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3. MARZO/"/>
    </mc:Choice>
  </mc:AlternateContent>
  <xr:revisionPtr revIDLastSave="232" documentId="8_{E5606EA9-6FC4-42DE-B0E8-C9CB4B40CAFE}" xr6:coauthVersionLast="47" xr6:coauthVersionMax="47" xr10:uidLastSave="{9BD13848-AE3F-4B58-931A-39F1BBE3853E}"/>
  <bookViews>
    <workbookView xWindow="-28920" yWindow="-3765" windowWidth="29040" windowHeight="15720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PROGRAMA'!$A$5:$Q$1865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M6" i="1"/>
  <c r="Q6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</calcChain>
</file>

<file path=xl/sharedStrings.xml><?xml version="1.0" encoding="utf-8"?>
<sst xmlns="http://schemas.openxmlformats.org/spreadsheetml/2006/main" count="10257" uniqueCount="764">
  <si>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</si>
  <si>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</si>
  <si>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</si>
  <si>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</si>
  <si>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</si>
  <si>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</si>
  <si>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</si>
  <si>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</si>
  <si>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</si>
  <si>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</si>
  <si>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</si>
  <si>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</si>
  <si>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</si>
  <si>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</si>
  <si>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</si>
  <si>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</si>
  <si>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</si>
  <si>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</si>
  <si>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</si>
  <si>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</si>
  <si>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</si>
  <si>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</si>
  <si>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</si>
  <si>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</si>
  <si>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</si>
  <si>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</si>
  <si>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</si>
  <si>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</si>
  <si>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</si>
  <si>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</si>
  <si>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</si>
  <si>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</si>
  <si>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</si>
  <si>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</si>
  <si>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</si>
  <si>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</si>
  <si>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</si>
  <si>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</si>
  <si>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</si>
  <si>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</si>
  <si>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</si>
  <si>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</si>
  <si>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</si>
  <si>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</si>
  <si>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</si>
  <si>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</si>
  <si>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</si>
  <si>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</si>
  <si>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</si>
  <si>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</si>
  <si>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</si>
  <si>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</si>
  <si>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</si>
  <si>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</si>
  <si>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</si>
  <si>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</si>
  <si>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</si>
  <si>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</si>
  <si>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</si>
  <si>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</si>
  <si>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</si>
  <si>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</si>
  <si>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</si>
  <si>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</si>
  <si>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</si>
  <si>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</si>
  <si>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</si>
  <si>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</si>
  <si>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</si>
  <si>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</si>
  <si>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</si>
  <si>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</si>
  <si>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</si>
  <si>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</si>
  <si>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</si>
  <si>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</si>
  <si>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</si>
  <si>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</si>
  <si>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</si>
  <si>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</si>
  <si>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</si>
  <si>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</si>
  <si>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</si>
  <si>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</si>
  <si>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</si>
  <si>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</si>
  <si>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</si>
  <si>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</si>
  <si>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</si>
  <si>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</si>
  <si>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</si>
  <si>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</si>
  <si>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</si>
  <si>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</si>
  <si>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</si>
  <si>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</si>
  <si>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</si>
  <si>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</si>
  <si>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</si>
  <si>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</si>
  <si>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</si>
  <si>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</si>
  <si>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</si>
  <si>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</si>
  <si>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</si>
  <si>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</si>
  <si>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</si>
  <si>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</si>
  <si>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</si>
  <si>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</si>
  <si>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</si>
  <si>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</si>
  <si>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</si>
  <si>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</si>
  <si>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</si>
  <si>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</si>
  <si>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</si>
  <si>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</si>
  <si>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</si>
  <si>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</si>
  <si>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</si>
  <si>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</si>
  <si>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</si>
  <si>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</si>
  <si>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</si>
  <si>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</si>
  <si>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</si>
  <si>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</si>
  <si>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</si>
  <si>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</si>
  <si>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</si>
  <si>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</si>
  <si>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</si>
  <si>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</si>
  <si>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</si>
  <si>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</si>
  <si>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</si>
  <si>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</si>
  <si>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</si>
  <si>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</si>
  <si>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</si>
  <si>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</si>
  <si>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</si>
  <si>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</si>
  <si>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</si>
  <si>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</si>
  <si>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</si>
  <si>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</si>
  <si>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</si>
  <si>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</si>
  <si>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</si>
  <si>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</si>
  <si>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</si>
  <si>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</si>
  <si>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</si>
  <si>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</si>
  <si>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</si>
  <si>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</si>
  <si>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</si>
  <si>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</si>
  <si>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</si>
  <si>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</si>
  <si>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</si>
  <si>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</si>
  <si>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</si>
  <si>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</si>
  <si>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</si>
  <si>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</si>
  <si>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</si>
  <si>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</si>
  <si>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</si>
  <si>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</si>
  <si>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</si>
  <si>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</si>
  <si>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</si>
  <si>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</si>
  <si>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</si>
  <si>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</si>
  <si>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</si>
  <si>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</si>
  <si>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</si>
  <si>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</si>
  <si>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</si>
  <si>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</si>
  <si>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</si>
  <si>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</si>
  <si>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</si>
  <si>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</si>
  <si>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</si>
  <si>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</si>
  <si>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</si>
  <si>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</si>
  <si>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</si>
  <si>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</si>
  <si>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</si>
  <si>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</si>
  <si>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</si>
  <si>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</si>
  <si>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</si>
  <si>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</si>
  <si>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</si>
  <si>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</si>
  <si>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</si>
  <si>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</si>
  <si>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</si>
  <si>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</si>
  <si>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</si>
  <si>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</si>
  <si>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</si>
  <si>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</si>
  <si>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</si>
  <si>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</si>
  <si>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</si>
  <si>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</si>
  <si>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</si>
  <si>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</si>
  <si>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</si>
  <si>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</si>
  <si>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</si>
  <si>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</si>
  <si>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</si>
  <si>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</si>
  <si>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</si>
  <si>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</si>
  <si>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</si>
  <si>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</si>
  <si>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</si>
  <si>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</si>
  <si>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</si>
  <si>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</si>
  <si>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</si>
  <si>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</si>
  <si>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</si>
  <si>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</si>
  <si>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</si>
  <si>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</si>
  <si>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</si>
  <si>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</si>
  <si>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</si>
  <si>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</si>
  <si>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</si>
  <si>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</si>
  <si>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</si>
  <si>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</si>
  <si>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</si>
  <si>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</si>
  <si>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</si>
  <si>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</si>
  <si>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</si>
  <si>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</si>
  <si>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</si>
  <si>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</si>
  <si>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</si>
  <si>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</si>
  <si>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</si>
  <si>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</si>
  <si>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</si>
  <si>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</si>
  <si>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</si>
  <si>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</si>
  <si>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</si>
  <si>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</si>
  <si>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</si>
  <si>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</si>
  <si>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</si>
  <si>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</si>
  <si>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</si>
  <si>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</si>
  <si>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</si>
  <si>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</si>
  <si>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</si>
  <si>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</si>
  <si>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</si>
  <si>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</si>
  <si>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</si>
  <si>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</si>
  <si>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</si>
  <si>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</si>
  <si>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</si>
  <si>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</si>
  <si>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</si>
  <si>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</si>
  <si>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</si>
  <si>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</si>
  <si>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</si>
  <si>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</si>
  <si>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</si>
  <si>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</si>
  <si>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</si>
  <si>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</si>
  <si>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</si>
  <si>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</si>
  <si>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</si>
  <si>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</si>
  <si>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</si>
  <si>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</si>
  <si>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</si>
  <si>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</si>
  <si>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</si>
  <si>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</si>
  <si>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</si>
  <si>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</si>
  <si>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</si>
  <si>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</si>
  <si>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</si>
  <si>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</si>
  <si>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</si>
  <si>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</si>
  <si>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</si>
  <si>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</si>
  <si>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</si>
  <si>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</si>
  <si>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</si>
  <si>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</si>
  <si>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</si>
  <si>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</si>
  <si>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</si>
  <si>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</si>
  <si>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</si>
  <si>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</si>
  <si>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</si>
  <si>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</si>
  <si>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</si>
  <si>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</si>
  <si>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</si>
  <si>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</si>
  <si>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</si>
  <si>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</si>
  <si>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</si>
  <si>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</si>
  <si>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</si>
  <si>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</si>
  <si>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</si>
  <si>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</si>
  <si>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</si>
  <si>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</si>
  <si>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</si>
  <si>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</si>
  <si>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</si>
  <si>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</si>
  <si>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</si>
  <si>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</si>
  <si>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</si>
  <si>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</si>
  <si>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</si>
  <si>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</si>
  <si>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</si>
  <si>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</si>
  <si>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</si>
  <si>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</si>
  <si>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</si>
  <si>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</si>
  <si>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</si>
  <si>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</si>
  <si>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</si>
  <si>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</si>
  <si>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</si>
  <si>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</si>
  <si>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</si>
  <si>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</si>
  <si>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</si>
  <si>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</si>
  <si>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</si>
  <si>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</si>
  <si>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</si>
  <si>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</si>
  <si>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</si>
  <si>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</si>
  <si>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</si>
  <si>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</si>
  <si>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</si>
  <si>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</si>
  <si>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</si>
  <si>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</si>
  <si>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</si>
  <si>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</si>
  <si>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</si>
  <si>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</si>
  <si>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</si>
  <si>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</si>
  <si>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</si>
  <si>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</si>
  <si>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</si>
  <si>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</si>
  <si>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</si>
  <si>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</si>
  <si>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</si>
  <si>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</si>
  <si>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</si>
  <si>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</si>
  <si>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</si>
  <si>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</si>
  <si>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</si>
  <si>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</si>
  <si>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</si>
  <si>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</si>
  <si>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</si>
  <si>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</si>
  <si>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</si>
  <si>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</si>
  <si>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</si>
  <si>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</si>
  <si>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</si>
  <si>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</si>
  <si>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</si>
  <si>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</si>
  <si>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</si>
  <si>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</si>
  <si>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</si>
  <si>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</si>
  <si>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</si>
  <si>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</si>
  <si>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</si>
  <si>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</si>
  <si>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</si>
  <si>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</si>
  <si>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</si>
  <si>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</si>
  <si>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</si>
  <si>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</si>
  <si>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</si>
  <si>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</si>
  <si>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</si>
  <si>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</si>
  <si>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</si>
  <si>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</si>
  <si>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</si>
  <si>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</si>
  <si>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</si>
  <si>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</si>
  <si>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</si>
  <si>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</si>
  <si>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</si>
  <si>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</si>
  <si>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</si>
  <si>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</si>
  <si>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</si>
  <si>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</si>
  <si>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</si>
  <si>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</si>
  <si>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</si>
  <si>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</si>
  <si>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</si>
  <si>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</si>
  <si>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</si>
  <si>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</si>
  <si>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</si>
  <si>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</si>
  <si>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</si>
  <si>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</si>
  <si>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</si>
  <si>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</si>
  <si>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</si>
  <si>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</si>
  <si>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</si>
  <si>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</si>
  <si>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</si>
  <si>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</si>
  <si>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</si>
  <si>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</si>
  <si>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</si>
  <si>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</si>
  <si>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</si>
  <si>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</si>
  <si>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</si>
  <si>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</si>
  <si>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</si>
  <si>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</si>
  <si>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</si>
  <si>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</si>
  <si>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</si>
  <si>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</si>
  <si>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</si>
  <si>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</si>
  <si>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</si>
  <si>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</si>
  <si>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</si>
  <si>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</si>
  <si>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</si>
  <si>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</si>
  <si>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</si>
  <si>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</si>
  <si>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</si>
  <si>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</si>
  <si>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</si>
  <si>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</si>
  <si>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</si>
  <si>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</si>
  <si>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</si>
  <si>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</si>
  <si>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</si>
  <si>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</si>
  <si>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</si>
  <si>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</si>
  <si>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</si>
  <si>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</si>
  <si>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</si>
  <si>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</si>
  <si>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</si>
  <si>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</si>
  <si>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</si>
  <si>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</si>
  <si>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</si>
  <si>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</si>
  <si>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</si>
  <si>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</si>
  <si>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</si>
  <si>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</si>
  <si>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</si>
  <si>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</si>
  <si>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</si>
  <si>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</si>
  <si>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</si>
  <si>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</si>
  <si>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</si>
  <si>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</si>
  <si>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</si>
  <si>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</si>
  <si>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</si>
  <si>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</si>
  <si>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</si>
  <si>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</si>
  <si>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</si>
  <si>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</si>
  <si>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</si>
  <si>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</si>
  <si>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</si>
  <si>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</si>
  <si>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</si>
  <si>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</si>
  <si>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</si>
  <si>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</si>
  <si>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</si>
  <si>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</si>
  <si>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</si>
  <si>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</si>
  <si>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</si>
  <si>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</si>
  <si>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</si>
  <si>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</si>
  <si>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</si>
  <si>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</si>
  <si>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</si>
  <si>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</si>
  <si>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</si>
  <si>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</si>
  <si>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</si>
  <si>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</si>
  <si>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</si>
  <si>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</si>
  <si>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</si>
  <si>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</si>
  <si>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</si>
  <si>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</si>
  <si>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</si>
  <si>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</si>
  <si>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</si>
  <si>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</si>
  <si>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</si>
  <si>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</si>
  <si>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</si>
  <si>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</si>
  <si>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</si>
  <si>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</si>
  <si>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</si>
  <si>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</si>
  <si>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</si>
  <si>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</si>
  <si>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</si>
  <si>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</si>
  <si>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</si>
  <si>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</si>
  <si>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</si>
  <si>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</si>
  <si>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</si>
  <si>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</si>
  <si>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</si>
  <si>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</si>
  <si>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</si>
  <si>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</si>
  <si>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</si>
  <si>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</si>
  <si>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</si>
  <si>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</si>
  <si>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</si>
  <si>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</si>
  <si>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</si>
  <si>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</si>
  <si>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</si>
  <si>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</si>
  <si>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</si>
  <si>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</si>
  <si>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</si>
  <si>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</si>
  <si>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</si>
  <si>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</si>
  <si>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</si>
  <si>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</si>
  <si>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</si>
  <si>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</si>
  <si>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</si>
  <si>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</si>
  <si>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</si>
  <si>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</si>
  <si>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</si>
  <si>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</si>
  <si>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</si>
  <si>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</si>
  <si>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</si>
  <si>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</si>
  <si>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</si>
  <si>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</si>
  <si>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</si>
  <si>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</si>
  <si>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</si>
  <si>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</si>
  <si>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</si>
  <si>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</si>
  <si>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</si>
  <si>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</si>
  <si>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</si>
  <si>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</si>
  <si>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</si>
  <si>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</si>
  <si>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</si>
  <si>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</si>
  <si>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</si>
  <si>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</si>
  <si>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</si>
  <si>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</si>
  <si>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</si>
  <si>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</si>
  <si>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</si>
  <si>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</si>
  <si>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</si>
  <si>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</si>
  <si>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</si>
  <si>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</si>
  <si>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</si>
  <si>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</si>
  <si>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</si>
  <si>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</si>
  <si>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</si>
  <si>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</si>
  <si>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</si>
  <si>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</si>
  <si>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</si>
  <si>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</si>
  <si>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</si>
  <si>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</si>
  <si>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</si>
  <si>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</si>
  <si>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</si>
  <si>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</si>
  <si>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</si>
  <si>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</si>
  <si>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</si>
  <si>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</si>
  <si>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</si>
  <si>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</si>
  <si>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</si>
  <si>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</si>
  <si>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</si>
  <si>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</si>
  <si>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</si>
  <si>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</si>
  <si>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</si>
  <si>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</si>
  <si>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</si>
  <si>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</si>
  <si>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</si>
  <si>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</si>
  <si>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</si>
  <si>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</si>
  <si>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</si>
  <si>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</si>
  <si>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</si>
  <si>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</si>
  <si>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</si>
  <si>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</si>
  <si>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</si>
  <si>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</si>
  <si>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</si>
  <si>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</si>
  <si>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</si>
  <si>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</si>
  <si>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</si>
  <si>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</si>
  <si>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</si>
  <si>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</si>
  <si>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</si>
  <si>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</si>
  <si>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</si>
  <si>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</si>
  <si>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</si>
  <si>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</si>
  <si>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</si>
  <si>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</si>
  <si>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</si>
  <si>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</si>
  <si>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</si>
  <si>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</si>
  <si>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</si>
  <si>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</si>
  <si>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</si>
  <si>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</si>
  <si>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</si>
  <si>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</si>
  <si>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</si>
  <si>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</si>
  <si>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</si>
  <si>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</si>
  <si>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</si>
  <si>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</si>
  <si>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</si>
  <si>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</si>
  <si>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</si>
  <si>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</si>
  <si>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</si>
  <si>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</si>
  <si>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</si>
  <si>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</si>
  <si>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</si>
  <si>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</si>
  <si>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</si>
  <si>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</si>
  <si>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</si>
  <si>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</si>
  <si>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</si>
  <si>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</si>
  <si>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</si>
  <si>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</si>
  <si>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</si>
  <si>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</si>
  <si>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</si>
  <si>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</si>
  <si>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</si>
  <si>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</si>
  <si>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</si>
  <si>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</si>
  <si>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</si>
  <si>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</si>
  <si>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</si>
  <si>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</si>
  <si>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</si>
  <si>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</si>
  <si>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</si>
  <si>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</si>
  <si>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</si>
  <si>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</si>
  <si>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</si>
  <si>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</si>
  <si>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</si>
  <si>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</si>
  <si>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</si>
  <si>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</si>
  <si>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</si>
  <si>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</si>
  <si>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</si>
  <si>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</si>
  <si>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</si>
  <si>
    <t>Liquidación al 31 de marzo de 2024</t>
  </si>
  <si>
    <t>Liquidación al 31 de Marzo de 2024</t>
  </si>
  <si>
    <t>INFORME DE LIQUIDACIÓN GENERAL PROGRAMAS Y SUBPROGRAMAS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</si>
</sst>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Verdana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8" fillId="0" borderId="0" xfId="0" applyFont="1"/>
    <xf numFmtId="10" fontId="8" fillId="0" borderId="0" xfId="2" applyNumberFormat="1" applyFont="1"/>
    <xf numFmtId="0" fontId="6" fillId="0" borderId="0" xfId="0" applyFont="1"/>
    <xf numFmtId="165" fontId="0" fillId="0" borderId="0" xfId="0" applyNumberFormat="1"/>
    <xf numFmtId="10" fontId="7" fillId="3" borderId="1" xfId="2" applyNumberFormat="1" applyFont="1" applyFill="1" applyBorder="1"/>
    <xf numFmtId="166" fontId="8" fillId="0" borderId="0" xfId="1" applyNumberFormat="1" applyFont="1"/>
    <xf numFmtId="166" fontId="6" fillId="0" borderId="0" xfId="1" applyNumberFormat="1" applyFont="1"/>
    <xf numFmtId="0" fontId="11" fillId="0" borderId="5" xfId="0" applyFont="1" applyBorder="1"/>
    <xf numFmtId="165" fontId="11" fillId="0" borderId="6" xfId="0" applyNumberFormat="1" applyFont="1" applyBorder="1"/>
    <xf numFmtId="10" fontId="11" fillId="0" borderId="6" xfId="0" applyNumberFormat="1" applyFont="1" applyBorder="1"/>
    <xf numFmtId="0" fontId="11" fillId="0" borderId="7" xfId="0" applyFont="1" applyBorder="1"/>
    <xf numFmtId="165" fontId="11" fillId="0" borderId="8" xfId="0" applyNumberFormat="1" applyFont="1" applyBorder="1"/>
    <xf numFmtId="10" fontId="11" fillId="0" borderId="8" xfId="0" applyNumberFormat="1" applyFont="1" applyBorder="1"/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5" fillId="2" borderId="1" xfId="0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3" borderId="10" xfId="0" applyFont="1" applyFill="1" applyBorder="1" applyAlignment="1">
      <alignment vertical="top"/>
    </xf>
    <xf numFmtId="0" fontId="12" fillId="2" borderId="0" xfId="0" applyFont="1" applyFill="1"/>
    <xf numFmtId="165" fontId="12" fillId="2" borderId="0" xfId="0" applyNumberFormat="1" applyFont="1" applyFill="1"/>
    <xf numFmtId="10" fontId="12" fillId="2" borderId="0" xfId="0" applyNumberFormat="1" applyFont="1" applyFill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4" fillId="0" borderId="0" xfId="0" applyFont="1"/>
    <xf numFmtId="0" fontId="9" fillId="9" borderId="10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center" vertical="top"/>
    </xf>
    <xf numFmtId="0" fontId="21" fillId="10" borderId="1" xfId="0" applyFont="1" applyFill="1" applyBorder="1" applyAlignment="1">
      <alignment vertical="top"/>
    </xf>
    <xf numFmtId="0" fontId="19" fillId="10" borderId="10" xfId="0" applyFont="1" applyFill="1" applyBorder="1" applyAlignment="1">
      <alignment vertical="top"/>
    </xf>
    <xf numFmtId="0" fontId="21" fillId="10" borderId="1" xfId="0" applyFont="1" applyFill="1" applyBorder="1" applyAlignment="1">
      <alignment horizontal="center" vertical="top"/>
    </xf>
    <xf numFmtId="4" fontId="21" fillId="10" borderId="1" xfId="0" applyNumberFormat="1" applyFont="1" applyFill="1" applyBorder="1" applyAlignment="1">
      <alignment horizontal="right" vertical="top"/>
    </xf>
    <xf numFmtId="0" fontId="22" fillId="8" borderId="1" xfId="0" applyFont="1" applyFill="1" applyBorder="1" applyAlignment="1">
      <alignment vertical="top"/>
    </xf>
    <xf numFmtId="0" fontId="22" fillId="8" borderId="1" xfId="0" applyFont="1" applyFill="1" applyBorder="1" applyAlignment="1">
      <alignment horizontal="center" vertical="top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1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4" fontId="21" fillId="10" borderId="0" xfId="0" applyNumberFormat="1" applyFont="1" applyFill="1" applyAlignment="1">
      <alignment horizontal="right" vertical="top"/>
    </xf>
    <xf numFmtId="10" fontId="5" fillId="10" borderId="9" xfId="2" applyNumberFormat="1" applyFont="1" applyFill="1" applyBorder="1"/>
    <xf numFmtId="10" fontId="7" fillId="11" borderId="9" xfId="2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10" fontId="10" fillId="0" borderId="0" xfId="2" applyNumberFormat="1" applyFont="1"/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10" borderId="12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165" fontId="0" fillId="0" borderId="0" xfId="0" applyNumberFormat="1" applyFill="1"/>
    <xf numFmtId="10" fontId="10" fillId="0" borderId="0" xfId="0" applyNumberFormat="1" applyFont="1" applyFill="1"/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8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19897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1185121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387.517267361109" createdVersion="8" refreshedVersion="8" minRefreshableVersion="3" recordCount="1860" xr:uid="{BBFD0D3A-D4D7-4FC9-8C49-B5698C029492}">
  <cacheSource type="worksheet">
    <worksheetSource ref="A5:Q186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4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  <s v="21375300 GESTIÓN y DESARRPLLO CULTURAL" u="1"/>
        <s v="21375500 SISTEMA NACIONAL DE BIBLIOTECAS" u="1"/>
        <s v="21375800 DIRECCIÓN DE BANDAS" u="1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-50199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4"/>
        <s v="E-10302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10102"/>
        <s v="E-10902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-10199"/>
        <s v="E6010320075806"/>
        <s v="E6010320275806"/>
        <s v="E6040222075806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95000000"/>
    </cacheField>
    <cacheField name="Presupuesto Actual" numFmtId="4">
      <sharedItems containsSemiMixedTypes="0" containsString="0" containsNumber="1" minValue="0" maxValue="49457694592.370003"/>
    </cacheField>
    <cacheField name="Cuota Liberación" numFmtId="4">
      <sharedItems containsSemiMixedTypes="0" containsString="0" containsNumber="1" minValue="0" maxValue="38644864294.5"/>
    </cacheField>
    <cacheField name="Solicitado" numFmtId="4">
      <sharedItems containsSemiMixedTypes="0" containsString="0" containsNumber="1" minValue="0" maxValue="74321304.890000001"/>
    </cacheField>
    <cacheField name="Comprometido" numFmtId="4">
      <sharedItems containsSemiMixedTypes="0" containsString="0" containsNumber="1" minValue="0" maxValue="2406535694.9000001"/>
    </cacheField>
    <cacheField name="Recepción Mercancía" numFmtId="4">
      <sharedItems containsSemiMixedTypes="0" containsString="0" containsNumber="1" minValue="0" maxValue="154811745.99000001"/>
    </cacheField>
    <cacheField name="Devengado" numFmtId="4">
      <sharedItems containsSemiMixedTypes="0" containsString="0" containsNumber="1" minValue="0" maxValue="8810572027.6399994"/>
    </cacheField>
    <cacheField name="Pagado" numFmtId="4">
      <sharedItems containsSemiMixedTypes="0" containsString="0" containsNumber="1" minValue="0" maxValue="8317420200.9099998"/>
    </cacheField>
    <cacheField name="Disponible Presupuesto" numFmtId="4">
      <sharedItems containsSemiMixedTypes="0" containsString="0" containsNumber="1" minValue="0" maxValue="38011453818.949997"/>
    </cacheField>
    <cacheField name="Disponible Liberado" numFmtId="0">
      <sharedItems containsSemiMixedTypes="0" containsString="0" containsNumber="1" minValue="-5118900" maxValue="27198623521.080002"/>
    </cacheField>
    <cacheField name="% Ejecución" numFmtId="10">
      <sharedItems containsSemiMixedTypes="0" containsString="0" containsNumber="1" minValue="0" maxValue="0.99999993736926296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0">
  <r>
    <s v="213"/>
    <s v="Ministerio de Cultura Juvent. y Deportes"/>
    <x v="0"/>
    <s v="001"/>
    <x v="0"/>
    <s v=""/>
    <n v="48895000000"/>
    <n v="49457694592.370003"/>
    <n v="38644864294.5"/>
    <n v="74321304.890000001"/>
    <n v="2406535694.9000001"/>
    <n v="154811745.99000001"/>
    <n v="8810572027.6399994"/>
    <n v="8317420200.9099998"/>
    <n v="38011453818.949997"/>
    <n v="27198623521.080002"/>
    <n v="0.17814360536326404"/>
  </r>
  <r>
    <s v="21374900"/>
    <s v="Actividades Centrales"/>
    <x v="1"/>
    <s v="001"/>
    <x v="0"/>
    <s v=""/>
    <n v="8666777421"/>
    <n v="8666777421"/>
    <n v="6084780357.6700001"/>
    <n v="8090702.9299999997"/>
    <n v="1120784237.9300001"/>
    <n v="97724347.299999997"/>
    <n v="1622891017.8599999"/>
    <n v="1609663121.8599999"/>
    <n v="5817287114.9799995"/>
    <n v="3235290051.6500001"/>
    <n v="0.18725426291987843"/>
  </r>
  <r>
    <s v="21374900"/>
    <s v="Actividades Centrales"/>
    <x v="1"/>
    <s v="001"/>
    <x v="1"/>
    <s v="REMUNERACIONES"/>
    <n v="3216503639"/>
    <n v="3216503639"/>
    <n v="3179899675"/>
    <n v="0"/>
    <n v="428227067.81999999"/>
    <n v="0"/>
    <n v="805879794.89999998"/>
    <n v="805879794.89999998"/>
    <n v="1982396776.28"/>
    <n v="1945792812.28"/>
    <n v="0.25054527690525019"/>
  </r>
  <r>
    <s v="21374900"/>
    <s v="Actividades Centrales"/>
    <x v="1"/>
    <s v="001"/>
    <x v="2"/>
    <s v="REMUNERACIONES BASICAS"/>
    <n v="1294197354"/>
    <n v="1393519754"/>
    <n v="1372109904"/>
    <n v="0"/>
    <n v="0"/>
    <n v="0"/>
    <n v="283977567.38"/>
    <n v="283977567.38"/>
    <n v="1109542186.6199999"/>
    <n v="1088132336.6199999"/>
    <n v="0.20378438595137419"/>
  </r>
  <r>
    <s v="21374900"/>
    <s v="Actividades Centrales"/>
    <x v="1"/>
    <s v="001"/>
    <x v="3"/>
    <s v="SUELDOS PARA CARGOS FIJOS"/>
    <n v="1279197354"/>
    <n v="1378519754"/>
    <n v="1362109904"/>
    <n v="0"/>
    <n v="0"/>
    <n v="0"/>
    <n v="280437100.18000001"/>
    <n v="280437100.18000001"/>
    <n v="1098082653.8199999"/>
    <n v="1081672803.8199999"/>
    <n v="0.20343350130911508"/>
  </r>
  <r>
    <s v="21374900"/>
    <s v="Actividades Centrales"/>
    <x v="1"/>
    <s v="001"/>
    <x v="4"/>
    <s v="SUPLENCIAS"/>
    <n v="15000000"/>
    <n v="15000000"/>
    <n v="10000000"/>
    <n v="0"/>
    <n v="0"/>
    <n v="0"/>
    <n v="3540467.2"/>
    <n v="3540467.2"/>
    <n v="11459532.800000001"/>
    <n v="6459532.7999999998"/>
    <n v="0.23603114666666669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5197242.37"/>
    <n v="5197242.37"/>
    <n v="25902757.629999999"/>
    <n v="25902757.629999999"/>
    <n v="0.16711390257234726"/>
  </r>
  <r>
    <s v="21374900"/>
    <s v="Actividades Centrales"/>
    <x v="1"/>
    <s v="001"/>
    <x v="6"/>
    <s v="TIEMPO EXTRAORDINARIO"/>
    <n v="31100000"/>
    <n v="31100000"/>
    <n v="31100000"/>
    <n v="0"/>
    <n v="0"/>
    <n v="0"/>
    <n v="5197242.37"/>
    <n v="5197242.37"/>
    <n v="25902757.629999999"/>
    <n v="25902757.629999999"/>
    <n v="0.16711390257234726"/>
  </r>
  <r>
    <s v="21374900"/>
    <s v="Actividades Centrales"/>
    <x v="1"/>
    <s v="001"/>
    <x v="7"/>
    <s v="INCENTIVOS SALARIALES"/>
    <n v="1324502641"/>
    <n v="1225180241"/>
    <n v="1209986127"/>
    <n v="0"/>
    <n v="0"/>
    <n v="0"/>
    <n v="380728408.97000003"/>
    <n v="380728408.97000003"/>
    <n v="844451832.02999997"/>
    <n v="829257718.02999997"/>
    <n v="0.31075297840197541"/>
  </r>
  <r>
    <s v="21374900"/>
    <s v="Actividades Centrales"/>
    <x v="1"/>
    <s v="001"/>
    <x v="8"/>
    <s v="RETRIBUCION POR AÑOS SERVIDOS"/>
    <n v="407700000"/>
    <n v="362170958"/>
    <n v="356761312"/>
    <n v="0"/>
    <n v="0"/>
    <n v="0"/>
    <n v="90417542.090000004"/>
    <n v="90417542.090000004"/>
    <n v="271753415.91000003"/>
    <n v="266343769.91"/>
    <n v="0.24965431405463495"/>
  </r>
  <r>
    <s v="21374900"/>
    <s v="Actividades Centrales"/>
    <x v="1"/>
    <s v="001"/>
    <x v="9"/>
    <s v="RESTRICCION AL EJERCICIO LIBERAL DE LA PROFESION"/>
    <n v="437416065"/>
    <n v="394550407"/>
    <n v="386400135"/>
    <n v="0"/>
    <n v="0"/>
    <n v="0"/>
    <n v="99274159.340000004"/>
    <n v="99274159.340000004"/>
    <n v="295276247.66000003"/>
    <n v="287125975.66000003"/>
    <n v="0.25161337456179589"/>
  </r>
  <r>
    <s v="21374900"/>
    <s v="Actividades Centrales"/>
    <x v="1"/>
    <s v="001"/>
    <x v="10"/>
    <s v="DECIMOTERCER MES"/>
    <n v="200874516"/>
    <n v="200874516"/>
    <n v="200874516"/>
    <n v="0"/>
    <n v="0"/>
    <n v="0"/>
    <n v="66502.55"/>
    <n v="66502.55"/>
    <n v="200808013.44999999"/>
    <n v="200808013.44999999"/>
    <n v="3.3106514118495751E-4"/>
  </r>
  <r>
    <s v="21374900"/>
    <s v="Actividades Centrales"/>
    <x v="1"/>
    <s v="001"/>
    <x v="11"/>
    <s v="SALARIO ESCOLAR"/>
    <n v="169512060"/>
    <n v="169512060"/>
    <n v="169512060"/>
    <n v="0"/>
    <n v="0"/>
    <n v="0"/>
    <n v="167384999.84"/>
    <n v="167384999.84"/>
    <n v="2127060.16"/>
    <n v="2127060.16"/>
    <n v="0.9874518653127099"/>
  </r>
  <r>
    <s v="21374900"/>
    <s v="Actividades Centrales"/>
    <x v="1"/>
    <s v="001"/>
    <x v="12"/>
    <s v="OTROS INCENTIVOS SALARIALES"/>
    <n v="109000000"/>
    <n v="98072300"/>
    <n v="96438104"/>
    <n v="0"/>
    <n v="0"/>
    <n v="0"/>
    <n v="23585205.149999999"/>
    <n v="23585205.149999999"/>
    <n v="74487094.849999994"/>
    <n v="72852898.849999994"/>
    <n v="0.24048793747062114"/>
  </r>
  <r>
    <s v="21374900"/>
    <s v="Actividades Centrales"/>
    <x v="1"/>
    <s v="001"/>
    <x v="13"/>
    <s v="CONTRIB. PATRONALES AL DES. Y LA SEGURIDAD SOCIAL"/>
    <n v="238770235"/>
    <n v="238770235"/>
    <n v="238770235"/>
    <n v="0"/>
    <n v="172748996"/>
    <n v="0"/>
    <n v="66021239"/>
    <n v="66021239"/>
    <n v="0"/>
    <n v="0"/>
    <n v="0.27650531482703444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163888064"/>
    <n v="0"/>
    <n v="62637543"/>
    <n v="62637543"/>
    <n v="0"/>
    <n v="0"/>
    <n v="0.27651418234583958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8860932"/>
    <n v="0"/>
    <n v="3383696"/>
    <n v="3383696"/>
    <n v="0"/>
    <n v="0"/>
    <n v="0.27634126573710527"/>
  </r>
  <r>
    <s v="21374900"/>
    <s v="Actividades Centrales"/>
    <x v="1"/>
    <s v="001"/>
    <x v="16"/>
    <s v="CONTRIB PATRONALES A FOND PENS Y OTROS FOND CAPIT."/>
    <n v="327933409"/>
    <n v="327933409"/>
    <n v="327933409"/>
    <n v="0"/>
    <n v="255478071.81999999"/>
    <n v="0"/>
    <n v="69955337.180000007"/>
    <n v="69955337.180000007"/>
    <n v="2500000"/>
    <n v="2500000"/>
    <n v="0.21332177588529874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96040247"/>
    <n v="0"/>
    <n v="36691514"/>
    <n v="36691514"/>
    <n v="0"/>
    <n v="0"/>
    <n v="0.27643356588932771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53165505"/>
    <n v="0"/>
    <n v="20302260"/>
    <n v="20302260"/>
    <n v="0"/>
    <n v="0"/>
    <n v="0.27634242037987683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26582758"/>
    <n v="0"/>
    <n v="10151125"/>
    <n v="10151125"/>
    <n v="0"/>
    <n v="0"/>
    <n v="0.27634228050435072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79689561.819999993"/>
    <n v="0"/>
    <n v="2810438.18"/>
    <n v="2810438.18"/>
    <n v="2500000"/>
    <n v="2500000"/>
    <n v="3.3063978588235295E-2"/>
  </r>
  <r>
    <s v="21374900"/>
    <s v="Actividades Centrales"/>
    <x v="1"/>
    <s v="001"/>
    <x v="21"/>
    <s v="SERVICIOS"/>
    <n v="1695663673"/>
    <n v="1695663673"/>
    <n v="1038210304.01"/>
    <n v="8090702.9299999997"/>
    <n v="568079517.01999998"/>
    <n v="78810954.459999993"/>
    <n v="36645878.039999999"/>
    <n v="23417982.039999999"/>
    <n v="1004036620.55"/>
    <n v="346583251.56"/>
    <n v="2.1611525105780807E-2"/>
  </r>
  <r>
    <s v="21374900"/>
    <s v="Actividades Centrales"/>
    <x v="1"/>
    <s v="001"/>
    <x v="22"/>
    <s v="ALQUILERES"/>
    <n v="22000000"/>
    <n v="22000000"/>
    <n v="10187807.630000001"/>
    <n v="0"/>
    <n v="5224629.32"/>
    <n v="0"/>
    <n v="0"/>
    <n v="0"/>
    <n v="16775370.68"/>
    <n v="4963178.3099999996"/>
    <n v="0"/>
  </r>
  <r>
    <s v="21374900"/>
    <s v="Actividades Centrales"/>
    <x v="1"/>
    <s v="001"/>
    <x v="23"/>
    <s v="ALQUILER DE EQUIPO DE COMPUTO"/>
    <n v="22000000"/>
    <n v="22000000"/>
    <n v="10187807.630000001"/>
    <n v="0"/>
    <n v="5224629.32"/>
    <n v="0"/>
    <n v="0"/>
    <n v="0"/>
    <n v="16775370.68"/>
    <n v="4963178.3099999996"/>
    <n v="0"/>
  </r>
  <r>
    <s v="21374900"/>
    <s v="Actividades Centrales"/>
    <x v="1"/>
    <s v="001"/>
    <x v="24"/>
    <s v="SERVICIOS BASICOS"/>
    <n v="214681184"/>
    <n v="214681184"/>
    <n v="91653457.530000001"/>
    <n v="0"/>
    <n v="26116206.149999999"/>
    <n v="22713"/>
    <n v="12398199.5"/>
    <n v="10080453.5"/>
    <n v="176144065.34999999"/>
    <n v="53116338.880000003"/>
    <n v="5.7751682140899686E-2"/>
  </r>
  <r>
    <s v="21374900"/>
    <s v="Actividades Centrales"/>
    <x v="1"/>
    <s v="001"/>
    <x v="25"/>
    <s v="SERVICIO DE AGUA Y ALCANTARILLADO"/>
    <n v="30000000"/>
    <n v="30000000"/>
    <n v="13892464.960000001"/>
    <n v="0"/>
    <n v="3980520"/>
    <n v="0"/>
    <n v="3191202"/>
    <n v="3191202"/>
    <n v="22828278"/>
    <n v="6720742.96"/>
    <n v="0.10637340000000001"/>
  </r>
  <r>
    <s v="21374900"/>
    <s v="Actividades Centrales"/>
    <x v="1"/>
    <s v="001"/>
    <x v="26"/>
    <s v="SERVICIO DE ENERGIA ELECTRICA"/>
    <n v="32000000"/>
    <n v="32000000"/>
    <n v="14818629.279999999"/>
    <n v="0"/>
    <n v="1528462.5"/>
    <n v="0"/>
    <n v="6121427.5"/>
    <n v="6121427.5"/>
    <n v="24350110"/>
    <n v="7168739.2800000003"/>
    <n v="0.19129460937500001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134300000"/>
    <n v="54430364.960000001"/>
    <n v="0"/>
    <n v="19346317.649999999"/>
    <n v="0"/>
    <n v="0"/>
    <n v="0"/>
    <n v="114953682.34999999"/>
    <n v="35084047.310000002"/>
    <n v="0"/>
  </r>
  <r>
    <s v="21374900"/>
    <s v="Actividades Centrales"/>
    <x v="1"/>
    <s v="001"/>
    <x v="29"/>
    <s v="OTROS SERVICIOS BASICOS"/>
    <n v="18356184"/>
    <n v="18356184"/>
    <n v="8486998.8499999996"/>
    <n v="0"/>
    <n v="1260906"/>
    <n v="22713"/>
    <n v="3085570"/>
    <n v="767824"/>
    <n v="13986995"/>
    <n v="4117809.85"/>
    <n v="0.16809430543951837"/>
  </r>
  <r>
    <s v="21374900"/>
    <s v="Actividades Centrales"/>
    <x v="1"/>
    <s v="001"/>
    <x v="30"/>
    <s v="SERVICIOS COMERCIALES Y FINANCIEROS"/>
    <n v="289653786"/>
    <n v="289653786"/>
    <n v="106135662.42"/>
    <n v="7022802.8700000001"/>
    <n v="12671562.630000001"/>
    <n v="6541611.2800000003"/>
    <n v="2660"/>
    <n v="2660"/>
    <n v="263415149.22"/>
    <n v="79897025.640000001"/>
    <n v="9.1833772889127718E-6"/>
  </r>
  <r>
    <s v="21374900"/>
    <s v="Actividades Centrales"/>
    <x v="1"/>
    <s v="001"/>
    <x v="31"/>
    <s v="INFORMACION"/>
    <n v="56930000"/>
    <n v="56930000"/>
    <n v="18827748.16"/>
    <n v="0"/>
    <n v="1499999.97"/>
    <n v="0"/>
    <n v="0"/>
    <n v="0"/>
    <n v="55430000.030000001"/>
    <n v="17327748.190000001"/>
    <n v="0"/>
  </r>
  <r>
    <s v="21374900"/>
    <s v="Actividades Centrales"/>
    <x v="1"/>
    <s v="001"/>
    <x v="32"/>
    <s v="IMPRESION, ENCUADERNACION Y OTROS"/>
    <n v="350000"/>
    <n v="350000"/>
    <n v="162078.76"/>
    <n v="0"/>
    <n v="0"/>
    <n v="0"/>
    <n v="0"/>
    <n v="0"/>
    <n v="350000"/>
    <n v="162078.76"/>
    <n v="0"/>
  </r>
  <r>
    <s v="21374900"/>
    <s v="Actividades Centrales"/>
    <x v="1"/>
    <s v="001"/>
    <x v="33"/>
    <s v="COMIS. Y GASTOS POR SERV. FINANCIEROS Y COMERCIAL."/>
    <n v="31214795"/>
    <n v="31214795"/>
    <n v="14455014.85"/>
    <n v="7022802.8700000001"/>
    <n v="0"/>
    <n v="0"/>
    <n v="2660"/>
    <n v="2660"/>
    <n v="24189332.129999999"/>
    <n v="7429551.9800000004"/>
    <n v="8.5216000938016732E-5"/>
  </r>
  <r>
    <s v="21374900"/>
    <s v="Actividades Centrales"/>
    <x v="1"/>
    <s v="001"/>
    <x v="34"/>
    <s v="SERVICIOS DE TECNOLOGIAS DE INFORMACION"/>
    <n v="201158991"/>
    <n v="201158991"/>
    <n v="72690820.650000006"/>
    <n v="0"/>
    <n v="11171562.66"/>
    <n v="6541611.2800000003"/>
    <n v="0"/>
    <n v="0"/>
    <n v="183445817.06"/>
    <n v="54977646.710000001"/>
    <n v="0"/>
  </r>
  <r>
    <s v="21374900"/>
    <s v="Actividades Centrales"/>
    <x v="1"/>
    <s v="001"/>
    <x v="35"/>
    <s v="SERVICIOS DE GESTION Y APOYO"/>
    <n v="802257863"/>
    <n v="802257863"/>
    <n v="643161991.30999994"/>
    <n v="858800.06"/>
    <n v="427655791.70999998"/>
    <n v="71065042.019999996"/>
    <n v="21219004.399999999"/>
    <n v="10308854.4"/>
    <n v="281459224.81"/>
    <n v="122363353.12"/>
    <n v="2.6449107423706233E-2"/>
  </r>
  <r>
    <s v="21374900"/>
    <s v="Actividades Centrales"/>
    <x v="1"/>
    <s v="001"/>
    <x v="36"/>
    <s v="SERVICIOS EN CIENCIAS ECONOMICAS Y SOCIALES"/>
    <n v="70000000"/>
    <n v="70000000"/>
    <n v="21831792.710000001"/>
    <n v="0"/>
    <n v="0"/>
    <n v="0"/>
    <n v="0"/>
    <n v="0"/>
    <n v="70000000"/>
    <n v="21831792.710000001"/>
    <n v="0"/>
  </r>
  <r>
    <s v="21374900"/>
    <s v="Actividades Centrales"/>
    <x v="1"/>
    <s v="001"/>
    <x v="37"/>
    <s v="SERVICIOS INFORMATICOS"/>
    <n v="83934345"/>
    <n v="83934345"/>
    <n v="38868498.210000001"/>
    <n v="0"/>
    <n v="5537116.0099999998"/>
    <n v="0"/>
    <n v="8508900"/>
    <n v="8508900"/>
    <n v="69888328.989999995"/>
    <n v="24822482.199999999"/>
    <n v="0.10137566451492533"/>
  </r>
  <r>
    <s v="21374900"/>
    <s v="Actividades Centrales"/>
    <x v="1"/>
    <s v="001"/>
    <x v="38"/>
    <s v="SERVICIOS GENERALES"/>
    <n v="552421778"/>
    <n v="552421778"/>
    <n v="547623716.65999997"/>
    <n v="0"/>
    <n v="422018675.69999999"/>
    <n v="71065042.019999996"/>
    <n v="12710104.4"/>
    <n v="1799954.4"/>
    <n v="46627955.880000003"/>
    <n v="41829894.539999999"/>
    <n v="2.3007971275165767E-2"/>
  </r>
  <r>
    <s v="21374900"/>
    <s v="Actividades Centrales"/>
    <x v="1"/>
    <s v="001"/>
    <x v="39"/>
    <s v="OTROS SERVICIOS DE GESTION Y APOYO"/>
    <n v="95901740"/>
    <n v="95901740"/>
    <n v="34837983.729999997"/>
    <n v="858800.06"/>
    <n v="100000"/>
    <n v="0"/>
    <n v="0"/>
    <n v="0"/>
    <n v="94942939.939999998"/>
    <n v="33879183.670000002"/>
    <n v="0"/>
  </r>
  <r>
    <s v="21374900"/>
    <s v="Actividades Centrales"/>
    <x v="1"/>
    <s v="001"/>
    <x v="40"/>
    <s v="GASTOS DE VIAJE Y DE TRANSPORTE"/>
    <n v="20972600"/>
    <n v="20972600"/>
    <n v="10760818.109999999"/>
    <n v="0"/>
    <n v="3248823.76"/>
    <n v="0"/>
    <n v="1473170.24"/>
    <n v="1473170.24"/>
    <n v="16250606"/>
    <n v="6038824.1100000003"/>
    <n v="7.0242613695965211E-2"/>
  </r>
  <r>
    <s v="21374900"/>
    <s v="Actividades Centrales"/>
    <x v="1"/>
    <s v="001"/>
    <x v="41"/>
    <s v="TRANSPORTE DENTRO DEL PAIS"/>
    <n v="700000"/>
    <n v="700000"/>
    <n v="667341.35"/>
    <n v="0"/>
    <n v="109529.76"/>
    <n v="0"/>
    <n v="200470.24"/>
    <n v="200470.24"/>
    <n v="390000"/>
    <n v="357341.35"/>
    <n v="0.28638605714285714"/>
  </r>
  <r>
    <s v="21374900"/>
    <s v="Actividades Centrales"/>
    <x v="1"/>
    <s v="001"/>
    <x v="42"/>
    <s v="VIATICOS DENTRO DEL PAIS"/>
    <n v="14272600"/>
    <n v="14272600"/>
    <n v="7314983.7599999998"/>
    <n v="0"/>
    <n v="3139294"/>
    <n v="0"/>
    <n v="1272700"/>
    <n v="1272700"/>
    <n v="9860606"/>
    <n v="2902989.76"/>
    <n v="8.9170858848422851E-2"/>
  </r>
  <r>
    <s v="21374900"/>
    <s v="Actividades Centrales"/>
    <x v="1"/>
    <s v="001"/>
    <x v="43"/>
    <s v="TRANSPORTE EN EL EXTERIOR"/>
    <n v="3000000"/>
    <n v="3000000"/>
    <n v="1389246.5"/>
    <n v="0"/>
    <n v="0"/>
    <n v="0"/>
    <n v="0"/>
    <n v="0"/>
    <n v="3000000"/>
    <n v="1389246.5"/>
    <n v="0"/>
  </r>
  <r>
    <s v="21374900"/>
    <s v="Actividades Centrales"/>
    <x v="1"/>
    <s v="001"/>
    <x v="44"/>
    <s v="VIATICOS EN EL EXTERIOR"/>
    <n v="3000000"/>
    <n v="3000000"/>
    <n v="1389246.5"/>
    <n v="0"/>
    <n v="0"/>
    <n v="0"/>
    <n v="0"/>
    <n v="0"/>
    <n v="3000000"/>
    <n v="1389246.5"/>
    <n v="0"/>
  </r>
  <r>
    <s v="21374900"/>
    <s v="Actividades Centrales"/>
    <x v="1"/>
    <s v="001"/>
    <x v="45"/>
    <s v="SEGUROS, REASEGUROS Y OTRAS OBLIGACIONES"/>
    <n v="93193275"/>
    <n v="93193275"/>
    <n v="76122566.540000007"/>
    <n v="0"/>
    <n v="66160036.850000001"/>
    <n v="0"/>
    <n v="0"/>
    <n v="0"/>
    <n v="27033238.149999999"/>
    <n v="9962529.6899999995"/>
    <n v="0"/>
  </r>
  <r>
    <s v="21374900"/>
    <s v="Actividades Centrales"/>
    <x v="1"/>
    <s v="001"/>
    <x v="46"/>
    <s v="SEGUROS"/>
    <n v="93193275"/>
    <n v="93193275"/>
    <n v="76122566.540000007"/>
    <n v="0"/>
    <n v="66160036.850000001"/>
    <n v="0"/>
    <n v="0"/>
    <n v="0"/>
    <n v="27033238.149999999"/>
    <n v="9962529.6899999995"/>
    <n v="0"/>
  </r>
  <r>
    <s v="21374900"/>
    <s v="Actividades Centrales"/>
    <x v="1"/>
    <s v="001"/>
    <x v="47"/>
    <s v="CAPACITACION Y PROTOCOLO"/>
    <n v="7000000"/>
    <n v="7000000"/>
    <n v="3382694.61"/>
    <n v="209100"/>
    <n v="0"/>
    <n v="0"/>
    <n v="0"/>
    <n v="0"/>
    <n v="6790900"/>
    <n v="3173594.61"/>
    <n v="0"/>
  </r>
  <r>
    <s v="21374900"/>
    <s v="Actividades Centrales"/>
    <x v="1"/>
    <s v="001"/>
    <x v="48"/>
    <s v="ACTIVIDADES DE CAPACITACION"/>
    <n v="5500000"/>
    <n v="5500000"/>
    <n v="2688071.36"/>
    <n v="209100"/>
    <n v="0"/>
    <n v="0"/>
    <n v="0"/>
    <n v="0"/>
    <n v="5290900"/>
    <n v="2478971.36"/>
    <n v="0"/>
  </r>
  <r>
    <s v="21374900"/>
    <s v="Actividades Centrales"/>
    <x v="1"/>
    <s v="001"/>
    <x v="49"/>
    <s v="GASTOS DE REPRESENTACION INSTITUCIONAL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50"/>
    <s v="MANTENIMIENTO Y REPARACION"/>
    <n v="244104965"/>
    <n v="244104965"/>
    <n v="95971757.959999993"/>
    <n v="0"/>
    <n v="27002071.16"/>
    <n v="1181588.1599999999"/>
    <n v="1230803.8999999999"/>
    <n v="1230803.8999999999"/>
    <n v="214690501.78"/>
    <n v="66557294.740000002"/>
    <n v="5.0421092418173469E-3"/>
  </r>
  <r>
    <s v="21374900"/>
    <s v="Actividades Centrales"/>
    <x v="1"/>
    <s v="001"/>
    <x v="51"/>
    <s v="MANTENIMIENTO DE EDIFICIOS, LOCALES Y TERRENOS"/>
    <n v="104872666"/>
    <n v="104872666"/>
    <n v="33958798.030000001"/>
    <n v="0"/>
    <n v="4251734.8"/>
    <n v="0"/>
    <n v="0"/>
    <n v="0"/>
    <n v="100620931.2"/>
    <n v="29707063.23"/>
    <n v="0"/>
  </r>
  <r>
    <s v="21374900"/>
    <s v="Actividades Centrales"/>
    <x v="1"/>
    <s v="001"/>
    <x v="52"/>
    <s v="MANT. Y REPARACION DE MAQUINARIA Y EQUIPO DE PROD."/>
    <n v="2826761"/>
    <n v="2826761"/>
    <n v="1309022.6100000001"/>
    <n v="0"/>
    <n v="183363.97"/>
    <n v="0"/>
    <n v="0"/>
    <n v="0"/>
    <n v="2643397.0299999998"/>
    <n v="1125658.6399999999"/>
    <n v="0"/>
  </r>
  <r>
    <s v="21374900"/>
    <s v="Actividades Centrales"/>
    <x v="1"/>
    <s v="001"/>
    <x v="53"/>
    <s v="MANT. Y REPARACION DE EQUIPO DE TRANSPORTE"/>
    <n v="8400000"/>
    <n v="8400000"/>
    <n v="8123473.7300000004"/>
    <n v="0"/>
    <n v="7999999.9800000004"/>
    <n v="0"/>
    <n v="0"/>
    <n v="0"/>
    <n v="400000.02"/>
    <n v="123473.75"/>
    <n v="0"/>
  </r>
  <r>
    <s v="21374900"/>
    <s v="Actividades Centrales"/>
    <x v="1"/>
    <s v="001"/>
    <x v="54"/>
    <s v="MANT. Y REPARACION DE EQUIPO DE COMUNICAC."/>
    <n v="12000000"/>
    <n v="12000000"/>
    <n v="4011227.86"/>
    <n v="0"/>
    <n v="565000"/>
    <n v="113000"/>
    <n v="0"/>
    <n v="0"/>
    <n v="11322000"/>
    <n v="3333227.86"/>
    <n v="0"/>
  </r>
  <r>
    <s v="21374900"/>
    <s v="Actividades Centrales"/>
    <x v="1"/>
    <s v="001"/>
    <x v="55"/>
    <s v="MANT. Y REPARACION DE EQUIPO Y MOBILIARIO DE OFIC."/>
    <n v="1644707"/>
    <n v="1644707"/>
    <n v="761634.48"/>
    <n v="0"/>
    <n v="316400"/>
    <n v="0"/>
    <n v="67672.009999999995"/>
    <n v="67672.009999999995"/>
    <n v="1260634.99"/>
    <n v="377562.47"/>
    <n v="4.114532862084249E-2"/>
  </r>
  <r>
    <s v="21374900"/>
    <s v="Actividades Centrales"/>
    <x v="1"/>
    <s v="001"/>
    <x v="56"/>
    <s v="MANT. Y REP. DE EQUIPO DE COMPUTO Y SIST. DE INF."/>
    <n v="113458775"/>
    <n v="113458775"/>
    <n v="47389875.200000003"/>
    <n v="0"/>
    <n v="13685572.41"/>
    <n v="1068588.1599999999"/>
    <n v="1163131.8899999999"/>
    <n v="1163131.8899999999"/>
    <n v="97541482.540000007"/>
    <n v="31472582.739999998"/>
    <n v="1.0251581598690801E-2"/>
  </r>
  <r>
    <s v="21374900"/>
    <s v="Actividades Centrales"/>
    <x v="1"/>
    <s v="001"/>
    <x v="57"/>
    <s v="MANTENIMIENTO Y REPARACION DE OTROS EQUIPOS"/>
    <n v="902056"/>
    <n v="902056"/>
    <n v="417726.05"/>
    <n v="0"/>
    <n v="0"/>
    <n v="0"/>
    <n v="0"/>
    <n v="0"/>
    <n v="902056"/>
    <n v="417726.05"/>
    <n v="0"/>
  </r>
  <r>
    <s v="21374900"/>
    <s v="Actividades Centrales"/>
    <x v="1"/>
    <s v="001"/>
    <x v="58"/>
    <s v="IMPUESTOS"/>
    <n v="600000"/>
    <n v="600000"/>
    <n v="404151.21"/>
    <n v="0"/>
    <n v="395.44"/>
    <n v="0"/>
    <n v="322040"/>
    <n v="322040"/>
    <n v="277564.56"/>
    <n v="81715.77"/>
    <n v="0.53673333333333328"/>
  </r>
  <r>
    <s v="21374900"/>
    <s v="Actividades Centrales"/>
    <x v="1"/>
    <s v="001"/>
    <x v="59"/>
    <s v="OTROS IMPUESTOS"/>
    <n v="600000"/>
    <n v="600000"/>
    <n v="404151.21"/>
    <n v="0"/>
    <n v="395.44"/>
    <n v="0"/>
    <n v="322040"/>
    <n v="322040"/>
    <n v="277564.56"/>
    <n v="81715.77"/>
    <n v="0.53673333333333328"/>
  </r>
  <r>
    <s v="21374900"/>
    <s v="Actividades Centrales"/>
    <x v="1"/>
    <s v="001"/>
    <x v="60"/>
    <s v="SERVICIOS DIVERSOS"/>
    <n v="1200000"/>
    <n v="1200000"/>
    <n v="429396.69"/>
    <n v="0"/>
    <n v="0"/>
    <n v="0"/>
    <n v="0"/>
    <n v="0"/>
    <n v="1200000"/>
    <n v="429396.69"/>
    <n v="0"/>
  </r>
  <r>
    <s v="21374900"/>
    <s v="Actividades Centrales"/>
    <x v="1"/>
    <s v="001"/>
    <x v="61"/>
    <s v="DEDUCIBLES"/>
    <n v="1200000"/>
    <n v="1200000"/>
    <n v="429396.69"/>
    <n v="0"/>
    <n v="0"/>
    <n v="0"/>
    <n v="0"/>
    <n v="0"/>
    <n v="1200000"/>
    <n v="429396.69"/>
    <n v="0"/>
  </r>
  <r>
    <s v="21374900"/>
    <s v="Actividades Centrales"/>
    <x v="1"/>
    <s v="001"/>
    <x v="62"/>
    <s v="MATERIALES Y SUMINISTROS"/>
    <n v="58280000"/>
    <n v="58280000"/>
    <n v="22986616.23"/>
    <n v="0"/>
    <n v="4495003.45"/>
    <n v="0"/>
    <n v="1924779"/>
    <n v="1924779"/>
    <n v="51860217.549999997"/>
    <n v="16566833.779999999"/>
    <n v="3.3026407000686341E-2"/>
  </r>
  <r>
    <s v="21374900"/>
    <s v="Actividades Centrales"/>
    <x v="1"/>
    <s v="001"/>
    <x v="63"/>
    <s v="PRODUCTOS QUIMICOS Y CONEXOS"/>
    <n v="29250000"/>
    <n v="29250000"/>
    <n v="12910115.810000001"/>
    <n v="0"/>
    <n v="3240148.72"/>
    <n v="0"/>
    <n v="1924779"/>
    <n v="1924779"/>
    <n v="24085072.280000001"/>
    <n v="7745188.0899999999"/>
    <n v="6.5804410256410262E-2"/>
  </r>
  <r>
    <s v="21374900"/>
    <s v="Actividades Centrales"/>
    <x v="1"/>
    <s v="001"/>
    <x v="64"/>
    <s v="COMBUSTIBLES Y LUBRICANTES"/>
    <n v="15000000"/>
    <n v="15000000"/>
    <n v="6946232.4800000004"/>
    <n v="0"/>
    <n v="1661107"/>
    <n v="0"/>
    <n v="1924779"/>
    <n v="1924779"/>
    <n v="11414114"/>
    <n v="3360346.48"/>
    <n v="0.1283186"/>
  </r>
  <r>
    <s v="21374900"/>
    <s v="Actividades Centrales"/>
    <x v="1"/>
    <s v="001"/>
    <x v="65"/>
    <s v="PRODUCTOS FARMACEUTICOS Y MEDICINALES"/>
    <n v="3500000"/>
    <n v="3500000"/>
    <n v="1620787.58"/>
    <n v="0"/>
    <n v="0"/>
    <n v="0"/>
    <n v="0"/>
    <n v="0"/>
    <n v="3500000"/>
    <n v="1620787.58"/>
    <n v="0"/>
  </r>
  <r>
    <s v="21374900"/>
    <s v="Actividades Centrales"/>
    <x v="1"/>
    <s v="001"/>
    <x v="66"/>
    <s v="TINTAS, PINTURAS Y DILUYENTES"/>
    <n v="10450000"/>
    <n v="10450000"/>
    <n v="4204171.0999999996"/>
    <n v="0"/>
    <n v="1579041.72"/>
    <n v="0"/>
    <n v="0"/>
    <n v="0"/>
    <n v="8870958.2799999993"/>
    <n v="2625129.38"/>
    <n v="0"/>
  </r>
  <r>
    <s v="21374900"/>
    <s v="Actividades Centrales"/>
    <x v="1"/>
    <s v="001"/>
    <x v="67"/>
    <s v="OTROS PRODUCTOS QUIMICOS Y CONEXOS"/>
    <n v="300000"/>
    <n v="300000"/>
    <n v="138924.65"/>
    <n v="0"/>
    <n v="0"/>
    <n v="0"/>
    <n v="0"/>
    <n v="0"/>
    <n v="300000"/>
    <n v="138924.65"/>
    <n v="0"/>
  </r>
  <r>
    <s v="21374900"/>
    <s v="Actividades Centrales"/>
    <x v="1"/>
    <s v="001"/>
    <x v="68"/>
    <s v="ALIMENTOS Y PRODUCTOS AGROPECUARIOS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69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ALIMENTOS Y BEBIDAS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71"/>
    <s v="MATERIALES Y PROD DE USO EN LA CONSTRUC Y MANT."/>
    <n v="4780000"/>
    <n v="4780000"/>
    <n v="1616932.75"/>
    <n v="0"/>
    <n v="0"/>
    <n v="0"/>
    <n v="0"/>
    <n v="0"/>
    <n v="4780000"/>
    <n v="1616932.75"/>
    <n v="0"/>
  </r>
  <r>
    <s v="21374900"/>
    <s v="Actividades Centrales"/>
    <x v="1"/>
    <s v="001"/>
    <x v="72"/>
    <s v="MATERIALES Y PRODUCTOS METALICOS"/>
    <n v="1000000"/>
    <n v="1000000"/>
    <n v="463082.17"/>
    <n v="0"/>
    <n v="0"/>
    <n v="0"/>
    <n v="0"/>
    <n v="0"/>
    <n v="1000000"/>
    <n v="463082.17"/>
    <n v="0"/>
  </r>
  <r>
    <s v="21374900"/>
    <s v="Actividades Centrales"/>
    <x v="1"/>
    <s v="001"/>
    <x v="73"/>
    <s v="MAT. Y PROD. ELECTRICOS, TELEFONICOS Y DE COMPUTO"/>
    <n v="3500000"/>
    <n v="3500000"/>
    <n v="1030908.27"/>
    <n v="0"/>
    <n v="0"/>
    <n v="0"/>
    <n v="0"/>
    <n v="0"/>
    <n v="3500000"/>
    <n v="1030908.27"/>
    <n v="0"/>
  </r>
  <r>
    <s v="21374900"/>
    <s v="Actividades Centrales"/>
    <x v="1"/>
    <s v="001"/>
    <x v="74"/>
    <s v="MATERIALES Y PRODUCTOS DE PLASTICO"/>
    <n v="30000"/>
    <n v="30000"/>
    <n v="7171.77"/>
    <n v="0"/>
    <n v="0"/>
    <n v="0"/>
    <n v="0"/>
    <n v="0"/>
    <n v="30000"/>
    <n v="7171.77"/>
    <n v="0"/>
  </r>
  <r>
    <s v="21374900"/>
    <s v="Actividades Centrales"/>
    <x v="1"/>
    <s v="001"/>
    <x v="75"/>
    <s v="OTROS MAT. Y PROD.DE USO EN LA CONSTRU. Y MANTENIM"/>
    <n v="250000"/>
    <n v="250000"/>
    <n v="115770.54"/>
    <n v="0"/>
    <n v="0"/>
    <n v="0"/>
    <n v="0"/>
    <n v="0"/>
    <n v="250000"/>
    <n v="115770.54"/>
    <n v="0"/>
  </r>
  <r>
    <s v="21374900"/>
    <s v="Actividades Centrales"/>
    <x v="1"/>
    <s v="001"/>
    <x v="76"/>
    <s v="HERRAMIENTAS, REPUESTOS Y ACCESORIOS"/>
    <n v="3250000"/>
    <n v="3250000"/>
    <n v="1907913.06"/>
    <n v="0"/>
    <n v="1254854.73"/>
    <n v="0"/>
    <n v="0"/>
    <n v="0"/>
    <n v="1995145.27"/>
    <n v="653058.32999999996"/>
    <n v="0"/>
  </r>
  <r>
    <s v="21374900"/>
    <s v="Actividades Centrales"/>
    <x v="1"/>
    <s v="001"/>
    <x v="77"/>
    <s v="HERRAMIENTAS E INSTRUMENTOS"/>
    <n v="200000"/>
    <n v="200000"/>
    <n v="92616.43"/>
    <n v="0"/>
    <n v="0"/>
    <n v="0"/>
    <n v="0"/>
    <n v="0"/>
    <n v="200000"/>
    <n v="92616.43"/>
    <n v="0"/>
  </r>
  <r>
    <s v="21374900"/>
    <s v="Actividades Centrales"/>
    <x v="1"/>
    <s v="001"/>
    <x v="78"/>
    <s v="REPUESTOS Y ACCESORIOS"/>
    <n v="3050000"/>
    <n v="3050000"/>
    <n v="1815296.63"/>
    <n v="0"/>
    <n v="1254854.73"/>
    <n v="0"/>
    <n v="0"/>
    <n v="0"/>
    <n v="1795145.27"/>
    <n v="560441.9"/>
    <n v="0"/>
  </r>
  <r>
    <s v="21374900"/>
    <s v="Actividades Centrales"/>
    <x v="1"/>
    <s v="001"/>
    <x v="79"/>
    <s v="UTILES, MATERIALES Y SUMINISTROS DIVERSOS"/>
    <n v="19500000"/>
    <n v="19500000"/>
    <n v="5857031.3600000003"/>
    <n v="0"/>
    <n v="0"/>
    <n v="0"/>
    <n v="0"/>
    <n v="0"/>
    <n v="19500000"/>
    <n v="5857031.3600000003"/>
    <n v="0"/>
  </r>
  <r>
    <s v="21374900"/>
    <s v="Actividades Centrales"/>
    <x v="1"/>
    <s v="001"/>
    <x v="80"/>
    <s v="UTILES Y MATERIALES DE OFICINA Y COMPUTO"/>
    <n v="1300000"/>
    <n v="1300000"/>
    <n v="390327.64"/>
    <n v="0"/>
    <n v="0"/>
    <n v="0"/>
    <n v="0"/>
    <n v="0"/>
    <n v="1300000"/>
    <n v="390327.64"/>
    <n v="0"/>
  </r>
  <r>
    <s v="21374900"/>
    <s v="Actividades Centrales"/>
    <x v="1"/>
    <s v="001"/>
    <x v="81"/>
    <s v="UTILES Y MATERIALES MEDICO, HOSPITALARIO Y DE INV."/>
    <n v="1500000"/>
    <n v="1500000"/>
    <n v="442019.43"/>
    <n v="0"/>
    <n v="0"/>
    <n v="0"/>
    <n v="0"/>
    <n v="0"/>
    <n v="1500000"/>
    <n v="442019.43"/>
    <n v="0"/>
  </r>
  <r>
    <s v="21374900"/>
    <s v="Actividades Centrales"/>
    <x v="1"/>
    <s v="001"/>
    <x v="82"/>
    <s v="PRODUCTOS DE PAPEL, CARTON E IMPRESOS"/>
    <n v="1000000"/>
    <n v="1000000"/>
    <n v="294444.42"/>
    <n v="0"/>
    <n v="0"/>
    <n v="0"/>
    <n v="0"/>
    <n v="0"/>
    <n v="1000000"/>
    <n v="294444.42"/>
    <n v="0"/>
  </r>
  <r>
    <s v="21374900"/>
    <s v="Actividades Centrales"/>
    <x v="1"/>
    <s v="001"/>
    <x v="83"/>
    <s v="TEXTILES Y VESTUARIO"/>
    <n v="10000000"/>
    <n v="10000000"/>
    <n v="2607947.96"/>
    <n v="0"/>
    <n v="0"/>
    <n v="0"/>
    <n v="0"/>
    <n v="0"/>
    <n v="10000000"/>
    <n v="2607947.96"/>
    <n v="0"/>
  </r>
  <r>
    <s v="21374900"/>
    <s v="Actividades Centrales"/>
    <x v="1"/>
    <s v="001"/>
    <x v="84"/>
    <s v="UTILES Y MATERIALES DE LIMPIEZA"/>
    <n v="5500000"/>
    <n v="5500000"/>
    <n v="2029675.48"/>
    <n v="0"/>
    <n v="0"/>
    <n v="0"/>
    <n v="0"/>
    <n v="0"/>
    <n v="5500000"/>
    <n v="2029675.48"/>
    <n v="0"/>
  </r>
  <r>
    <s v="21374900"/>
    <s v="Actividades Centrales"/>
    <x v="1"/>
    <s v="001"/>
    <x v="85"/>
    <s v="UTILES Y MATERIALES DE RESGUARDO Y SEGURIDAD"/>
    <n v="200000"/>
    <n v="200000"/>
    <n v="92616.43"/>
    <n v="0"/>
    <n v="0"/>
    <n v="0"/>
    <n v="0"/>
    <n v="0"/>
    <n v="200000"/>
    <n v="92616.43"/>
    <n v="0"/>
  </r>
  <r>
    <s v="21374900"/>
    <s v="Actividades Centrales"/>
    <x v="1"/>
    <s v="001"/>
    <x v="86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7"/>
    <s v="TRANSFERENCIAS CORRIENTES"/>
    <n v="3447320109"/>
    <n v="3447320109"/>
    <n v="1653773762.4300001"/>
    <n v="0"/>
    <n v="115134246.83"/>
    <n v="0"/>
    <n v="773440567.91999996"/>
    <n v="773440567.91999996"/>
    <n v="2558745294.25"/>
    <n v="765198947.67999995"/>
    <n v="0.22435995018297269"/>
  </r>
  <r>
    <s v="21374900"/>
    <s v="Actividades Centrales"/>
    <x v="1"/>
    <s v="001"/>
    <x v="88"/>
    <s v="TRANSFERENCIAS CORRIENTES AL SECTOR PUBLICO"/>
    <n v="1228951951"/>
    <n v="1228951951"/>
    <n v="604325953.21000004"/>
    <n v="0"/>
    <n v="35295510.329999998"/>
    <n v="0"/>
    <n v="308412071.92000002"/>
    <n v="308412071.92000002"/>
    <n v="885244368.75"/>
    <n v="260618370.96000001"/>
    <n v="0.25095535400635044"/>
  </r>
  <r>
    <s v="21374900"/>
    <s v="Actividades Centrales"/>
    <x v="1"/>
    <s v="001"/>
    <x v="89"/>
    <s v="CCSS CONTRIBUCION ESTATAL SEGURO PENSIONES (CONTRIBUCION ESTATAL AL SEGURO DE PENSIONES, SEGUN LEY NO. 17 DEL 22 DE OCTUBRE DE 1943, LEY"/>
    <n v="38448131"/>
    <n v="38448131"/>
    <n v="38448131"/>
    <n v="0"/>
    <n v="27823289.789999999"/>
    <n v="0"/>
    <n v="10624841.210000001"/>
    <n v="10624841.210000001"/>
    <n v="0"/>
    <n v="0"/>
    <n v="0.27634220269380588"/>
  </r>
  <r>
    <s v="21374900"/>
    <s v="Actividades Centrales"/>
    <x v="1"/>
    <s v="001"/>
    <x v="90"/>
    <s v="CCSS CONTRIBUCION ESTATAL SEGURO SALUD (CONTRIBUCION ESTATAL AL SEGURO DE SALUD, SEGUN LEY NO. 17 DEL 22 DE OCTUBRE DE 1943, LEY"/>
    <n v="6122314"/>
    <n v="6122314"/>
    <n v="6122314"/>
    <n v="0"/>
    <n v="4430460.29"/>
    <n v="0"/>
    <n v="1691853.71"/>
    <n v="1691853.71"/>
    <n v="0"/>
    <n v="0"/>
    <n v="0.27634219839100049"/>
  </r>
  <r>
    <s v="21374900"/>
    <s v="Actividades Centrales"/>
    <x v="1"/>
    <s v="001"/>
    <x v="91"/>
    <s v="SISTEMA NACIONAL DE RADIO Y TELEVISION SOCIEDAD ANONIMA (SINART S.A.). (PARA GASTOS DE OPERACION SEGUN LEY NO. 8346 DEL 12/02/2003 Y SEGUN LOS"/>
    <n v="1184381506"/>
    <n v="1184381506"/>
    <n v="559755508.21000004"/>
    <n v="0"/>
    <n v="3041760.25"/>
    <n v="0"/>
    <n v="296095377"/>
    <n v="296095377"/>
    <n v="885244368.75"/>
    <n v="260618370.96000001"/>
    <n v="0.25000000042216125"/>
  </r>
  <r>
    <s v="21374900"/>
    <s v="Actividades Centrales"/>
    <x v="1"/>
    <s v="001"/>
    <x v="92"/>
    <s v="TRANSFERENCIAS CORRIENTES A PERSONAS"/>
    <n v="121730000"/>
    <n v="121730000"/>
    <n v="68038216.030000001"/>
    <n v="0"/>
    <n v="24593906.170000002"/>
    <n v="0"/>
    <n v="21042000"/>
    <n v="21042000"/>
    <n v="76094093.829999998"/>
    <n v="22402309.859999999"/>
    <n v="0.17285796434732606"/>
  </r>
  <r>
    <s v="21374900"/>
    <s v="Actividades Centrales"/>
    <x v="1"/>
    <s v="001"/>
    <x v="93"/>
    <s v="BECAS A TERCERAS PERSONAS"/>
    <n v="100000000"/>
    <n v="100000000"/>
    <n v="46308216.509999998"/>
    <n v="0"/>
    <n v="23905906.649999999"/>
    <n v="0"/>
    <n v="0"/>
    <n v="0"/>
    <n v="76094093.349999994"/>
    <n v="22402309.859999999"/>
    <n v="0"/>
  </r>
  <r>
    <s v="21374900"/>
    <s v="Actividades Centrales"/>
    <x v="1"/>
    <s v="001"/>
    <x v="94"/>
    <s v="OTRAS TRANSFERENCIAS A PERSONAS"/>
    <n v="21730000"/>
    <n v="21730000"/>
    <n v="21729999.52"/>
    <n v="0"/>
    <n v="687999.52"/>
    <n v="0"/>
    <n v="21042000"/>
    <n v="21042000"/>
    <n v="0.48"/>
    <n v="0"/>
    <n v="0.96833870225494711"/>
  </r>
  <r>
    <s v="21374900"/>
    <s v="Actividades Centrales"/>
    <x v="1"/>
    <s v="001"/>
    <x v="95"/>
    <s v="PRESTACIONES"/>
    <n v="63300000"/>
    <n v="63300000"/>
    <n v="29237060.34"/>
    <n v="0"/>
    <n v="0"/>
    <n v="0"/>
    <n v="3533995"/>
    <n v="3533995"/>
    <n v="59766005"/>
    <n v="25703065.34"/>
    <n v="5.5829304897314379E-2"/>
  </r>
  <r>
    <s v="21374900"/>
    <s v="Actividades Centrales"/>
    <x v="1"/>
    <s v="001"/>
    <x v="96"/>
    <s v="PRESTACIONES LEGALES"/>
    <n v="50300000"/>
    <n v="50300000"/>
    <n v="16237060.34"/>
    <n v="0"/>
    <n v="0"/>
    <n v="0"/>
    <n v="0"/>
    <n v="0"/>
    <n v="50300000"/>
    <n v="16237060.34"/>
    <n v="0"/>
  </r>
  <r>
    <s v="21374900"/>
    <s v="Actividades Centrales"/>
    <x v="1"/>
    <s v="001"/>
    <x v="97"/>
    <s v="OTRAS PRESTACIONES"/>
    <n v="13000000"/>
    <n v="13000000"/>
    <n v="13000000"/>
    <n v="0"/>
    <n v="0"/>
    <n v="0"/>
    <n v="3533995"/>
    <n v="3533995"/>
    <n v="9466005"/>
    <n v="9466005"/>
    <n v="0.27184576923076925"/>
  </r>
  <r>
    <s v="21374900"/>
    <s v="Actividades Centrales"/>
    <x v="1"/>
    <s v="001"/>
    <x v="98"/>
    <s v="TRANSF. C.TES A ENTIDADES PRIV. SIN FINES DE LUCRO"/>
    <n v="1900000000"/>
    <n v="1900000000"/>
    <n v="903504428.70000005"/>
    <n v="0"/>
    <n v="47275041.409999996"/>
    <n v="0"/>
    <n v="440452501"/>
    <n v="440452501"/>
    <n v="1412272457.5899999"/>
    <n v="415776886.29000002"/>
    <n v="0.23181710578947368"/>
  </r>
  <r>
    <s v="21374900"/>
    <s v="Actividades Centrales"/>
    <x v="1"/>
    <s v="001"/>
    <x v="99"/>
    <s v="FUNDACION AYUDENOS PARA AYUDAR. (PARA GASTOS DE OPERACION DEL MUSEO DE LOS NIÑOS, SEGUN DECRETO EJECUTIVO NO."/>
    <n v="90000000"/>
    <n v="90000000"/>
    <n v="56858542.789999999"/>
    <n v="0"/>
    <n v="43030631.979999997"/>
    <n v="0"/>
    <n v="0"/>
    <n v="0"/>
    <n v="46969368.020000003"/>
    <n v="13827910.810000001"/>
    <n v="0"/>
  </r>
  <r>
    <s v="21374900"/>
    <s v="Actividades Centrales"/>
    <x v="1"/>
    <s v="001"/>
    <x v="100"/>
    <s v="FUNDACION AYUDENOS PARA AYUDAR. (PARA EL MUSEO DE LOS NIÑOS, PARA GASTOS SEGUN LEY Nº 7972 DEL 22/12/1999 Y SEGUN ARTICULOS NO."/>
    <n v="762500000"/>
    <n v="762500000"/>
    <n v="353100150.88999999"/>
    <n v="0"/>
    <n v="3705038.23"/>
    <n v="0"/>
    <n v="178577500"/>
    <n v="178577500"/>
    <n v="580217461.76999998"/>
    <n v="170817612.66"/>
    <n v="0.23419999999999999"/>
  </r>
  <r>
    <s v="21374900"/>
    <s v="Actividades Centrales"/>
    <x v="1"/>
    <s v="001"/>
    <x v="101"/>
    <s v="FUNDACION PARQUE METROPOLITANO LA LIBERTAD. (PARA GASTOS DE OPERACION Y DE MANTENIMIENTO DEL PARQUE METROPOLITANO LA LIBERTAD, SEGUN LEY NO"/>
    <n v="1047500000"/>
    <n v="1047500000"/>
    <n v="493545735.01999998"/>
    <n v="0"/>
    <n v="539371.19999999995"/>
    <n v="0"/>
    <n v="261875001"/>
    <n v="261875001"/>
    <n v="785085627.79999995"/>
    <n v="231131362.81999999"/>
    <n v="0.25000000095465391"/>
  </r>
  <r>
    <s v="21374900"/>
    <s v="Actividades Centrales"/>
    <x v="1"/>
    <s v="001"/>
    <x v="102"/>
    <s v="OTRAS TRANSFERENCIAS CORRIENTES AL SECTOR PRIVADO"/>
    <n v="100000000"/>
    <n v="100000000"/>
    <n v="33229797.780000001"/>
    <n v="0"/>
    <n v="0"/>
    <n v="0"/>
    <n v="0"/>
    <n v="0"/>
    <n v="100000000"/>
    <n v="33229797.780000001"/>
    <n v="0"/>
  </r>
  <r>
    <s v="21374900"/>
    <s v="Actividades Centrales"/>
    <x v="1"/>
    <s v="001"/>
    <x v="103"/>
    <s v="INDEMNIZACIONES"/>
    <n v="100000000"/>
    <n v="100000000"/>
    <n v="33229797.780000001"/>
    <n v="0"/>
    <n v="0"/>
    <n v="0"/>
    <n v="0"/>
    <n v="0"/>
    <n v="100000000"/>
    <n v="33229797.780000001"/>
    <n v="0"/>
  </r>
  <r>
    <s v="21374900"/>
    <s v="Actividades Centrales"/>
    <x v="1"/>
    <s v="001"/>
    <x v="104"/>
    <s v="TRANSFERENCIAS CORRIENTES AL SECTOR EXTERNO"/>
    <n v="33338158"/>
    <n v="33338158"/>
    <n v="15438306.369999999"/>
    <n v="0"/>
    <n v="7969788.9199999999"/>
    <n v="0"/>
    <n v="0"/>
    <n v="0"/>
    <n v="25368369.079999998"/>
    <n v="7468517.4500000002"/>
    <n v="0"/>
  </r>
  <r>
    <s v="21374900"/>
    <s v="Actividades Centrales"/>
    <x v="1"/>
    <s v="001"/>
    <x v="105"/>
    <s v="ORGANIZACION DE LAS NACIONES UNIDAS PARA LA EDUCACION, LA CIENCIA Y LA CULTURA (UNESCO). (CUOTA ANUAL DE MEMBRESIA, SEGUN LEY NO. 5980,"/>
    <n v="1432158"/>
    <n v="1432158"/>
    <n v="663206.81999999995"/>
    <n v="0"/>
    <n v="342370.35"/>
    <n v="0"/>
    <n v="0"/>
    <n v="0"/>
    <n v="1089787.6499999999"/>
    <n v="320836.46999999997"/>
    <n v="0"/>
  </r>
  <r>
    <s v="21374900"/>
    <s v="Actividades Centrales"/>
    <x v="1"/>
    <s v="001"/>
    <x v="106"/>
    <s v="COORDINADORA EDUCATIVA CULTURAL CECC/SICA. (CUOTA ANUAL, SEGUN TRATADOS INTERNACIONALES NO. 9032 CONVENIO CONSTITUTIVO DE LA COORDINACION"/>
    <n v="6020000"/>
    <n v="6020000"/>
    <n v="2787754.63"/>
    <n v="0"/>
    <n v="1439135.58"/>
    <n v="0"/>
    <n v="0"/>
    <n v="0"/>
    <n v="4580864.42"/>
    <n v="1348619.05"/>
    <n v="0"/>
  </r>
  <r>
    <s v="21374900"/>
    <s v="Actividades Centrales"/>
    <x v="1"/>
    <s v="001"/>
    <x v="107"/>
    <s v="PROGRAMA IBERRUTAS. (CUOTA ANUAL, SEGUN COMPROMISOS ADQUIRIDOS EN LA XXI CUMBRE DE JEFES DE ESTADO Y DE GOBIERNOS"/>
    <n v="7826000"/>
    <n v="7826000"/>
    <n v="3624081.02"/>
    <n v="0"/>
    <n v="1870876.25"/>
    <n v="0"/>
    <n v="0"/>
    <n v="0"/>
    <n v="5955123.75"/>
    <n v="1753204.77"/>
    <n v="0"/>
  </r>
  <r>
    <s v="21374900"/>
    <s v="Actividades Centrales"/>
    <x v="1"/>
    <s v="001"/>
    <x v="108"/>
    <s v="PROGRAMA IBEROAMERICANO DE MUSEOS IBERMUSEOS (CUOTA ANUAL, SEGUN COMPROMISOS ADQUIRIDOS EN LA X CONFERENCIA IBEROAMERICANA DE MINISTROS DE"/>
    <n v="18060000"/>
    <n v="18060000"/>
    <n v="8363263.9000000004"/>
    <n v="0"/>
    <n v="4317406.74"/>
    <n v="0"/>
    <n v="0"/>
    <n v="0"/>
    <n v="13742593.26"/>
    <n v="4045857.16"/>
    <n v="0"/>
  </r>
  <r>
    <s v="21374900"/>
    <s v="Actividades Centrales"/>
    <x v="1"/>
    <s v="280"/>
    <x v="109"/>
    <s v="BIENES DURADEROS"/>
    <n v="229010000"/>
    <n v="229010000"/>
    <n v="179910000"/>
    <n v="0"/>
    <n v="4848400.8099999996"/>
    <n v="18913392.84"/>
    <n v="0"/>
    <n v="0"/>
    <n v="205248206.34999999"/>
    <n v="156148206.34999999"/>
    <n v="0"/>
  </r>
  <r>
    <s v="21374900"/>
    <s v="Actividades Centrales"/>
    <x v="1"/>
    <s v="280"/>
    <x v="110"/>
    <s v="MAQUINARIA, EQUIPO Y MOBILIARIO"/>
    <n v="118010000"/>
    <n v="118010000"/>
    <n v="68910000"/>
    <n v="0"/>
    <n v="1744791.65"/>
    <n v="1355435"/>
    <n v="0"/>
    <n v="0"/>
    <n v="114909773.34999999"/>
    <n v="65809773.350000001"/>
    <n v="0"/>
  </r>
  <r>
    <s v="21374900"/>
    <s v="Actividades Centrales"/>
    <x v="1"/>
    <s v="280"/>
    <x v="111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2"/>
    <s v="EQUIPO DE COMUNICACION"/>
    <n v="0"/>
    <n v="1418023.9"/>
    <n v="1418023.9"/>
    <n v="0"/>
    <n v="62588.9"/>
    <n v="1355435"/>
    <n v="0"/>
    <n v="0"/>
    <n v="0"/>
    <n v="0"/>
    <n v="0"/>
  </r>
  <r>
    <s v="21374900"/>
    <s v="Actividades Centrales"/>
    <x v="1"/>
    <s v="280"/>
    <x v="113"/>
    <s v="EQUIPO Y MOBILIARIO DE OFICINA"/>
    <n v="1010000"/>
    <n v="1682202.75"/>
    <n v="1682202.75"/>
    <n v="0"/>
    <n v="1682202.75"/>
    <n v="0"/>
    <n v="0"/>
    <n v="0"/>
    <n v="0"/>
    <n v="0"/>
    <n v="0"/>
  </r>
  <r>
    <s v="21374900"/>
    <s v="Actividades Centrales"/>
    <x v="1"/>
    <s v="280"/>
    <x v="114"/>
    <s v="EQUIPO Y PROGRAMAS DE COMPUTO"/>
    <n v="112000000"/>
    <n v="109909773.34999999"/>
    <n v="65809773.350000001"/>
    <n v="0"/>
    <n v="0"/>
    <n v="0"/>
    <n v="0"/>
    <n v="0"/>
    <n v="109909773.34999999"/>
    <n v="65809773.350000001"/>
    <n v="0"/>
  </r>
  <r>
    <s v="21374900"/>
    <s v="Actividades Centrales"/>
    <x v="1"/>
    <s v="280"/>
    <x v="115"/>
    <s v="EQUIPO Y MOBILIARIO EDUCACIONAL, DEP. Y RECREATIVO"/>
    <n v="5000000"/>
    <n v="5000000"/>
    <n v="0"/>
    <n v="0"/>
    <n v="0"/>
    <n v="0"/>
    <n v="0"/>
    <n v="0"/>
    <n v="5000000"/>
    <n v="0"/>
    <n v="0"/>
  </r>
  <r>
    <s v="21374900"/>
    <s v="Actividades Centrales"/>
    <x v="1"/>
    <s v="280"/>
    <x v="116"/>
    <s v="CONSTRUCCIONES, ADICIONES Y MEJORAS"/>
    <n v="80000000"/>
    <n v="80000000"/>
    <n v="80000000"/>
    <n v="0"/>
    <n v="0"/>
    <n v="17557957.84"/>
    <n v="0"/>
    <n v="0"/>
    <n v="62442042.159999996"/>
    <n v="62442042.159999996"/>
    <n v="0"/>
  </r>
  <r>
    <s v="21374900"/>
    <s v="Actividades Centrales"/>
    <x v="1"/>
    <s v="280"/>
    <x v="117"/>
    <s v="OTRAS CONSTRUCCIONES, ADICIONES Y MEJORAS"/>
    <n v="80000000"/>
    <n v="80000000"/>
    <n v="80000000"/>
    <n v="0"/>
    <n v="0"/>
    <n v="17557957.84"/>
    <n v="0"/>
    <n v="0"/>
    <n v="62442042.159999996"/>
    <n v="62442042.159999996"/>
    <n v="0"/>
  </r>
  <r>
    <s v="21374900"/>
    <s v="Actividades Centrales"/>
    <x v="1"/>
    <s v="280"/>
    <x v="118"/>
    <s v="BIENES DURADEROS DIVERSO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19"/>
    <s v="BIENES INTANGIBLE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20"/>
    <s v="TRANSFERENCIAS DE CAPITAL"/>
    <n v="20000000"/>
    <n v="20000000"/>
    <n v="10000000"/>
    <n v="0"/>
    <n v="2"/>
    <n v="0"/>
    <n v="4999998"/>
    <n v="4999998"/>
    <n v="15000000"/>
    <n v="5000000"/>
    <n v="0.2499999"/>
  </r>
  <r>
    <s v="21374900"/>
    <s v="Actividades Centrales"/>
    <x v="1"/>
    <s v="280"/>
    <x v="121"/>
    <s v="TRANSF. DE C.TAL A ENTID. PRIV. SIN FINES DE LUCRO"/>
    <n v="20000000"/>
    <n v="20000000"/>
    <n v="10000000"/>
    <n v="0"/>
    <n v="2"/>
    <n v="0"/>
    <n v="4999998"/>
    <n v="4999998"/>
    <n v="15000000"/>
    <n v="5000000"/>
    <n v="0.2499999"/>
  </r>
  <r>
    <s v="21374900"/>
    <s v="Actividades Centrales"/>
    <x v="1"/>
    <s v="280"/>
    <x v="122"/>
    <s v="FUNDACION PARQUE METROPOLITANO LA LIBERTAD (PARA LA CONCLUSION DEL DESARROLLO DE OBRAS DE MITIGACION DE RIESGO, CON PRIORIDAD EN LA"/>
    <n v="20000000"/>
    <n v="20000000"/>
    <n v="10000000"/>
    <n v="0"/>
    <n v="2"/>
    <n v="0"/>
    <n v="4999998"/>
    <n v="4999998"/>
    <n v="15000000"/>
    <n v="5000000"/>
    <n v="0.2499999"/>
  </r>
  <r>
    <s v="21375101"/>
    <s v="CENTRO INVEST. Y CONSERVACIÓN PATRIMONIO"/>
    <x v="2"/>
    <s v="001"/>
    <x v="0"/>
    <s v=""/>
    <n v="2196941049"/>
    <n v="2759635641.3699999"/>
    <n v="1844014247.5699999"/>
    <n v="12750000"/>
    <n v="175799258.05000001"/>
    <n v="15701581.59"/>
    <n v="198424724.5"/>
    <n v="198424724.5"/>
    <n v="2356960077.23"/>
    <n v="1441338683.4300001"/>
    <n v="7.1902508260653419E-2"/>
  </r>
  <r>
    <s v="21375101"/>
    <s v="CENTRO INVEST. Y CONSERVACIÓN PATRIMONIO"/>
    <x v="2"/>
    <s v="001"/>
    <x v="1"/>
    <s v="REMUNERACIONES"/>
    <n v="694728397"/>
    <n v="694728397"/>
    <n v="689195485"/>
    <n v="0"/>
    <n v="79365681"/>
    <n v="0"/>
    <n v="175837669.56"/>
    <n v="175837669.56"/>
    <n v="439525046.44"/>
    <n v="433992134.44"/>
    <n v="0.25310275255669445"/>
  </r>
  <r>
    <s v="21375101"/>
    <s v="CENTRO INVEST. Y CONSERVACIÓN PATRIMONIO"/>
    <x v="2"/>
    <s v="001"/>
    <x v="2"/>
    <s v="REMUNERACIONES BASICAS"/>
    <n v="272020200"/>
    <n v="287929167"/>
    <n v="284369167"/>
    <n v="0"/>
    <n v="0"/>
    <n v="0"/>
    <n v="63737080.619999997"/>
    <n v="63737080.619999997"/>
    <n v="224192086.38"/>
    <n v="220632086.38"/>
    <n v="0.22136375166188008"/>
  </r>
  <r>
    <s v="21375101"/>
    <s v="CENTRO INVEST. Y CONSERVACIÓN PATRIMONIO"/>
    <x v="2"/>
    <s v="001"/>
    <x v="3"/>
    <s v="SUELDOS PARA CARGOS FIJOS"/>
    <n v="267020200"/>
    <n v="282929167"/>
    <n v="279369167"/>
    <n v="0"/>
    <n v="0"/>
    <n v="0"/>
    <n v="63737080.619999997"/>
    <n v="63737080.619999997"/>
    <n v="219192086.38"/>
    <n v="215632086.38"/>
    <n v="0.2252757511564723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297967084"/>
    <n v="296844425"/>
    <n v="0"/>
    <n v="0"/>
    <n v="0"/>
    <n v="85484376.939999998"/>
    <n v="85484376.939999998"/>
    <n v="212482707.06"/>
    <n v="211360048.06"/>
    <n v="0.28689201435417611"/>
  </r>
  <r>
    <s v="21375101"/>
    <s v="CENTRO INVEST. Y CONSERVACIÓN PATRIMONIO"/>
    <x v="2"/>
    <s v="001"/>
    <x v="8"/>
    <s v="RETRIBUCION POR AÑOS SERVIDOS"/>
    <n v="92200000"/>
    <n v="82706844"/>
    <n v="82706844"/>
    <n v="0"/>
    <n v="0"/>
    <n v="0"/>
    <n v="16338520.060000001"/>
    <n v="16338520.060000001"/>
    <n v="66368323.939999998"/>
    <n v="66368323.939999998"/>
    <n v="0.19754737661129956"/>
  </r>
  <r>
    <s v="21375101"/>
    <s v="CENTRO INVEST. Y CONSERVACIÓN PATRIMONIO"/>
    <x v="2"/>
    <s v="001"/>
    <x v="9"/>
    <s v="RESTRICCION AL EJERCICIO LIBERAL DE LA PROFESION"/>
    <n v="111759770"/>
    <n v="105481580"/>
    <n v="105481580"/>
    <n v="0"/>
    <n v="0"/>
    <n v="0"/>
    <n v="25827480.890000001"/>
    <n v="25827480.890000001"/>
    <n v="79654099.109999999"/>
    <n v="79654099.109999999"/>
    <n v="0.24485299603968769"/>
  </r>
  <r>
    <s v="21375101"/>
    <s v="CENTRO INVEST. Y CONSERVACIÓN PATRIMONIO"/>
    <x v="2"/>
    <s v="001"/>
    <x v="10"/>
    <s v="DECIMOTERCER MES"/>
    <n v="44774018"/>
    <n v="44774018"/>
    <n v="44413946"/>
    <n v="0"/>
    <n v="0"/>
    <n v="0"/>
    <n v="1013077.09"/>
    <n v="1013077.09"/>
    <n v="43760940.909999996"/>
    <n v="43400868.909999996"/>
    <n v="2.262645023281136E-2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7323261.729999997"/>
    <n v="37323261.729999997"/>
    <n v="1419001.27"/>
    <n v="1419001.27"/>
    <n v="0.96337329933463089"/>
  </r>
  <r>
    <s v="21375101"/>
    <s v="CENTRO INVEST. Y CONSERVACIÓN PATRIMONIO"/>
    <x v="2"/>
    <s v="001"/>
    <x v="12"/>
    <s v="OTROS INCENTIVOS SALARIALES"/>
    <n v="26400000"/>
    <n v="26262379"/>
    <n v="25499792"/>
    <n v="0"/>
    <n v="0"/>
    <n v="0"/>
    <n v="4982037.17"/>
    <n v="4982037.17"/>
    <n v="21280341.829999998"/>
    <n v="20517754.829999998"/>
    <n v="0.18970243213686011"/>
  </r>
  <r>
    <s v="21375101"/>
    <s v="CENTRO INVEST. Y CONSERVACIÓN PATRIMONIO"/>
    <x v="2"/>
    <s v="001"/>
    <x v="13"/>
    <s v="CONTRIB. PATRONALES AL DES. Y LA SEGURIDAD SOCIAL"/>
    <n v="52954419"/>
    <n v="52954419"/>
    <n v="52532967"/>
    <n v="0"/>
    <n v="39339884"/>
    <n v="0"/>
    <n v="13193083"/>
    <n v="13193083"/>
    <n v="421452"/>
    <n v="0"/>
    <n v="0.24914035974976895"/>
  </r>
  <r>
    <s v="21375101"/>
    <s v="CENTRO INVEST. Y CONSERVACIÓN PATRIMONIO"/>
    <x v="2"/>
    <s v="001"/>
    <x v="123"/>
    <s v="CCSS CONTRIBUCION PATRONAL SEGURO SALUD (CONTRIBUCION PATRONAL SEGURO DE SALUD, SEGUN LEY NO. 17 DEL 22 DE OCTUBRE DE 1943, LEY"/>
    <n v="50238807"/>
    <n v="50238807"/>
    <n v="49838968"/>
    <n v="0"/>
    <n v="37322450"/>
    <n v="0"/>
    <n v="12516518"/>
    <n v="12516518"/>
    <n v="399839"/>
    <n v="0"/>
    <n v="0.24914043042463169"/>
  </r>
  <r>
    <s v="21375101"/>
    <s v="CENTRO INVEST. Y CONSERVACIÓN PATRIMONIO"/>
    <x v="2"/>
    <s v="001"/>
    <x v="124"/>
    <s v="BANCO POPULAR Y DE DESARROLLO COMUNAL. (BPDC) (SEGUN LEY NO. 4351 DEL 11 DE JULIO DE 1969, LEY ORGANICA DEL B.P.D.C.)."/>
    <n v="2715612"/>
    <n v="2715612"/>
    <n v="2693999"/>
    <n v="0"/>
    <n v="2017434"/>
    <n v="0"/>
    <n v="676565"/>
    <n v="676565"/>
    <n v="21613"/>
    <n v="0"/>
    <n v="0.24913905226519842"/>
  </r>
  <r>
    <s v="21375101"/>
    <s v="CENTRO INVEST. Y CONSERVACIÓN PATRIMONIO"/>
    <x v="2"/>
    <s v="001"/>
    <x v="16"/>
    <s v="CONTRIB PATRONALES A FOND PENS Y OTROS FOND CAPIT."/>
    <n v="53877727"/>
    <n v="53877727"/>
    <n v="53448926"/>
    <n v="0"/>
    <n v="40025797"/>
    <n v="0"/>
    <n v="13423129"/>
    <n v="13423129"/>
    <n v="428801"/>
    <n v="0"/>
    <n v="0.24914059570478911"/>
  </r>
  <r>
    <s v="21375101"/>
    <s v="CENTRO INVEST. Y CONSERVACIÓN PATRIMONIO"/>
    <x v="2"/>
    <s v="001"/>
    <x v="125"/>
    <s v="CCSS CONTRIBUCION PATRONAL SEGURO PENSIONES (CONTRIBUCION PATRONAL SEGURO DE PENSIONES, SEGUN LEY NO. 17 DEL 22 DE OCTUBRE DE 1943, LEY"/>
    <n v="29437226"/>
    <n v="29437226"/>
    <n v="29202942"/>
    <n v="0"/>
    <n v="21868938"/>
    <n v="0"/>
    <n v="7334004"/>
    <n v="7334004"/>
    <n v="234284"/>
    <n v="0"/>
    <n v="0.24914045909081242"/>
  </r>
  <r>
    <s v="21375101"/>
    <s v="CENTRO INVEST. Y CONSERVACIÓN PATRIMONIO"/>
    <x v="2"/>
    <s v="001"/>
    <x v="126"/>
    <s v="CCSS APORTE PATRONAL REGIMEN PENSIONES (APORTE PATRONAL AL REGIMEN DE PENSIONES, SEGUN LEY DE PROTECCION AL TRABAJADOR NO. 7983 DEL 16"/>
    <n v="16293667"/>
    <n v="16293667"/>
    <n v="16163989"/>
    <n v="0"/>
    <n v="12104570"/>
    <n v="0"/>
    <n v="4059419"/>
    <n v="4059419"/>
    <n v="129678"/>
    <n v="0"/>
    <n v="0.24914090855054299"/>
  </r>
  <r>
    <s v="21375101"/>
    <s v="CENTRO INVEST. Y CONSERVACIÓN PATRIMONIO"/>
    <x v="2"/>
    <s v="001"/>
    <x v="127"/>
    <s v="CCSS APORTE PATRONAL FONDO CAPITALIZACION LABORAL (APORTE PATRONAL AL FONDO DE CAPITALIZACION LABORAL, SEGUN LEY DE PROTECCION AL TRABAJADOR"/>
    <n v="8146834"/>
    <n v="8146834"/>
    <n v="8081995"/>
    <n v="0"/>
    <n v="6052289"/>
    <n v="0"/>
    <n v="2029706"/>
    <n v="2029706"/>
    <n v="64839"/>
    <n v="0"/>
    <n v="0.24914046364514117"/>
  </r>
  <r>
    <s v="21375101"/>
    <s v="CENTRO INVEST. Y CONSERVACIÓN PATRIMONIO"/>
    <x v="2"/>
    <s v="001"/>
    <x v="21"/>
    <s v="SERVICIOS"/>
    <n v="504482000"/>
    <n v="504482000"/>
    <n v="232307697.94"/>
    <n v="0"/>
    <n v="73616634.780000001"/>
    <n v="15701581.59"/>
    <n v="10769735.210000001"/>
    <n v="10769735.210000001"/>
    <n v="404394048.42000002"/>
    <n v="132219746.36"/>
    <n v="2.1348105997835404E-2"/>
  </r>
  <r>
    <s v="21375101"/>
    <s v="CENTRO INVEST. Y CONSERVACIÓN PATRIMONIO"/>
    <x v="2"/>
    <s v="001"/>
    <x v="24"/>
    <s v="SERVICIOS BASICOS"/>
    <n v="23862000"/>
    <n v="23862000"/>
    <n v="11013574.75"/>
    <n v="0"/>
    <n v="3523036.5"/>
    <n v="578650.4"/>
    <n v="1531432.87"/>
    <n v="1531432.87"/>
    <n v="18228880.23"/>
    <n v="5380454.9800000004"/>
    <n v="6.4178730617718546E-2"/>
  </r>
  <r>
    <s v="21375101"/>
    <s v="CENTRO INVEST. Y CONSERVACIÓN PATRIMONIO"/>
    <x v="2"/>
    <s v="001"/>
    <x v="25"/>
    <s v="SERVICIO DE AGUA Y ALCANTARILLADO"/>
    <n v="1260000"/>
    <n v="1260000"/>
    <n v="583483.53"/>
    <n v="0"/>
    <n v="178322"/>
    <n v="0"/>
    <n v="122678"/>
    <n v="122678"/>
    <n v="959000"/>
    <n v="282483.53000000003"/>
    <n v="9.7363492063492069E-2"/>
  </r>
  <r>
    <s v="21375101"/>
    <s v="CENTRO INVEST. Y CONSERVACIÓN PATRIMONIO"/>
    <x v="2"/>
    <s v="001"/>
    <x v="26"/>
    <s v="SERVICIO DE ENERGIA ELECTRICA"/>
    <n v="5922000"/>
    <n v="5922000"/>
    <n v="2742372.58"/>
    <n v="0"/>
    <n v="603944.69999999995"/>
    <n v="0"/>
    <n v="811055.3"/>
    <n v="811055.3"/>
    <n v="4507000"/>
    <n v="1327372.58"/>
    <n v="0.13695631543397502"/>
  </r>
  <r>
    <s v="21375101"/>
    <s v="CENTRO INVEST. Y CONSERVACIÓN PATRIMONIO"/>
    <x v="2"/>
    <s v="001"/>
    <x v="27"/>
    <s v="SERVICIO DE CORREO"/>
    <n v="50000"/>
    <n v="50000"/>
    <n v="14720.14"/>
    <n v="0"/>
    <n v="0"/>
    <n v="0"/>
    <n v="0"/>
    <n v="0"/>
    <n v="50000"/>
    <n v="14720.14"/>
    <n v="0"/>
  </r>
  <r>
    <s v="21375101"/>
    <s v="CENTRO INVEST. Y CONSERVACIÓN PATRIMONIO"/>
    <x v="2"/>
    <s v="001"/>
    <x v="28"/>
    <s v="SERVICIO DE TELECOMUNICACIONES"/>
    <n v="16380000"/>
    <n v="16380000"/>
    <n v="7599397.8099999996"/>
    <n v="0"/>
    <n v="2740769.8"/>
    <n v="578650.4"/>
    <n v="597699.56999999995"/>
    <n v="597699.56999999995"/>
    <n v="12462880.23"/>
    <n v="3682278.04"/>
    <n v="3.6489595238095238E-2"/>
  </r>
  <r>
    <s v="21375101"/>
    <s v="CENTRO INVEST. Y CONSERVACIÓN PATRIMONIO"/>
    <x v="2"/>
    <s v="001"/>
    <x v="29"/>
    <s v="OTROS SERVICIOS BASICOS"/>
    <n v="250000"/>
    <n v="250000"/>
    <n v="73600.69"/>
    <n v="0"/>
    <n v="0"/>
    <n v="0"/>
    <n v="0"/>
    <n v="0"/>
    <n v="250000"/>
    <n v="73600.69"/>
    <n v="0"/>
  </r>
  <r>
    <s v="21375101"/>
    <s v="CENTRO INVEST. Y CONSERVACIÓN PATRIMONIO"/>
    <x v="2"/>
    <s v="001"/>
    <x v="30"/>
    <s v="SERVICIOS COMERCIALES Y FINANCIEROS"/>
    <n v="30000000"/>
    <n v="30000000"/>
    <n v="10030604.4"/>
    <n v="0"/>
    <n v="959485.77"/>
    <n v="0"/>
    <n v="112791.4"/>
    <n v="112791.4"/>
    <n v="28927722.829999998"/>
    <n v="8958327.2300000004"/>
    <n v="3.7597133333333332E-3"/>
  </r>
  <r>
    <s v="21375101"/>
    <s v="CENTRO INVEST. Y CONSERVACIÓN PATRIMONIO"/>
    <x v="2"/>
    <s v="001"/>
    <x v="31"/>
    <s v="INFORMACION"/>
    <n v="21000000"/>
    <n v="21000000"/>
    <n v="6948200.2699999996"/>
    <n v="0"/>
    <n v="846200.5"/>
    <n v="0"/>
    <n v="112791.4"/>
    <n v="112791.4"/>
    <n v="20041008.100000001"/>
    <n v="5989208.3700000001"/>
    <n v="5.371019047619047E-3"/>
  </r>
  <r>
    <s v="21375101"/>
    <s v="CENTRO INVEST. Y CONSERVACIÓN PATRIMONIO"/>
    <x v="2"/>
    <s v="001"/>
    <x v="32"/>
    <s v="IMPRESION, ENCUADERNACION Y OTROS"/>
    <n v="2000000"/>
    <n v="2000000"/>
    <n v="926164.33"/>
    <n v="0"/>
    <n v="0"/>
    <n v="0"/>
    <n v="0"/>
    <n v="0"/>
    <n v="2000000"/>
    <n v="926164.33"/>
    <n v="0"/>
  </r>
  <r>
    <s v="21375101"/>
    <s v="CENTRO INVEST. Y CONSERVACIÓN PATRIMONIO"/>
    <x v="2"/>
    <s v="001"/>
    <x v="34"/>
    <s v="SERVICIOS DE TECNOLOGIAS DE INFORMACION"/>
    <n v="7000000"/>
    <n v="7000000"/>
    <n v="2156239.7999999998"/>
    <n v="0"/>
    <n v="113285.27"/>
    <n v="0"/>
    <n v="0"/>
    <n v="0"/>
    <n v="6886714.7300000004"/>
    <n v="2042954.53"/>
    <n v="0"/>
  </r>
  <r>
    <s v="21375101"/>
    <s v="CENTRO INVEST. Y CONSERVACIÓN PATRIMONIO"/>
    <x v="2"/>
    <s v="001"/>
    <x v="35"/>
    <s v="SERVICIOS DE GESTION Y APOYO"/>
    <n v="255220000"/>
    <n v="255220000"/>
    <n v="138189148.72999999"/>
    <n v="0"/>
    <n v="49448613.240000002"/>
    <n v="15053006.789999999"/>
    <n v="8554567.1199999992"/>
    <n v="8554567.1199999992"/>
    <n v="182163812.84999999"/>
    <n v="65132961.579999998"/>
    <n v="3.351840420029778E-2"/>
  </r>
  <r>
    <s v="21375101"/>
    <s v="CENTRO INVEST. Y CONSERVACIÓN PATRIMONIO"/>
    <x v="2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29"/>
    <s v="SERVICIOS DE INGENIERIA Y ARQUITECTURA"/>
    <n v="80000000"/>
    <n v="80000000"/>
    <n v="37046573.210000001"/>
    <n v="0"/>
    <n v="2577669.73"/>
    <n v="0"/>
    <n v="520478"/>
    <n v="520478"/>
    <n v="76901852.269999996"/>
    <n v="33948425.479999997"/>
    <n v="6.5059749999999998E-3"/>
  </r>
  <r>
    <s v="21375101"/>
    <s v="CENTRO INVEST. Y CONSERVACIÓN PATRIMONIO"/>
    <x v="2"/>
    <s v="001"/>
    <x v="36"/>
    <s v="SERVICIOS EN CIENCIAS ECONOMICAS Y SOCIALES"/>
    <n v="100000000"/>
    <n v="100000000"/>
    <n v="50513576.159999996"/>
    <n v="0"/>
    <n v="20903918.170000002"/>
    <n v="8958822.0800000001"/>
    <n v="0"/>
    <n v="0"/>
    <n v="70137259.75"/>
    <n v="20650835.91"/>
    <n v="0"/>
  </r>
  <r>
    <s v="21375101"/>
    <s v="CENTRO INVEST. Y CONSERVACIÓN PATRIMONIO"/>
    <x v="2"/>
    <s v="001"/>
    <x v="38"/>
    <s v="SERVICIOS GENERALES"/>
    <n v="75000000"/>
    <n v="75000000"/>
    <n v="50465981.200000003"/>
    <n v="0"/>
    <n v="25827025.350000001"/>
    <n v="6094184.71"/>
    <n v="8034089.1200000001"/>
    <n v="8034089.1200000001"/>
    <n v="35044700.82"/>
    <n v="10510682.02"/>
    <n v="0.10712118826666667"/>
  </r>
  <r>
    <s v="21375101"/>
    <s v="CENTRO INVEST. Y CONSERVACIÓN PATRIMONIO"/>
    <x v="2"/>
    <s v="001"/>
    <x v="39"/>
    <s v="OTROS SERVICIOS DE GESTION Y APOYO"/>
    <n v="200000"/>
    <n v="200000"/>
    <n v="158236.98000000001"/>
    <n v="0"/>
    <n v="139999.99"/>
    <n v="0"/>
    <n v="0"/>
    <n v="0"/>
    <n v="60000.01"/>
    <n v="18236.990000000002"/>
    <n v="0"/>
  </r>
  <r>
    <s v="21375101"/>
    <s v="CENTRO INVEST. Y CONSERVACIÓN PATRIMONIO"/>
    <x v="2"/>
    <s v="001"/>
    <x v="40"/>
    <s v="GASTOS DE VIAJE Y DE TRANSPORTE"/>
    <n v="10500000"/>
    <n v="10500000"/>
    <n v="4897642.59"/>
    <n v="0"/>
    <n v="2260386.1800000002"/>
    <n v="0"/>
    <n v="298613.82"/>
    <n v="298613.82"/>
    <n v="7941000"/>
    <n v="2338642.59"/>
    <n v="2.843941142857143E-2"/>
  </r>
  <r>
    <s v="21375101"/>
    <s v="CENTRO INVEST. Y CONSERVACIÓN PATRIMONIO"/>
    <x v="2"/>
    <s v="001"/>
    <x v="41"/>
    <s v="TRANSPORTE DENTRO DEL PAIS"/>
    <n v="500000"/>
    <n v="500000"/>
    <n v="266820.94"/>
    <n v="0"/>
    <n v="21986.18"/>
    <n v="0"/>
    <n v="147013.82"/>
    <n v="147013.82"/>
    <n v="331000"/>
    <n v="97820.94"/>
    <n v="0.29402764000000003"/>
  </r>
  <r>
    <s v="21375101"/>
    <s v="CENTRO INVEST. Y CONSERVACIÓN PATRIMONIO"/>
    <x v="2"/>
    <s v="001"/>
    <x v="42"/>
    <s v="VIATICOS DENTRO DEL PAIS"/>
    <n v="10000000"/>
    <n v="10000000"/>
    <n v="4630821.6500000004"/>
    <n v="0"/>
    <n v="2238400"/>
    <n v="0"/>
    <n v="151600"/>
    <n v="151600"/>
    <n v="7610000"/>
    <n v="2240821.65"/>
    <n v="1.516E-2"/>
  </r>
  <r>
    <s v="21375101"/>
    <s v="CENTRO INVEST. Y CONSERVACIÓN PATRIMONIO"/>
    <x v="2"/>
    <s v="001"/>
    <x v="45"/>
    <s v="SEGUROS, REASEGUROS Y OTRAS OBLIGACIONE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6"/>
    <s v="SEGURO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7"/>
    <s v="CAPACITACION Y PROTOCOLO"/>
    <n v="1300000"/>
    <n v="1300000"/>
    <n v="834853.91"/>
    <n v="0"/>
    <n v="223740"/>
    <n v="0"/>
    <n v="0"/>
    <n v="0"/>
    <n v="1076260"/>
    <n v="611113.91"/>
    <n v="0"/>
  </r>
  <r>
    <s v="21375101"/>
    <s v="CENTRO INVEST. Y CONSERVACIÓN PATRIMONIO"/>
    <x v="2"/>
    <s v="001"/>
    <x v="48"/>
    <s v="ACTIVIDADES DE CAPACITACION"/>
    <n v="700000"/>
    <n v="700000"/>
    <n v="324157.52"/>
    <n v="0"/>
    <n v="0"/>
    <n v="0"/>
    <n v="0"/>
    <n v="0"/>
    <n v="700000"/>
    <n v="324157.52"/>
    <n v="0"/>
  </r>
  <r>
    <s v="21375101"/>
    <s v="CENTRO INVEST. Y CONSERVACIÓN PATRIMONIO"/>
    <x v="2"/>
    <s v="001"/>
    <x v="130"/>
    <s v="ACTIVIDADES PROTOCOLARIAS Y SOCIALES"/>
    <n v="600000"/>
    <n v="600000"/>
    <n v="510696.39"/>
    <n v="0"/>
    <n v="223740"/>
    <n v="0"/>
    <n v="0"/>
    <n v="0"/>
    <n v="376260"/>
    <n v="286956.39"/>
    <n v="0"/>
  </r>
  <r>
    <s v="21375101"/>
    <s v="CENTRO INVEST. Y CONSERVACIÓN PATRIMONIO"/>
    <x v="2"/>
    <s v="001"/>
    <x v="50"/>
    <s v="MANTENIMIENTO Y REPARACION"/>
    <n v="179700000"/>
    <n v="179700000"/>
    <n v="63675861.899999999"/>
    <n v="0"/>
    <n v="13715379.59"/>
    <n v="69924.399999999994"/>
    <n v="272330"/>
    <n v="272330"/>
    <n v="165642366.00999999"/>
    <n v="49618227.909999996"/>
    <n v="1.5154702281580412E-3"/>
  </r>
  <r>
    <s v="21375101"/>
    <s v="CENTRO INVEST. Y CONSERVACIÓN PATRIMONIO"/>
    <x v="2"/>
    <s v="001"/>
    <x v="51"/>
    <s v="MANTENIMIENTO DE EDIFICIOS, LOCALES Y TERRENOS"/>
    <n v="136000000"/>
    <n v="136000000"/>
    <n v="41698361.200000003"/>
    <n v="0"/>
    <n v="1361650"/>
    <n v="0"/>
    <n v="272330"/>
    <n v="272330"/>
    <n v="134366020"/>
    <n v="40064381.200000003"/>
    <n v="2.0024264705882353E-3"/>
  </r>
  <r>
    <s v="21375101"/>
    <s v="CENTRO INVEST. Y CONSERVACIÓN PATRIMONIO"/>
    <x v="2"/>
    <s v="001"/>
    <x v="52"/>
    <s v="MANT. Y REPARACION DE MAQUINARIA Y EQUIPO DE PROD."/>
    <n v="250000"/>
    <n v="250000"/>
    <n v="115770.54"/>
    <n v="0"/>
    <n v="0"/>
    <n v="0"/>
    <n v="0"/>
    <n v="0"/>
    <n v="250000"/>
    <n v="115770.54"/>
    <n v="0"/>
  </r>
  <r>
    <s v="21375101"/>
    <s v="CENTRO INVEST. Y CONSERVACIÓN PATRIMONIO"/>
    <x v="2"/>
    <s v="001"/>
    <x v="53"/>
    <s v="MANT. Y REPARACION DE EQUIPO DE TRANSPORTE"/>
    <n v="5000000"/>
    <n v="5000000"/>
    <n v="4995295.33"/>
    <n v="0"/>
    <n v="4924675.5999999996"/>
    <n v="69924.399999999994"/>
    <n v="0"/>
    <n v="0"/>
    <n v="5400"/>
    <n v="695.33"/>
    <n v="0"/>
  </r>
  <r>
    <s v="21375101"/>
    <s v="CENTRO INVEST. Y CONSERVACIÓN PATRIMONIO"/>
    <x v="2"/>
    <s v="001"/>
    <x v="54"/>
    <s v="MANT. Y REPARACION DE EQUIPO DE COMUNICAC.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55"/>
    <s v="MANT. Y REPARACION DE EQUIPO Y MOBILIARIO DE OFIC."/>
    <n v="500000"/>
    <n v="500000"/>
    <n v="326796.71000000002"/>
    <n v="0"/>
    <n v="247198.8"/>
    <n v="0"/>
    <n v="0"/>
    <n v="0"/>
    <n v="252801.2"/>
    <n v="79597.91"/>
    <n v="0"/>
  </r>
  <r>
    <s v="21375101"/>
    <s v="CENTRO INVEST. Y CONSERVACIÓN PATRIMONIO"/>
    <x v="2"/>
    <s v="001"/>
    <x v="56"/>
    <s v="MANT. Y REP. DE EQUIPO DE COMPUTO Y SIST. DE INF."/>
    <n v="37400000"/>
    <n v="37400000"/>
    <n v="16293376.9"/>
    <n v="0"/>
    <n v="7181855.1900000004"/>
    <n v="0"/>
    <n v="0"/>
    <n v="0"/>
    <n v="30218144.809999999"/>
    <n v="9111521.7100000009"/>
    <n v="0"/>
  </r>
  <r>
    <s v="21375101"/>
    <s v="CENTRO INVEST. Y CONSERVACIÓN PATRIMONIO"/>
    <x v="2"/>
    <s v="001"/>
    <x v="57"/>
    <s v="MANTENIMIENTO Y REPARACION DE OTROS EQUIPOS"/>
    <n v="50000"/>
    <n v="50000"/>
    <n v="14720.14"/>
    <n v="0"/>
    <n v="0"/>
    <n v="0"/>
    <n v="0"/>
    <n v="0"/>
    <n v="50000"/>
    <n v="14720.14"/>
    <n v="0"/>
  </r>
  <r>
    <s v="21375101"/>
    <s v="CENTRO INVEST. Y CONSERVACIÓN PATRIMONIO"/>
    <x v="2"/>
    <s v="001"/>
    <x v="58"/>
    <s v="IMPUESTOS"/>
    <n v="300000"/>
    <n v="300000"/>
    <n v="138924.65"/>
    <n v="0"/>
    <n v="0"/>
    <n v="0"/>
    <n v="0"/>
    <n v="0"/>
    <n v="300000"/>
    <n v="138924.65"/>
    <n v="0"/>
  </r>
  <r>
    <s v="21375101"/>
    <s v="CENTRO INVEST. Y CONSERVACIÓN PATRIMONIO"/>
    <x v="2"/>
    <s v="001"/>
    <x v="59"/>
    <s v="OTROS IMPUESTOS"/>
    <n v="300000"/>
    <n v="300000"/>
    <n v="138924.65"/>
    <n v="0"/>
    <n v="0"/>
    <n v="0"/>
    <n v="0"/>
    <n v="0"/>
    <n v="300000"/>
    <n v="138924.65"/>
    <n v="0"/>
  </r>
  <r>
    <s v="21375101"/>
    <s v="CENTRO INVEST. Y CONSERVACIÓN PATRIMONIO"/>
    <x v="2"/>
    <s v="001"/>
    <x v="60"/>
    <s v="SERVICIOS DIVERSOS"/>
    <n v="1100000"/>
    <n v="1100000"/>
    <n v="1029439.34"/>
    <n v="0"/>
    <n v="999993.5"/>
    <n v="0"/>
    <n v="0"/>
    <n v="0"/>
    <n v="100006.5"/>
    <n v="29445.84"/>
    <n v="0"/>
  </r>
  <r>
    <s v="21375101"/>
    <s v="CENTRO INVEST. Y CONSERVACIÓN PATRIMONIO"/>
    <x v="2"/>
    <s v="001"/>
    <x v="131"/>
    <s v="INTERESES MORATORIOS Y MULTAS"/>
    <n v="100000"/>
    <n v="100000"/>
    <n v="29440.27"/>
    <n v="0"/>
    <n v="0"/>
    <n v="0"/>
    <n v="0"/>
    <n v="0"/>
    <n v="100000"/>
    <n v="29440.27"/>
    <n v="0"/>
  </r>
  <r>
    <s v="21375101"/>
    <s v="CENTRO INVEST. Y CONSERVACIÓN PATRIMONIO"/>
    <x v="2"/>
    <s v="001"/>
    <x v="61"/>
    <s v="DEDUCIBLES"/>
    <n v="10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62"/>
    <s v="MATERIALES Y SUMINISTROS"/>
    <n v="12349380"/>
    <n v="12349380"/>
    <n v="6114244.0599999996"/>
    <n v="0"/>
    <n v="830506"/>
    <n v="0"/>
    <n v="301209"/>
    <n v="301209"/>
    <n v="11217665"/>
    <n v="4982529.0599999996"/>
    <n v="2.4390617180781546E-2"/>
  </r>
  <r>
    <s v="21375101"/>
    <s v="CENTRO INVEST. Y CONSERVACIÓN PATRIMONIO"/>
    <x v="2"/>
    <s v="001"/>
    <x v="63"/>
    <s v="PRODUCTOS QUIMICOS Y CONEXOS"/>
    <n v="5050000"/>
    <n v="5050000"/>
    <n v="2338564.94"/>
    <n v="0"/>
    <n v="830506"/>
    <n v="0"/>
    <n v="125494"/>
    <n v="125494"/>
    <n v="4094000"/>
    <n v="1382564.94"/>
    <n v="2.485029702970297E-2"/>
  </r>
  <r>
    <s v="21375101"/>
    <s v="CENTRO INVEST. Y CONSERVACIÓN PATRIMONIO"/>
    <x v="2"/>
    <s v="001"/>
    <x v="64"/>
    <s v="COMBUSTIBLES Y LUBRICANTES"/>
    <n v="4000000"/>
    <n v="4000000"/>
    <n v="1852328.66"/>
    <n v="0"/>
    <n v="830506"/>
    <n v="0"/>
    <n v="125494"/>
    <n v="125494"/>
    <n v="3044000"/>
    <n v="896328.66"/>
    <n v="3.1373499999999999E-2"/>
  </r>
  <r>
    <s v="21375101"/>
    <s v="CENTRO INVEST. Y CONSERVACIÓN PATRIMONIO"/>
    <x v="2"/>
    <s v="001"/>
    <x v="65"/>
    <s v="PRODUCTOS FARMACEUTICOS Y MEDICINALES"/>
    <n v="50000"/>
    <n v="50000"/>
    <n v="23154.11"/>
    <n v="0"/>
    <n v="0"/>
    <n v="0"/>
    <n v="0"/>
    <n v="0"/>
    <n v="50000"/>
    <n v="23154.11"/>
    <n v="0"/>
  </r>
  <r>
    <s v="21375101"/>
    <s v="CENTRO INVEST. Y CONSERVACIÓN PATRIMONIO"/>
    <x v="2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68"/>
    <s v="ALIMENTOS Y PRODUCTOS AGROPECUARIO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0"/>
    <s v="ALIMENTOS Y BEBIDA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1"/>
    <s v="MATERIALES Y PROD DE USO EN LA CONSTRUC Y MANT."/>
    <n v="1499380"/>
    <n v="1499380"/>
    <n v="609996.42000000004"/>
    <n v="0"/>
    <n v="0"/>
    <n v="0"/>
    <n v="0"/>
    <n v="0"/>
    <n v="1499380"/>
    <n v="609996.42000000004"/>
    <n v="0"/>
  </r>
  <r>
    <s v="21375101"/>
    <s v="CENTRO INVEST. Y CONSERVACIÓN PATRIMONIO"/>
    <x v="2"/>
    <s v="001"/>
    <x v="72"/>
    <s v="MATERIALES Y PRODUCTOS METALICOS"/>
    <n v="500000"/>
    <n v="500000"/>
    <n v="147201.37"/>
    <n v="0"/>
    <n v="0"/>
    <n v="0"/>
    <n v="0"/>
    <n v="0"/>
    <n v="500000"/>
    <n v="147201.37"/>
    <n v="0"/>
  </r>
  <r>
    <s v="21375101"/>
    <s v="CENTRO INVEST. Y CONSERVACIÓN PATRIMONIO"/>
    <x v="2"/>
    <s v="001"/>
    <x v="73"/>
    <s v="MAT. Y PROD. ELECTRICOS, TELEFONICOS Y DE COMPUTO"/>
    <n v="999380"/>
    <n v="999380"/>
    <n v="462795.05"/>
    <n v="0"/>
    <n v="0"/>
    <n v="0"/>
    <n v="0"/>
    <n v="0"/>
    <n v="999380"/>
    <n v="462795.05"/>
    <n v="0"/>
  </r>
  <r>
    <s v="21375101"/>
    <s v="CENTRO INVEST. Y CONSERVACIÓN PATRIMONIO"/>
    <x v="2"/>
    <s v="001"/>
    <x v="76"/>
    <s v="HERRAMIENTAS, REPUESTOS Y ACCESORIOS"/>
    <n v="1500000"/>
    <n v="1500000"/>
    <n v="694623.25"/>
    <n v="0"/>
    <n v="0"/>
    <n v="0"/>
    <n v="0"/>
    <n v="0"/>
    <n v="1500000"/>
    <n v="694623.25"/>
    <n v="0"/>
  </r>
  <r>
    <s v="21375101"/>
    <s v="CENTRO INVEST. Y CONSERVACIÓN PATRIMONIO"/>
    <x v="2"/>
    <s v="001"/>
    <x v="77"/>
    <s v="HERRAMIENTAS E INSTRUMENTOS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78"/>
    <s v="REPUESTOS Y ACCESORIOS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79"/>
    <s v="UTILES, MATERIALES Y SUMINISTROS DIVERSOS"/>
    <n v="3700000"/>
    <n v="3700000"/>
    <n v="2193210.15"/>
    <n v="0"/>
    <n v="0"/>
    <n v="0"/>
    <n v="175715"/>
    <n v="175715"/>
    <n v="3524285"/>
    <n v="2017495.15"/>
    <n v="4.7490540540540541E-2"/>
  </r>
  <r>
    <s v="21375101"/>
    <s v="CENTRO INVEST. Y CONSERVACIÓN PATRIMONIO"/>
    <x v="2"/>
    <s v="001"/>
    <x v="80"/>
    <s v="UTILES Y MATERIALES DE OFICINA Y COMPUTO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82"/>
    <s v="PRODUCTOS DE PAPEL, CARTON E IMPRESOS"/>
    <n v="500000"/>
    <n v="500000"/>
    <n v="287988.86"/>
    <n v="0"/>
    <n v="0"/>
    <n v="0"/>
    <n v="175715"/>
    <n v="175715"/>
    <n v="324285"/>
    <n v="112273.86"/>
    <n v="0.35143000000000002"/>
  </r>
  <r>
    <s v="21375101"/>
    <s v="CENTRO INVEST. Y CONSERVACIÓN PATRIMONIO"/>
    <x v="2"/>
    <s v="001"/>
    <x v="83"/>
    <s v="TEXTILES Y VESTUARIO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84"/>
    <s v="UTILES Y MATERIALES DE LIMPIEZA"/>
    <n v="1500000"/>
    <n v="1500000"/>
    <n v="1117981.6000000001"/>
    <n v="0"/>
    <n v="0"/>
    <n v="0"/>
    <n v="0"/>
    <n v="0"/>
    <n v="1500000"/>
    <n v="1117981.6000000001"/>
    <n v="0"/>
  </r>
  <r>
    <s v="21375101"/>
    <s v="CENTRO INVEST. Y CONSERVACIÓN PATRIMONIO"/>
    <x v="2"/>
    <s v="001"/>
    <x v="85"/>
    <s v="UTILES Y MATERIALES DE RESGUARDO Y SEGURIDAD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86"/>
    <s v="OTROS UTILES, MATERIALES Y SUMINISTROS DIVERSOS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109"/>
    <s v="BIENES DURADEROS"/>
    <n v="845612481"/>
    <n v="1408307073.3699999"/>
    <n v="843012481"/>
    <n v="12750000"/>
    <n v="2300000"/>
    <n v="0"/>
    <n v="0"/>
    <n v="0"/>
    <n v="1393257073.3699999"/>
    <n v="827962481"/>
    <n v="0"/>
  </r>
  <r>
    <s v="21375101"/>
    <s v="CENTRO INVEST. Y CONSERVACIÓN PATRIMONIO"/>
    <x v="2"/>
    <s v="001"/>
    <x v="116"/>
    <s v="CONSTRUCCIONES, ADICIONES Y MEJORAS"/>
    <n v="827812481"/>
    <n v="1390507073.3699999"/>
    <n v="827812481"/>
    <n v="0"/>
    <n v="2300000"/>
    <n v="0"/>
    <n v="0"/>
    <n v="0"/>
    <n v="1388207073.3699999"/>
    <n v="825512481"/>
    <n v="0"/>
  </r>
  <r>
    <s v="21375101"/>
    <s v="CENTRO INVEST. Y CONSERVACIÓN PATRIMONIO"/>
    <x v="2"/>
    <s v="001"/>
    <x v="117"/>
    <s v="OTRAS CONSTRUCCIONES, ADICIONES Y MEJORAS"/>
    <n v="0"/>
    <n v="562694592.37"/>
    <n v="0"/>
    <n v="0"/>
    <n v="0"/>
    <n v="0"/>
    <n v="0"/>
    <n v="0"/>
    <n v="562694592.37"/>
    <n v="0"/>
    <n v="0"/>
  </r>
  <r>
    <s v="21375101"/>
    <s v="CENTRO INVEST. Y CONSERVACIÓN PATRIMONIO"/>
    <x v="2"/>
    <s v="280"/>
    <x v="117"/>
    <s v="OTRAS 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0"/>
    <s v="MAQUINARIA, EQUIPO Y MOBILIARIO"/>
    <n v="16200000"/>
    <n v="16200000"/>
    <n v="13600000"/>
    <n v="11550000"/>
    <n v="0"/>
    <n v="0"/>
    <n v="0"/>
    <n v="0"/>
    <n v="4650000"/>
    <n v="2050000"/>
    <n v="0"/>
  </r>
  <r>
    <s v="21375101"/>
    <s v="CENTRO INVEST. Y CONSERVACIÓN PATRIMONIO"/>
    <x v="2"/>
    <s v="280"/>
    <x v="111"/>
    <s v="EQUIPO DE TRANSPORTE"/>
    <n v="200000"/>
    <n v="200000"/>
    <n v="0"/>
    <n v="0"/>
    <n v="0"/>
    <n v="0"/>
    <n v="0"/>
    <n v="0"/>
    <n v="200000"/>
    <n v="0"/>
    <n v="0"/>
  </r>
  <r>
    <s v="21375101"/>
    <s v="CENTRO INVEST. Y CONSERVACIÓN PATRIMONIO"/>
    <x v="2"/>
    <s v="280"/>
    <x v="112"/>
    <s v="EQUIPO DE COMUNICACION"/>
    <n v="5000000"/>
    <n v="5000000"/>
    <n v="3600000"/>
    <n v="2500000"/>
    <n v="0"/>
    <n v="0"/>
    <n v="0"/>
    <n v="0"/>
    <n v="2500000"/>
    <n v="1100000"/>
    <n v="0"/>
  </r>
  <r>
    <s v="21375101"/>
    <s v="CENTRO INVEST. Y CONSERVACIÓN PATRIMONIO"/>
    <x v="2"/>
    <s v="280"/>
    <x v="113"/>
    <s v="EQUIPO Y MOBILIARIO DE OFICINA"/>
    <n v="2000000"/>
    <n v="2000000"/>
    <n v="1500000"/>
    <n v="1350000"/>
    <n v="0"/>
    <n v="0"/>
    <n v="0"/>
    <n v="0"/>
    <n v="650000"/>
    <n v="150000"/>
    <n v="0"/>
  </r>
  <r>
    <s v="21375101"/>
    <s v="CENTRO INVEST. Y CONSERVACIÓN PATRIMONIO"/>
    <x v="2"/>
    <s v="280"/>
    <x v="114"/>
    <s v="EQUIPO Y PROGRAMAS DE COMPUTO"/>
    <n v="7000000"/>
    <n v="7000000"/>
    <n v="7000000"/>
    <n v="6300000"/>
    <n v="0"/>
    <n v="0"/>
    <n v="0"/>
    <n v="0"/>
    <n v="700000"/>
    <n v="700000"/>
    <n v="0"/>
  </r>
  <r>
    <s v="21375101"/>
    <s v="CENTRO INVEST. Y CONSERVACIÓN PATRIMONIO"/>
    <x v="2"/>
    <s v="280"/>
    <x v="132"/>
    <s v="MAQUINARIA, EQUIPO Y MOBILIARIO DIVERSO"/>
    <n v="2000000"/>
    <n v="2000000"/>
    <n v="1500000"/>
    <n v="1400000"/>
    <n v="0"/>
    <n v="0"/>
    <n v="0"/>
    <n v="0"/>
    <n v="600000"/>
    <n v="100000"/>
    <n v="0"/>
  </r>
  <r>
    <s v="21375101"/>
    <s v="CENTRO INVEST. Y CONSERVACIÓN PATRIMONIO"/>
    <x v="2"/>
    <s v="280"/>
    <x v="118"/>
    <s v="BIENES DURADEROS DIVERSOS"/>
    <n v="1600000"/>
    <n v="1600000"/>
    <n v="1600000"/>
    <n v="1200000"/>
    <n v="0"/>
    <n v="0"/>
    <n v="0"/>
    <n v="0"/>
    <n v="400000"/>
    <n v="400000"/>
    <n v="0"/>
  </r>
  <r>
    <s v="21375101"/>
    <s v="CENTRO INVEST. Y CONSERVACIÓN PATRIMONIO"/>
    <x v="2"/>
    <s v="280"/>
    <x v="119"/>
    <s v="BIENES INTANGIBLES"/>
    <n v="1600000"/>
    <n v="1600000"/>
    <n v="1600000"/>
    <n v="1200000"/>
    <n v="0"/>
    <n v="0"/>
    <n v="0"/>
    <n v="0"/>
    <n v="400000"/>
    <n v="400000"/>
    <n v="0"/>
  </r>
  <r>
    <s v="21375101"/>
    <s v="CENTRO INVEST. Y CONSERVACIÓN PATRIMONIO"/>
    <x v="2"/>
    <s v="001"/>
    <x v="87"/>
    <s v="TRANSFERENCIAS CORRIENTES"/>
    <n v="139768791"/>
    <n v="139768791"/>
    <n v="73384339.569999993"/>
    <n v="0"/>
    <n v="19686436.27"/>
    <n v="0"/>
    <n v="11516110.73"/>
    <n v="11516110.73"/>
    <n v="108566244"/>
    <n v="42181792.57"/>
    <n v="8.2394006899580319E-2"/>
  </r>
  <r>
    <s v="21375101"/>
    <s v="CENTRO INVEST. Y CONSERVACIÓN PATRIMONIO"/>
    <x v="2"/>
    <s v="001"/>
    <x v="88"/>
    <s v="TRANSFERENCIAS CORRIENTES AL SECTOR PUBLICO"/>
    <n v="9884826"/>
    <n v="9884826"/>
    <n v="9806154"/>
    <n v="0"/>
    <n v="7343444.2699999996"/>
    <n v="0"/>
    <n v="2462709.73"/>
    <n v="2462709.73"/>
    <n v="78672"/>
    <n v="0"/>
    <n v="0.24914042290678662"/>
  </r>
  <r>
    <s v="21375101"/>
    <s v="CENTRO INVEST. Y CONSERVACIÓN PATRIMONIO"/>
    <x v="2"/>
    <s v="001"/>
    <x v="133"/>
    <s v="CCSS CONTRIBUCION ESTATAL SEGURO PENSIONES (CONTRIBUCION ESTATAL AL SEGURO DE PENSIONES, SEGUN LEY NO. 17 DEL 22 DE OCTUBRE DE 1943, LEY"/>
    <n v="8527020"/>
    <n v="8527020"/>
    <n v="8459155"/>
    <n v="0"/>
    <n v="6334729.5800000001"/>
    <n v="0"/>
    <n v="2124425.42"/>
    <n v="2124425.42"/>
    <n v="67865"/>
    <n v="0"/>
    <n v="0.24914042889544061"/>
  </r>
  <r>
    <s v="21375101"/>
    <s v="CENTRO INVEST. Y CONSERVACIÓN PATRIMONIO"/>
    <x v="2"/>
    <s v="001"/>
    <x v="134"/>
    <s v="CCSS CONTRIBUCION ESTATAL SEGURO SALUD (CONTRIBUCION ESTATAL AL SEGURO DE SALUD, SEGUN LEY NO. 17 DEL 22 DE OCTUBRE DE 1943, LEY"/>
    <n v="1357806"/>
    <n v="1357806"/>
    <n v="1346999"/>
    <n v="0"/>
    <n v="1008714.69"/>
    <n v="0"/>
    <n v="338284.31"/>
    <n v="338284.31"/>
    <n v="10807"/>
    <n v="0"/>
    <n v="0.249140385298047"/>
  </r>
  <r>
    <s v="21375101"/>
    <s v="CENTRO INVEST. Y CONSERVACIÓN PATRIMONIO"/>
    <x v="2"/>
    <s v="001"/>
    <x v="92"/>
    <s v="TRANSFERENCIAS CORRIENTE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4"/>
    <s v="OTRAS TRANSFERENCIA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5"/>
    <s v="PRESTACIONES"/>
    <n v="12500000"/>
    <n v="12500000"/>
    <n v="8473116.2400000002"/>
    <n v="0"/>
    <n v="1792943"/>
    <n v="0"/>
    <n v="1042651"/>
    <n v="1042651"/>
    <n v="9664406"/>
    <n v="5637522.2400000002"/>
    <n v="8.341208E-2"/>
  </r>
  <r>
    <s v="21375101"/>
    <s v="CENTRO INVEST. Y CONSERVACIÓN PATRIMONIO"/>
    <x v="2"/>
    <s v="001"/>
    <x v="96"/>
    <s v="PRESTACIONES LEGALES"/>
    <n v="7500000"/>
    <n v="7500000"/>
    <n v="3473116.24"/>
    <n v="0"/>
    <n v="1792943"/>
    <n v="0"/>
    <n v="0"/>
    <n v="0"/>
    <n v="5707057"/>
    <n v="1680173.24"/>
    <n v="0"/>
  </r>
  <r>
    <s v="21375101"/>
    <s v="CENTRO INVEST. Y CONSERVACIÓN PATRIMONIO"/>
    <x v="2"/>
    <s v="001"/>
    <x v="97"/>
    <s v="OTRAS PRESTACIONES"/>
    <n v="5000000"/>
    <n v="5000000"/>
    <n v="5000000"/>
    <n v="0"/>
    <n v="0"/>
    <n v="0"/>
    <n v="1042651"/>
    <n v="1042651"/>
    <n v="3957349"/>
    <n v="3957349"/>
    <n v="0.2085302"/>
  </r>
  <r>
    <s v="21375101"/>
    <s v="CENTRO INVEST. Y CONSERVACIÓN PATRIMONIO"/>
    <x v="2"/>
    <s v="001"/>
    <x v="98"/>
    <s v="TRANSF. C.TES A ENTIDADES PRIV. SIN FINES DE LUCRO"/>
    <n v="29993345"/>
    <n v="29993345"/>
    <n v="13889383.130000001"/>
    <n v="0"/>
    <n v="7170179"/>
    <n v="0"/>
    <n v="0"/>
    <n v="0"/>
    <n v="22823166"/>
    <n v="6719204.1299999999"/>
    <n v="0"/>
  </r>
  <r>
    <s v="21375101"/>
    <s v="CENTRO INVEST. Y CONSERVACIÓN PATRIMONIO"/>
    <x v="2"/>
    <s v="001"/>
    <x v="135"/>
    <s v="ASOCIACION ACADEMIA COSTARRICENSE DE CIENCIAS GENEALOGICAS (PARA GASTOS DE OPERACION, SEGUN DECRETO EJECUTIVO NO. 8543-G DEL 03/05/78 Y SEGUN"/>
    <n v="3462515"/>
    <n v="3462515"/>
    <n v="1603428.94"/>
    <n v="0"/>
    <n v="827745"/>
    <n v="0"/>
    <n v="0"/>
    <n v="0"/>
    <n v="2634770"/>
    <n v="775683.94"/>
    <n v="0"/>
  </r>
  <r>
    <s v="21375101"/>
    <s v="CENTRO INVEST. Y CONSERVACIÓN PATRIMONIO"/>
    <x v="2"/>
    <s v="001"/>
    <x v="136"/>
    <s v="ACADEMIA DE GEOGRAFIA E HISTORIA. (PARA GASTOS DE OPERACION, SEGUN DECRETO EJECUTIVO N°32556-C DEL 08/06/2005 Y SEGUN LOS"/>
    <n v="2943137"/>
    <n v="2943137"/>
    <n v="1362914.25"/>
    <n v="0"/>
    <n v="703583"/>
    <n v="0"/>
    <n v="0"/>
    <n v="0"/>
    <n v="2239554"/>
    <n v="659331.25"/>
    <n v="0"/>
  </r>
  <r>
    <s v="21375101"/>
    <s v="CENTRO INVEST. Y CONSERVACIÓN PATRIMONIO"/>
    <x v="2"/>
    <s v="001"/>
    <x v="137"/>
    <s v="ACADEMIA COSTARRICENSE DE LA LENGUA. (PARA GASTOS DE OPERACION, SEGUN LEY NO. 3191 DEL 17/09/63 , CONVENIO MULTILATERAL DE"/>
    <n v="9160549"/>
    <n v="9160549"/>
    <n v="4242086.8600000003"/>
    <n v="0"/>
    <n v="2189912"/>
    <n v="0"/>
    <n v="0"/>
    <n v="0"/>
    <n v="6970637"/>
    <n v="2052174.86"/>
    <n v="0"/>
  </r>
  <r>
    <s v="21375101"/>
    <s v="CENTRO INVEST. Y CONSERVACIÓN PATRIMONIO"/>
    <x v="2"/>
    <s v="001"/>
    <x v="138"/>
    <s v="TEMPORALIDADES DE LA ARQUIDIOCESIS DE SAN JOSE. (PARA EL ARCHIVO HISTORICO ARQUIDIOCESANO, SEGUN LEY NO. 6475 DEL 25/09/1980 Y SEGUN LOS ARTICULOS"/>
    <n v="14427144"/>
    <n v="14427144"/>
    <n v="6680953.0800000001"/>
    <n v="0"/>
    <n v="3448939"/>
    <n v="0"/>
    <n v="0"/>
    <n v="0"/>
    <n v="10978205"/>
    <n v="3232014.08"/>
    <n v="0"/>
  </r>
  <r>
    <s v="21375101"/>
    <s v="CENTRO INVEST. Y CONSERVACIÓN PATRIMONIO"/>
    <x v="2"/>
    <s v="001"/>
    <x v="102"/>
    <s v="OTRAS TRANSFERENCIAS CORRIENTES AL SECTOR PRIVADO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3"/>
    <s v="INDEMNIZACIONES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4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39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2"/>
    <s v="MUSEO NACIONAL DE COSTA RICA"/>
    <x v="3"/>
    <s v="001"/>
    <x v="0"/>
    <s v=""/>
    <n v="3572379516"/>
    <n v="3572379516"/>
    <n v="2933418541.8299999"/>
    <n v="0"/>
    <n v="0"/>
    <n v="0"/>
    <n v="651663866.55999994"/>
    <n v="640081225.89999998"/>
    <n v="2920715649.4400001"/>
    <n v="2281754675.27"/>
    <n v="0.18241731138624073"/>
  </r>
  <r>
    <s v="21375102"/>
    <s v="MUSEO NACIONAL DE COSTA RICA"/>
    <x v="3"/>
    <s v="001"/>
    <x v="1"/>
    <s v="REMUNERACIONES"/>
    <n v="2420456786"/>
    <n v="2420456786"/>
    <n v="2334899282"/>
    <n v="0"/>
    <n v="0"/>
    <n v="0"/>
    <n v="521786013.19999999"/>
    <n v="510640280.91000003"/>
    <n v="1898670772.8"/>
    <n v="1813113268.8"/>
    <n v="0.21557336458887724"/>
  </r>
  <r>
    <s v="21375102"/>
    <s v="MUSEO NACIONAL DE COSTA RICA"/>
    <x v="3"/>
    <s v="001"/>
    <x v="2"/>
    <s v="REMUNERACIONES BASICAS"/>
    <n v="948457200"/>
    <n v="948457200"/>
    <n v="943462850"/>
    <n v="0"/>
    <n v="0"/>
    <n v="0"/>
    <n v="171953539.16999999"/>
    <n v="170221777.24000001"/>
    <n v="776503660.83000004"/>
    <n v="771509310.83000004"/>
    <n v="0.18129815364362251"/>
  </r>
  <r>
    <s v="21375102"/>
    <s v="MUSEO NACIONAL DE COSTA RICA"/>
    <x v="3"/>
    <s v="001"/>
    <x v="3"/>
    <s v="SUELDOS PARA CARGOS FIJOS"/>
    <n v="896457200"/>
    <n v="896457200"/>
    <n v="891462850"/>
    <n v="0"/>
    <n v="0"/>
    <n v="0"/>
    <n v="165335052.53999999"/>
    <n v="165335052.53999999"/>
    <n v="731122147.46000004"/>
    <n v="726127797.46000004"/>
    <n v="0.18443161875435882"/>
  </r>
  <r>
    <s v="21375102"/>
    <s v="MUSEO NACIONAL DE COSTA RICA"/>
    <x v="3"/>
    <s v="001"/>
    <x v="140"/>
    <s v="JORNALES"/>
    <n v="40000000"/>
    <n v="40000000"/>
    <n v="40000000"/>
    <n v="0"/>
    <n v="0"/>
    <n v="0"/>
    <n v="4827301.63"/>
    <n v="3330839.7"/>
    <n v="35172698.369999997"/>
    <n v="35172698.369999997"/>
    <n v="0.12068254075"/>
  </r>
  <r>
    <s v="21375102"/>
    <s v="MUSEO NACIONAL DE COSTA RICA"/>
    <x v="3"/>
    <s v="001"/>
    <x v="4"/>
    <s v="SUPLENCIAS"/>
    <n v="12000000"/>
    <n v="12000000"/>
    <n v="12000000"/>
    <n v="0"/>
    <n v="0"/>
    <n v="0"/>
    <n v="1791185"/>
    <n v="1555885"/>
    <n v="10208815"/>
    <n v="10208815"/>
    <n v="0.14926541666666668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3796944.71"/>
    <n v="3796944.71"/>
    <n v="2203055.29"/>
    <n v="2203055.29"/>
    <n v="0.6328241183333333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3796944.71"/>
    <n v="3796944.71"/>
    <n v="2203055.29"/>
    <n v="2203055.29"/>
    <n v="0.6328241183333333"/>
  </r>
  <r>
    <s v="21375102"/>
    <s v="MUSEO NACIONAL DE COSTA RICA"/>
    <x v="3"/>
    <s v="001"/>
    <x v="7"/>
    <s v="INCENTIVOS SALARIALES"/>
    <n v="1021664173"/>
    <n v="1021664173"/>
    <n v="941101019"/>
    <n v="0"/>
    <n v="0"/>
    <n v="0"/>
    <n v="252560144.75999999"/>
    <n v="252324434.00999999"/>
    <n v="769104028.24000001"/>
    <n v="688540874.24000001"/>
    <n v="0.24720466023427837"/>
  </r>
  <r>
    <s v="21375102"/>
    <s v="MUSEO NACIONAL DE COSTA RICA"/>
    <x v="3"/>
    <s v="001"/>
    <x v="8"/>
    <s v="RETRIBUCION POR AÑOS SERVIDOS"/>
    <n v="319400000"/>
    <n v="319400000"/>
    <n v="280779129"/>
    <n v="0"/>
    <n v="0"/>
    <n v="0"/>
    <n v="58700826.82"/>
    <n v="58700826.82"/>
    <n v="260699173.18000001"/>
    <n v="222078302.18000001"/>
    <n v="0.18378468008766438"/>
  </r>
  <r>
    <s v="21375102"/>
    <s v="MUSEO NACIONAL DE COSTA RICA"/>
    <x v="3"/>
    <s v="001"/>
    <x v="9"/>
    <s v="RESTRICCION AL EJERCICIO LIBERAL DE LA PROFESION"/>
    <n v="329205720"/>
    <n v="329205720"/>
    <n v="298195960"/>
    <n v="0"/>
    <n v="0"/>
    <n v="0"/>
    <n v="58557618.100000001"/>
    <n v="58557618.100000001"/>
    <n v="270648101.89999998"/>
    <n v="239638341.90000001"/>
    <n v="0.17787545763178114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3001098.83"/>
    <n v="3001098.83"/>
    <n v="146300697.16999999"/>
    <n v="146300697.16999999"/>
    <n v="2.0100889007390106E-2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240092.34"/>
    <n v="113004381.59"/>
    <n v="8616564.6600000001"/>
    <n v="8616564.6600000001"/>
    <n v="0.92928933985116635"/>
  </r>
  <r>
    <s v="21375102"/>
    <s v="MUSEO NACIONAL DE COSTA RICA"/>
    <x v="3"/>
    <s v="001"/>
    <x v="12"/>
    <s v="OTROS INCENTIVOS SALARIALES"/>
    <n v="101900000"/>
    <n v="101900000"/>
    <n v="90967477"/>
    <n v="0"/>
    <n v="0"/>
    <n v="0"/>
    <n v="19060508.670000002"/>
    <n v="19060508.670000002"/>
    <n v="82839491.329999998"/>
    <n v="71906968.329999998"/>
    <n v="0.18705111550539746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41467679.200000003"/>
    <n v="40948412.539999999"/>
    <n v="136647229.80000001"/>
    <n v="136647229.80000001"/>
    <n v="0.23281419524516053"/>
  </r>
  <r>
    <s v="21375102"/>
    <s v="MUSEO NACIONAL DE COSTA RICA"/>
    <x v="3"/>
    <s v="001"/>
    <x v="141"/>
    <s v="CCSS CONTRIBUCION PATRONAL SEGURO SALUD (CONTRIBUCION PATRONAL SEGURO DE SALUD, SEGUN LEY NO. 17 DEL 22 DE OCTUBRE DE 1943, LEY"/>
    <n v="168980811"/>
    <n v="168980811"/>
    <n v="168980811"/>
    <n v="0"/>
    <n v="0"/>
    <n v="0"/>
    <n v="39341131.770000003"/>
    <n v="39341131.770000003"/>
    <n v="129639679.23"/>
    <n v="129639679.23"/>
    <n v="0.23281419669597872"/>
  </r>
  <r>
    <s v="21375102"/>
    <s v="MUSEO NACIONAL DE COSTA RICA"/>
    <x v="3"/>
    <s v="001"/>
    <x v="142"/>
    <s v="BANCO POPULAR Y DE DESARROLLO COMUNAL. (BPDC) (SEGUN LEY NO. 4351 DEL 11 DE JULIO DE 1969, LEY ORGANICA DEL B.P.D.C.)."/>
    <n v="9134098"/>
    <n v="9134098"/>
    <n v="9134098"/>
    <n v="0"/>
    <n v="0"/>
    <n v="0"/>
    <n v="2126547.4300000002"/>
    <n v="1607280.77"/>
    <n v="7007550.5700000003"/>
    <n v="7007550.5700000003"/>
    <n v="0.23281416840502481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52007705.359999999"/>
    <n v="43348712.409999996"/>
    <n v="214212798.63999999"/>
    <n v="214212798.63999999"/>
    <n v="0.19535574675345066"/>
  </r>
  <r>
    <s v="21375102"/>
    <s v="MUSEO NACIONAL DE COSTA RICA"/>
    <x v="3"/>
    <s v="001"/>
    <x v="143"/>
    <s v="CCSS CONTRIBUCION PATRONAL SEGURO PENSIONES (CONTRIBUCION PATRONAL SEGURO DE PENSIONES, SEGUN LEY NO. 17 DEL 22 DE OCTUBRE DE 1943, LEY"/>
    <n v="99013622"/>
    <n v="99013622"/>
    <n v="99013622"/>
    <n v="0"/>
    <n v="0"/>
    <n v="0"/>
    <n v="23051776.079999998"/>
    <n v="17422923.5"/>
    <n v="75961845.920000002"/>
    <n v="75961845.920000002"/>
    <n v="0.23281418873859597"/>
  </r>
  <r>
    <s v="21375102"/>
    <s v="MUSEO NACIONAL DE COSTA RICA"/>
    <x v="3"/>
    <s v="001"/>
    <x v="144"/>
    <s v="CCSS APORTE PATRONAL REGIMEN PENSIONES (APORTE PATRONAL AL REGIMEN DE PENSIONES, SEGUN LEY DE PROTECCION AL TRABAJADOR NO. 7983 DEL 16"/>
    <n v="54804588"/>
    <n v="54804588"/>
    <n v="54804588"/>
    <n v="0"/>
    <n v="0"/>
    <n v="0"/>
    <n v="12759285.52"/>
    <n v="11286946.119999999"/>
    <n v="42045302.479999997"/>
    <n v="42045302.479999997"/>
    <n v="0.23281418555687344"/>
  </r>
  <r>
    <s v="21375102"/>
    <s v="MUSEO NACIONAL DE COSTA RICA"/>
    <x v="3"/>
    <s v="001"/>
    <x v="145"/>
    <s v="CCSS APORTE PATRONAL FONDO CAPITALIZACION LABORAL (APORTE PATRONAL AL FONDO DE CAPITALIZACION LABORAL, SEGUN LEY DE PROTECCION AL TRABAJADOR"/>
    <n v="27402294"/>
    <n v="27402294"/>
    <n v="27402294"/>
    <n v="0"/>
    <n v="0"/>
    <n v="0"/>
    <n v="6379643.2699999996"/>
    <n v="4821842.3"/>
    <n v="21022650.73"/>
    <n v="21022650.73"/>
    <n v="0.23281420416845391"/>
  </r>
  <r>
    <s v="21375102"/>
    <s v="MUSEO NACIONAL DE COSTA RICA"/>
    <x v="3"/>
    <s v="001"/>
    <x v="146"/>
    <s v="ASOCIACION SOLIDARISTA DE EMPLEADOS MUSEO NACIONAL-ASEMUN. (PARA EL APORTE PATRONAL A LA ASOCIACION SOLIDARISTA)."/>
    <n v="85000000"/>
    <n v="85000000"/>
    <n v="85000000"/>
    <n v="0"/>
    <n v="0"/>
    <n v="0"/>
    <n v="9817000.4900000002"/>
    <n v="9817000.4900000002"/>
    <n v="75182999.510000005"/>
    <n v="75182999.510000005"/>
    <n v="0.11549412341176471"/>
  </r>
  <r>
    <s v="21375102"/>
    <s v="MUSEO NACIONAL DE COSTA RICA"/>
    <x v="3"/>
    <s v="001"/>
    <x v="21"/>
    <s v="SERVICIOS"/>
    <n v="924004905"/>
    <n v="924004905"/>
    <n v="427890191.95999998"/>
    <n v="0"/>
    <n v="0"/>
    <n v="0"/>
    <n v="114938757.8"/>
    <n v="114501849.43000001"/>
    <n v="809066147.20000005"/>
    <n v="312951434.16000003"/>
    <n v="0.12439193469432935"/>
  </r>
  <r>
    <s v="21375102"/>
    <s v="MUSEO NACIONAL DE COSTA RICA"/>
    <x v="3"/>
    <s v="001"/>
    <x v="22"/>
    <s v="ALQUILER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147"/>
    <s v="ALQUILER Y DERECHOS PARA TELECOMUNICACION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24"/>
    <s v="SERVICIOS BASICOS"/>
    <n v="182520864"/>
    <n v="182520864"/>
    <n v="84522156.890000001"/>
    <n v="0"/>
    <n v="0"/>
    <n v="0"/>
    <n v="31632767.780000001"/>
    <n v="31632767.780000001"/>
    <n v="150888096.22"/>
    <n v="52889389.109999999"/>
    <n v="0.17331042099384322"/>
  </r>
  <r>
    <s v="21375102"/>
    <s v="MUSEO NACIONAL DE COSTA RICA"/>
    <x v="3"/>
    <s v="001"/>
    <x v="25"/>
    <s v="SERVICIO DE AGUA Y ALCANTARILLADO"/>
    <n v="38000000"/>
    <n v="38000000"/>
    <n v="17597122.280000001"/>
    <n v="0"/>
    <n v="0"/>
    <n v="0"/>
    <n v="1957851.69"/>
    <n v="1957851.69"/>
    <n v="36042148.310000002"/>
    <n v="15639270.59"/>
    <n v="5.1522412894736844E-2"/>
  </r>
  <r>
    <s v="21375102"/>
    <s v="MUSEO NACIONAL DE COSTA RICA"/>
    <x v="3"/>
    <s v="001"/>
    <x v="26"/>
    <s v="SERVICIO DE ENERGIA ELECTRICA"/>
    <n v="70000000"/>
    <n v="70000000"/>
    <n v="32415751.559999999"/>
    <n v="0"/>
    <n v="0"/>
    <n v="0"/>
    <n v="18534955"/>
    <n v="18534955"/>
    <n v="51465045"/>
    <n v="13880796.560000001"/>
    <n v="0.26478507142857144"/>
  </r>
  <r>
    <s v="21375102"/>
    <s v="MUSEO NACIONAL DE COSTA RICA"/>
    <x v="3"/>
    <s v="001"/>
    <x v="27"/>
    <s v="SERVICIO DE CORREO"/>
    <n v="2530000"/>
    <n v="2530000"/>
    <n v="1171597.8799999999"/>
    <n v="0"/>
    <n v="0"/>
    <n v="0"/>
    <n v="0"/>
    <n v="0"/>
    <n v="2530000"/>
    <n v="1171597.8799999999"/>
    <n v="0"/>
  </r>
  <r>
    <s v="21375102"/>
    <s v="MUSEO NACIONAL DE COSTA RICA"/>
    <x v="3"/>
    <s v="001"/>
    <x v="28"/>
    <s v="SERVICIO DE TELECOMUNICACIONES"/>
    <n v="40000000"/>
    <n v="40000000"/>
    <n v="18523286.600000001"/>
    <n v="0"/>
    <n v="0"/>
    <n v="0"/>
    <n v="7337318.4900000002"/>
    <n v="7337318.4900000002"/>
    <n v="32662681.510000002"/>
    <n v="11185968.109999999"/>
    <n v="0.18343296225"/>
  </r>
  <r>
    <s v="21375102"/>
    <s v="MUSEO NACIONAL DE COSTA RICA"/>
    <x v="3"/>
    <s v="001"/>
    <x v="29"/>
    <s v="OTROS SERVICIOS BASICOS"/>
    <n v="31990864"/>
    <n v="31990864"/>
    <n v="14814398.57"/>
    <n v="0"/>
    <n v="0"/>
    <n v="0"/>
    <n v="3802642.6"/>
    <n v="3802642.6"/>
    <n v="28188221.399999999"/>
    <n v="11011755.970000001"/>
    <n v="0.11886651764078644"/>
  </r>
  <r>
    <s v="21375102"/>
    <s v="MUSEO NACIONAL DE COSTA RICA"/>
    <x v="3"/>
    <s v="001"/>
    <x v="30"/>
    <s v="SERVICIOS COMERCIALES Y FINANCIEROS"/>
    <n v="75236894"/>
    <n v="75236894"/>
    <n v="34840863.770000003"/>
    <n v="0"/>
    <n v="0"/>
    <n v="0"/>
    <n v="1539252.07"/>
    <n v="1187658.7"/>
    <n v="73697641.930000007"/>
    <n v="33301611.699999999"/>
    <n v="2.0458740229228497E-2"/>
  </r>
  <r>
    <s v="21375102"/>
    <s v="MUSEO NACIONAL DE COSTA RICA"/>
    <x v="3"/>
    <s v="001"/>
    <x v="31"/>
    <s v="INFORMACION"/>
    <n v="22500000"/>
    <n v="22500000"/>
    <n v="10419348.720000001"/>
    <n v="0"/>
    <n v="0"/>
    <n v="0"/>
    <n v="788389.7"/>
    <n v="788389.7"/>
    <n v="21711610.300000001"/>
    <n v="9630959.0199999996"/>
    <n v="3.503954222222222E-2"/>
  </r>
  <r>
    <s v="21375102"/>
    <s v="MUSEO NACIONAL DE COSTA RICA"/>
    <x v="3"/>
    <s v="001"/>
    <x v="148"/>
    <s v="PUBLICIDAD Y PROPAGANDA"/>
    <n v="1175000"/>
    <n v="1175000"/>
    <n v="544121.54"/>
    <n v="0"/>
    <n v="0"/>
    <n v="0"/>
    <n v="0"/>
    <n v="0"/>
    <n v="1175000"/>
    <n v="544121.54"/>
    <n v="0"/>
  </r>
  <r>
    <s v="21375102"/>
    <s v="MUSEO NACIONAL DE COSTA RICA"/>
    <x v="3"/>
    <s v="001"/>
    <x v="32"/>
    <s v="IMPRESION, ENCUADERNACION Y OTROS"/>
    <n v="7750000"/>
    <n v="7750000"/>
    <n v="3588886.78"/>
    <n v="0"/>
    <n v="0"/>
    <n v="0"/>
    <n v="257640"/>
    <n v="257640"/>
    <n v="7492360"/>
    <n v="3331246.78"/>
    <n v="3.3243870967741937E-2"/>
  </r>
  <r>
    <s v="21375102"/>
    <s v="MUSEO NACIONAL DE COSTA RICA"/>
    <x v="3"/>
    <s v="001"/>
    <x v="149"/>
    <s v="TRANSPORTE DE BIENES"/>
    <n v="2000000"/>
    <n v="2000000"/>
    <n v="926164.33"/>
    <n v="0"/>
    <n v="0"/>
    <n v="0"/>
    <n v="0"/>
    <n v="0"/>
    <n v="2000000"/>
    <n v="926164.33"/>
    <n v="0"/>
  </r>
  <r>
    <s v="21375102"/>
    <s v="MUSEO NACIONAL DE COSTA RICA"/>
    <x v="3"/>
    <s v="001"/>
    <x v="150"/>
    <s v="SERVICIOS ADUANEROS"/>
    <n v="470000"/>
    <n v="470000"/>
    <n v="217648.62"/>
    <n v="0"/>
    <n v="0"/>
    <n v="0"/>
    <n v="0"/>
    <n v="0"/>
    <n v="470000"/>
    <n v="217648.62"/>
    <n v="0"/>
  </r>
  <r>
    <s v="21375102"/>
    <s v="MUSEO NACIONAL DE COSTA RICA"/>
    <x v="3"/>
    <s v="001"/>
    <x v="33"/>
    <s v="COMIS. Y GASTOS POR SERV. FINANCIEROS Y COMERCIAL."/>
    <n v="23091894"/>
    <n v="23091894"/>
    <n v="10693444.27"/>
    <n v="0"/>
    <n v="0"/>
    <n v="0"/>
    <n v="493222.37"/>
    <n v="141629"/>
    <n v="22598671.629999999"/>
    <n v="10200221.9"/>
    <n v="2.13591128557926E-2"/>
  </r>
  <r>
    <s v="21375102"/>
    <s v="MUSEO NACIONAL DE COSTA RICA"/>
    <x v="3"/>
    <s v="001"/>
    <x v="34"/>
    <s v="SERVICIOS DE TECNOLOGIAS DE INFORMACION"/>
    <n v="18250000"/>
    <n v="18250000"/>
    <n v="8451249.5099999998"/>
    <n v="0"/>
    <n v="0"/>
    <n v="0"/>
    <n v="0"/>
    <n v="0"/>
    <n v="18250000"/>
    <n v="8451249.5099999998"/>
    <n v="0"/>
  </r>
  <r>
    <s v="21375102"/>
    <s v="MUSEO NACIONAL DE COSTA RICA"/>
    <x v="3"/>
    <s v="001"/>
    <x v="35"/>
    <s v="SERVICIOS DE GESTION Y APOYO"/>
    <n v="492447347"/>
    <n v="492447347"/>
    <n v="228043583.63999999"/>
    <n v="0"/>
    <n v="0"/>
    <n v="0"/>
    <n v="79205931.409999996"/>
    <n v="79205931.409999996"/>
    <n v="413241415.58999997"/>
    <n v="148837652.22999999"/>
    <n v="0.16084142171244145"/>
  </r>
  <r>
    <s v="21375102"/>
    <s v="MUSEO NACIONAL DE COSTA RICA"/>
    <x v="3"/>
    <s v="001"/>
    <x v="36"/>
    <s v="SERVICIOS EN CIENCIAS ECONOMICAS Y SOCIALES"/>
    <n v="12000000"/>
    <n v="12000000"/>
    <n v="5556985.9800000004"/>
    <n v="0"/>
    <n v="0"/>
    <n v="0"/>
    <n v="0"/>
    <n v="0"/>
    <n v="12000000"/>
    <n v="5556985.9800000004"/>
    <n v="0"/>
  </r>
  <r>
    <s v="21375102"/>
    <s v="MUSEO NACIONAL DE COSTA RICA"/>
    <x v="3"/>
    <s v="001"/>
    <x v="38"/>
    <s v="SERVICIOS GENERALES"/>
    <n v="389216169"/>
    <n v="389216169"/>
    <n v="180239066.22999999"/>
    <n v="0"/>
    <n v="0"/>
    <n v="0"/>
    <n v="76550441.810000002"/>
    <n v="76550441.810000002"/>
    <n v="312665727.19"/>
    <n v="103688624.42"/>
    <n v="0.19667847306209935"/>
  </r>
  <r>
    <s v="21375102"/>
    <s v="MUSEO NACIONAL DE COSTA RICA"/>
    <x v="3"/>
    <s v="001"/>
    <x v="39"/>
    <s v="OTROS SERVICIOS DE GESTION Y APOYO"/>
    <n v="91231178"/>
    <n v="91231178"/>
    <n v="42247531.43"/>
    <n v="0"/>
    <n v="0"/>
    <n v="0"/>
    <n v="2655489.6"/>
    <n v="2655489.6"/>
    <n v="88575688.400000006"/>
    <n v="39592041.829999998"/>
    <n v="2.9107259801029864E-2"/>
  </r>
  <r>
    <s v="21375102"/>
    <s v="MUSEO NACIONAL DE COSTA RICA"/>
    <x v="3"/>
    <s v="001"/>
    <x v="40"/>
    <s v="GASTOS DE VIAJE Y DE TRANSPORTE"/>
    <n v="27195000"/>
    <n v="27195000"/>
    <n v="12593519.470000001"/>
    <n v="0"/>
    <n v="0"/>
    <n v="0"/>
    <n v="1997049.54"/>
    <n v="1997049.54"/>
    <n v="25197950.460000001"/>
    <n v="10596469.93"/>
    <n v="7.3434437948152229E-2"/>
  </r>
  <r>
    <s v="21375102"/>
    <s v="MUSEO NACIONAL DE COSTA RICA"/>
    <x v="3"/>
    <s v="001"/>
    <x v="41"/>
    <s v="TRANSPORTE DENTRO DEL PAIS"/>
    <n v="1895000"/>
    <n v="1895000"/>
    <n v="877540.7"/>
    <n v="0"/>
    <n v="0"/>
    <n v="0"/>
    <n v="124049.54"/>
    <n v="124049.54"/>
    <n v="1770950.46"/>
    <n v="753491.16"/>
    <n v="6.5461498680738778E-2"/>
  </r>
  <r>
    <s v="21375102"/>
    <s v="MUSEO NACIONAL DE COSTA RICA"/>
    <x v="3"/>
    <s v="001"/>
    <x v="42"/>
    <s v="VIATICOS DENTRO DEL PAIS"/>
    <n v="25300000"/>
    <n v="25300000"/>
    <n v="11715978.77"/>
    <n v="0"/>
    <n v="0"/>
    <n v="0"/>
    <n v="1873000"/>
    <n v="1873000"/>
    <n v="23427000"/>
    <n v="9842978.7699999996"/>
    <n v="7.4031620553359684E-2"/>
  </r>
  <r>
    <s v="21375102"/>
    <s v="MUSEO NACIONAL DE COSTA RICA"/>
    <x v="3"/>
    <s v="001"/>
    <x v="45"/>
    <s v="SEGUROS, REASEGUROS Y OTRAS OBLIGACIONES"/>
    <n v="60000000"/>
    <n v="60000000"/>
    <n v="27784929.899999999"/>
    <n v="0"/>
    <n v="0"/>
    <n v="0"/>
    <n v="0"/>
    <n v="0"/>
    <n v="60000000"/>
    <n v="27784929.899999999"/>
    <n v="0"/>
  </r>
  <r>
    <s v="21375102"/>
    <s v="MUSEO NACIONAL DE COSTA RICA"/>
    <x v="3"/>
    <s v="001"/>
    <x v="46"/>
    <s v="SEGUROS"/>
    <n v="60000000"/>
    <n v="60000000"/>
    <n v="27784929.899999999"/>
    <n v="0"/>
    <n v="0"/>
    <n v="0"/>
    <n v="0"/>
    <n v="0"/>
    <n v="60000000"/>
    <n v="27784929.899999999"/>
    <n v="0"/>
  </r>
  <r>
    <s v="21375102"/>
    <s v="MUSEO NACIONAL DE COSTA RICA"/>
    <x v="3"/>
    <s v="001"/>
    <x v="47"/>
    <s v="CAPACITACION Y PROTOCOLO"/>
    <n v="13260000"/>
    <n v="13260000"/>
    <n v="6140469.5099999998"/>
    <n v="0"/>
    <n v="0"/>
    <n v="0"/>
    <n v="467707"/>
    <n v="382392"/>
    <n v="12792293"/>
    <n v="5672762.5099999998"/>
    <n v="3.5272021116138766E-2"/>
  </r>
  <r>
    <s v="21375102"/>
    <s v="MUSEO NACIONAL DE COSTA RICA"/>
    <x v="3"/>
    <s v="001"/>
    <x v="48"/>
    <s v="ACTIVIDADES DE CAPACITACION"/>
    <n v="6760000"/>
    <n v="6760000"/>
    <n v="3130435.44"/>
    <n v="0"/>
    <n v="0"/>
    <n v="0"/>
    <n v="0"/>
    <n v="0"/>
    <n v="6760000"/>
    <n v="3130435.44"/>
    <n v="0"/>
  </r>
  <r>
    <s v="21375102"/>
    <s v="MUSEO NACIONAL DE COSTA RICA"/>
    <x v="3"/>
    <s v="001"/>
    <x v="130"/>
    <s v="ACTIVIDADES PROTOCOLARIAS Y SOCIALES"/>
    <n v="6300000"/>
    <n v="6300000"/>
    <n v="2917417.64"/>
    <n v="0"/>
    <n v="0"/>
    <n v="0"/>
    <n v="467707"/>
    <n v="382392"/>
    <n v="5832293"/>
    <n v="2449710.64"/>
    <n v="7.4239206349206346E-2"/>
  </r>
  <r>
    <s v="21375102"/>
    <s v="MUSEO NACIONAL DE COSTA RICA"/>
    <x v="3"/>
    <s v="001"/>
    <x v="49"/>
    <s v="GASTOS DE REPRESENTACION INSTITUCIONAL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50"/>
    <s v="MANTENIMIENTO Y REPARACION"/>
    <n v="56794800"/>
    <n v="56794800"/>
    <n v="26300658.949999999"/>
    <n v="0"/>
    <n v="0"/>
    <n v="0"/>
    <n v="96050"/>
    <n v="96050"/>
    <n v="56698750"/>
    <n v="26204608.949999999"/>
    <n v="1.6911759527280666E-3"/>
  </r>
  <r>
    <s v="21375102"/>
    <s v="MUSEO NACIONAL DE COSTA RICA"/>
    <x v="3"/>
    <s v="001"/>
    <x v="51"/>
    <s v="MANTENIMIENTO DE EDIFICIOS, LOCALES Y TERRENOS"/>
    <n v="5604800"/>
    <n v="5604800"/>
    <n v="2595482.92"/>
    <n v="0"/>
    <n v="0"/>
    <n v="0"/>
    <n v="96050"/>
    <n v="96050"/>
    <n v="5508750"/>
    <n v="2499432.92"/>
    <n v="1.7137096774193547E-2"/>
  </r>
  <r>
    <s v="21375102"/>
    <s v="MUSEO NACIONAL DE COSTA RICA"/>
    <x v="3"/>
    <s v="001"/>
    <x v="52"/>
    <s v="MANT. Y REPARACION DE MAQUINARIA Y EQUIPO DE PROD."/>
    <n v="1600000"/>
    <n v="1600000"/>
    <n v="740931.47"/>
    <n v="0"/>
    <n v="0"/>
    <n v="0"/>
    <n v="0"/>
    <n v="0"/>
    <n v="1600000"/>
    <n v="740931.47"/>
    <n v="0"/>
  </r>
  <r>
    <s v="21375102"/>
    <s v="MUSEO NACIONAL DE COSTA RICA"/>
    <x v="3"/>
    <s v="001"/>
    <x v="53"/>
    <s v="MANT. Y REPARACION DE EQUIPO DE TRANSPORTE"/>
    <n v="7910000"/>
    <n v="7910000"/>
    <n v="3662979.93"/>
    <n v="0"/>
    <n v="0"/>
    <n v="0"/>
    <n v="0"/>
    <n v="0"/>
    <n v="7910000"/>
    <n v="3662979.93"/>
    <n v="0"/>
  </r>
  <r>
    <s v="21375102"/>
    <s v="MUSEO NACIONAL DE COSTA RICA"/>
    <x v="3"/>
    <s v="001"/>
    <x v="54"/>
    <s v="MANT. Y REPARACION DE EQUIPO DE COMUNICAC."/>
    <n v="7000000"/>
    <n v="7000000"/>
    <n v="3241575.16"/>
    <n v="0"/>
    <n v="0"/>
    <n v="0"/>
    <n v="0"/>
    <n v="0"/>
    <n v="7000000"/>
    <n v="3241575.16"/>
    <n v="0"/>
  </r>
  <r>
    <s v="21375102"/>
    <s v="MUSEO NACIONAL DE COSTA RICA"/>
    <x v="3"/>
    <s v="001"/>
    <x v="55"/>
    <s v="MANT. Y REPARACION DE EQUIPO Y MOBILIARIO DE OFIC."/>
    <n v="18000000"/>
    <n v="18000000"/>
    <n v="8335478.9699999997"/>
    <n v="0"/>
    <n v="0"/>
    <n v="0"/>
    <n v="0"/>
    <n v="0"/>
    <n v="18000000"/>
    <n v="8335478.9699999997"/>
    <n v="0"/>
  </r>
  <r>
    <s v="21375102"/>
    <s v="MUSEO NACIONAL DE COSTA RICA"/>
    <x v="3"/>
    <s v="001"/>
    <x v="56"/>
    <s v="MANT. Y REP. DE EQUIPO DE COMPUTO Y SIST. DE INF."/>
    <n v="13000000"/>
    <n v="13000000"/>
    <n v="6020068.1399999997"/>
    <n v="0"/>
    <n v="0"/>
    <n v="0"/>
    <n v="0"/>
    <n v="0"/>
    <n v="13000000"/>
    <n v="6020068.1399999997"/>
    <n v="0"/>
  </r>
  <r>
    <s v="21375102"/>
    <s v="MUSEO NACIONAL DE COSTA RICA"/>
    <x v="3"/>
    <s v="001"/>
    <x v="57"/>
    <s v="MANTENIMIENTO Y REPARACION DE OTROS EQUIPOS"/>
    <n v="3680000"/>
    <n v="3680000"/>
    <n v="1704142.36"/>
    <n v="0"/>
    <n v="0"/>
    <n v="0"/>
    <n v="0"/>
    <n v="0"/>
    <n v="3680000"/>
    <n v="1704142.36"/>
    <n v="0"/>
  </r>
  <r>
    <s v="21375102"/>
    <s v="MUSEO NACIONAL DE COSTA RICA"/>
    <x v="3"/>
    <s v="001"/>
    <x v="58"/>
    <s v="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59"/>
    <s v="OTROS 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0"/>
    <s v="SERVICIOS DIVERSOS"/>
    <n v="1150000"/>
    <n v="1150000"/>
    <n v="532544.49"/>
    <n v="0"/>
    <n v="0"/>
    <n v="0"/>
    <n v="0"/>
    <n v="0"/>
    <n v="1150000"/>
    <n v="532544.49"/>
    <n v="0"/>
  </r>
  <r>
    <s v="21375102"/>
    <s v="MUSEO NACIONAL DE COSTA RICA"/>
    <x v="3"/>
    <s v="001"/>
    <x v="151"/>
    <s v="OTROS SERVICIOS NO ESPECIFICADOS"/>
    <n v="1150000"/>
    <n v="1150000"/>
    <n v="532544.49"/>
    <n v="0"/>
    <n v="0"/>
    <n v="0"/>
    <n v="0"/>
    <n v="0"/>
    <n v="1150000"/>
    <n v="532544.49"/>
    <n v="0"/>
  </r>
  <r>
    <s v="21375102"/>
    <s v="MUSEO NACIONAL DE COSTA RICA"/>
    <x v="3"/>
    <s v="001"/>
    <x v="62"/>
    <s v="MATERIALES Y SUMINISTROS"/>
    <n v="87199300"/>
    <n v="87199300"/>
    <n v="40380440.649999999"/>
    <n v="0"/>
    <n v="0"/>
    <n v="0"/>
    <n v="4961737.21"/>
    <n v="4961737.21"/>
    <n v="82237562.790000007"/>
    <n v="35418703.439999998"/>
    <n v="5.690111285297015E-2"/>
  </r>
  <r>
    <s v="21375102"/>
    <s v="MUSEO NACIONAL DE COSTA RICA"/>
    <x v="3"/>
    <s v="001"/>
    <x v="63"/>
    <s v="PRODUCTOS QUIMICOS Y CONEXOS"/>
    <n v="23250000"/>
    <n v="23250000"/>
    <n v="10766660.34"/>
    <n v="0"/>
    <n v="0"/>
    <n v="0"/>
    <n v="1285741"/>
    <n v="1285741"/>
    <n v="21964259"/>
    <n v="9480919.3399999999"/>
    <n v="5.5300688172043012E-2"/>
  </r>
  <r>
    <s v="21375102"/>
    <s v="MUSEO NACIONAL DE COSTA RICA"/>
    <x v="3"/>
    <s v="001"/>
    <x v="64"/>
    <s v="COMBUSTIBLES Y LUBRICANTES"/>
    <n v="10000000"/>
    <n v="10000000"/>
    <n v="4630821.6500000004"/>
    <n v="0"/>
    <n v="0"/>
    <n v="0"/>
    <n v="1285741"/>
    <n v="1285741"/>
    <n v="8714259"/>
    <n v="3345080.65"/>
    <n v="0.1285741"/>
  </r>
  <r>
    <s v="21375102"/>
    <s v="MUSEO NACIONAL DE COSTA RICA"/>
    <x v="3"/>
    <s v="001"/>
    <x v="65"/>
    <s v="PRODUCTOS FARMACEUTICOS Y MEDICINALES"/>
    <n v="700000"/>
    <n v="700000"/>
    <n v="324157.52"/>
    <n v="0"/>
    <n v="0"/>
    <n v="0"/>
    <n v="0"/>
    <n v="0"/>
    <n v="700000"/>
    <n v="324157.52"/>
    <n v="0"/>
  </r>
  <r>
    <s v="21375102"/>
    <s v="MUSEO NACIONAL DE COSTA RICA"/>
    <x v="3"/>
    <s v="001"/>
    <x v="66"/>
    <s v="TINTAS, PINTURAS Y DILUYENTES"/>
    <n v="10250000"/>
    <n v="10250000"/>
    <n v="4746592.1900000004"/>
    <n v="0"/>
    <n v="0"/>
    <n v="0"/>
    <n v="0"/>
    <n v="0"/>
    <n v="10250000"/>
    <n v="4746592.1900000004"/>
    <n v="0"/>
  </r>
  <r>
    <s v="21375102"/>
    <s v="MUSEO NACIONAL DE COSTA RICA"/>
    <x v="3"/>
    <s v="001"/>
    <x v="67"/>
    <s v="OTROS PRODUCTOS QUIMICOS Y CONEXOS"/>
    <n v="2300000"/>
    <n v="2300000"/>
    <n v="1065088.98"/>
    <n v="0"/>
    <n v="0"/>
    <n v="0"/>
    <n v="0"/>
    <n v="0"/>
    <n v="2300000"/>
    <n v="1065088.98"/>
    <n v="0"/>
  </r>
  <r>
    <s v="21375102"/>
    <s v="MUSEO NACIONAL DE COSTA RICA"/>
    <x v="3"/>
    <s v="001"/>
    <x v="68"/>
    <s v="ALIMENTOS Y PRODUCTOS AGROPECUARIO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0"/>
    <s v="ALIMENTOS Y BEBIDA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1"/>
    <s v="MATERIALES Y PROD DE USO EN LA CONSTRUC Y MANT."/>
    <n v="13750000"/>
    <n v="13750000"/>
    <n v="6367379.7800000003"/>
    <n v="0"/>
    <n v="0"/>
    <n v="0"/>
    <n v="0"/>
    <n v="0"/>
    <n v="13750000"/>
    <n v="6367379.7800000003"/>
    <n v="0"/>
  </r>
  <r>
    <s v="21375102"/>
    <s v="MUSEO NACIONAL DE COSTA RICA"/>
    <x v="3"/>
    <s v="001"/>
    <x v="72"/>
    <s v="MATERIALES Y PRODUCTOS METALICOS"/>
    <n v="2100000"/>
    <n v="2100000"/>
    <n v="972472.55"/>
    <n v="0"/>
    <n v="0"/>
    <n v="0"/>
    <n v="0"/>
    <n v="0"/>
    <n v="2100000"/>
    <n v="972472.55"/>
    <n v="0"/>
  </r>
  <r>
    <s v="21375102"/>
    <s v="MUSEO NACIONAL DE COSTA RICA"/>
    <x v="3"/>
    <s v="001"/>
    <x v="152"/>
    <s v="MATERIALES Y PRODUCTOS MINERALES Y ASFALTICOS"/>
    <n v="1600000"/>
    <n v="1600000"/>
    <n v="740931.47"/>
    <n v="0"/>
    <n v="0"/>
    <n v="0"/>
    <n v="0"/>
    <n v="0"/>
    <n v="1600000"/>
    <n v="740931.47"/>
    <n v="0"/>
  </r>
  <r>
    <s v="21375102"/>
    <s v="MUSEO NACIONAL DE COSTA RICA"/>
    <x v="3"/>
    <s v="001"/>
    <x v="153"/>
    <s v="MADERA Y SUS DERIVADOS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3"/>
    <s v="MAT. Y PROD. ELECTRICOS, TELEFONICOS Y DE COMPUTO"/>
    <n v="4800000"/>
    <n v="4800000"/>
    <n v="2222794.39"/>
    <n v="0"/>
    <n v="0"/>
    <n v="0"/>
    <n v="0"/>
    <n v="0"/>
    <n v="4800000"/>
    <n v="2222794.39"/>
    <n v="0"/>
  </r>
  <r>
    <s v="21375102"/>
    <s v="MUSEO NACIONAL DE COSTA RICA"/>
    <x v="3"/>
    <s v="001"/>
    <x v="154"/>
    <s v="MATERIALES Y PRODUCTOS DE VIDRIO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4"/>
    <s v="MATERIALES Y PRODUCTOS DE PLASTICO"/>
    <n v="3950000"/>
    <n v="3950000"/>
    <n v="1829174.55"/>
    <n v="0"/>
    <n v="0"/>
    <n v="0"/>
    <n v="0"/>
    <n v="0"/>
    <n v="3950000"/>
    <n v="1829174.55"/>
    <n v="0"/>
  </r>
  <r>
    <s v="21375102"/>
    <s v="MUSEO NACIONAL DE COSTA RICA"/>
    <x v="3"/>
    <s v="001"/>
    <x v="75"/>
    <s v="OTROS MAT. Y PROD.DE USO EN LA CONSTRU. Y MANTENIM"/>
    <n v="700000"/>
    <n v="700000"/>
    <n v="324157.52"/>
    <n v="0"/>
    <n v="0"/>
    <n v="0"/>
    <n v="0"/>
    <n v="0"/>
    <n v="700000"/>
    <n v="324157.52"/>
    <n v="0"/>
  </r>
  <r>
    <s v="21375102"/>
    <s v="MUSEO NACIONAL DE COSTA RICA"/>
    <x v="3"/>
    <s v="001"/>
    <x v="76"/>
    <s v="HERRAMIENTAS, REPUESTOS Y ACCESORIOS"/>
    <n v="19129300"/>
    <n v="19129300"/>
    <n v="8858437.6600000001"/>
    <n v="0"/>
    <n v="0"/>
    <n v="0"/>
    <n v="0"/>
    <n v="0"/>
    <n v="19129300"/>
    <n v="8858437.6600000001"/>
    <n v="0"/>
  </r>
  <r>
    <s v="21375102"/>
    <s v="MUSEO NACIONAL DE COSTA RICA"/>
    <x v="3"/>
    <s v="001"/>
    <x v="77"/>
    <s v="HERRAMIENTAS E INSTRUMENTOS"/>
    <n v="600000"/>
    <n v="600000"/>
    <n v="277849.3"/>
    <n v="0"/>
    <n v="0"/>
    <n v="0"/>
    <n v="0"/>
    <n v="0"/>
    <n v="600000"/>
    <n v="277849.3"/>
    <n v="0"/>
  </r>
  <r>
    <s v="21375102"/>
    <s v="MUSEO NACIONAL DE COSTA RICA"/>
    <x v="3"/>
    <s v="001"/>
    <x v="78"/>
    <s v="REPUESTOS Y ACCESORIOS"/>
    <n v="18529300"/>
    <n v="18529300"/>
    <n v="8580588.3599999994"/>
    <n v="0"/>
    <n v="0"/>
    <n v="0"/>
    <n v="0"/>
    <n v="0"/>
    <n v="18529300"/>
    <n v="8580588.3599999994"/>
    <n v="0"/>
  </r>
  <r>
    <s v="21375102"/>
    <s v="MUSEO NACIONAL DE COSTA RICA"/>
    <x v="3"/>
    <s v="001"/>
    <x v="79"/>
    <s v="UTILES, MATERIALES Y SUMINISTROS DIVERSOS"/>
    <n v="30870000"/>
    <n v="30870000"/>
    <n v="14295346.439999999"/>
    <n v="0"/>
    <n v="0"/>
    <n v="0"/>
    <n v="3675996.21"/>
    <n v="3675996.21"/>
    <n v="27194003.789999999"/>
    <n v="10619350.23"/>
    <n v="0.11907989018464528"/>
  </r>
  <r>
    <s v="21375102"/>
    <s v="MUSEO NACIONAL DE COSTA RICA"/>
    <x v="3"/>
    <s v="001"/>
    <x v="80"/>
    <s v="UTILES Y MATERIALES DE OFICINA Y COMPUTO"/>
    <n v="1390000"/>
    <n v="1390000"/>
    <n v="643684.21"/>
    <n v="0"/>
    <n v="0"/>
    <n v="0"/>
    <n v="111476.22"/>
    <n v="111476.22"/>
    <n v="1278523.78"/>
    <n v="532207.99"/>
    <n v="8.0198719424460427E-2"/>
  </r>
  <r>
    <s v="21375102"/>
    <s v="MUSEO NACIONAL DE COSTA RICA"/>
    <x v="3"/>
    <s v="001"/>
    <x v="81"/>
    <s v="UTILES Y MATERIALES MEDICO, HOSPITALARIO Y DE INV."/>
    <n v="150000"/>
    <n v="150000"/>
    <n v="69462.320000000007"/>
    <n v="0"/>
    <n v="0"/>
    <n v="0"/>
    <n v="0"/>
    <n v="0"/>
    <n v="150000"/>
    <n v="69462.320000000007"/>
    <n v="0"/>
  </r>
  <r>
    <s v="21375102"/>
    <s v="MUSEO NACIONAL DE COSTA RICA"/>
    <x v="3"/>
    <s v="001"/>
    <x v="82"/>
    <s v="PRODUCTOS DE PAPEL, CARTON E IMPRESOS"/>
    <n v="7600000"/>
    <n v="7600000"/>
    <n v="3519424.46"/>
    <n v="0"/>
    <n v="0"/>
    <n v="0"/>
    <n v="95806.25"/>
    <n v="95806.25"/>
    <n v="7504193.75"/>
    <n v="3423618.21"/>
    <n v="1.2606085526315789E-2"/>
  </r>
  <r>
    <s v="21375102"/>
    <s v="MUSEO NACIONAL DE COSTA RICA"/>
    <x v="3"/>
    <s v="001"/>
    <x v="83"/>
    <s v="TEXTILES Y VESTUARIO"/>
    <n v="2200000"/>
    <n v="2200000"/>
    <n v="1018780.77"/>
    <n v="0"/>
    <n v="0"/>
    <n v="0"/>
    <n v="0"/>
    <n v="0"/>
    <n v="2200000"/>
    <n v="1018780.77"/>
    <n v="0"/>
  </r>
  <r>
    <s v="21375102"/>
    <s v="MUSEO NACIONAL DE COSTA RICA"/>
    <x v="3"/>
    <s v="001"/>
    <x v="84"/>
    <s v="UTILES Y MATERIALES DE LIMPIEZA"/>
    <n v="8680000"/>
    <n v="8680000"/>
    <n v="4019553.19"/>
    <n v="0"/>
    <n v="0"/>
    <n v="0"/>
    <n v="1987227.24"/>
    <n v="1987227.24"/>
    <n v="6692772.7599999998"/>
    <n v="2032325.95"/>
    <n v="0.22894323041474654"/>
  </r>
  <r>
    <s v="21375102"/>
    <s v="MUSEO NACIONAL DE COSTA RICA"/>
    <x v="3"/>
    <s v="001"/>
    <x v="85"/>
    <s v="UTILES Y MATERIALES DE RESGUARDO Y SEGURIDAD"/>
    <n v="2600000"/>
    <n v="2600000"/>
    <n v="1204013.6299999999"/>
    <n v="0"/>
    <n v="0"/>
    <n v="0"/>
    <n v="0"/>
    <n v="0"/>
    <n v="2600000"/>
    <n v="1204013.6299999999"/>
    <n v="0"/>
  </r>
  <r>
    <s v="21375102"/>
    <s v="MUSEO NACIONAL DE COSTA RICA"/>
    <x v="3"/>
    <s v="001"/>
    <x v="155"/>
    <s v="UTILES Y MATERIALES DE COCINA Y COMEDOR"/>
    <n v="100000"/>
    <n v="100000"/>
    <n v="46308.22"/>
    <n v="0"/>
    <n v="0"/>
    <n v="0"/>
    <n v="0"/>
    <n v="0"/>
    <n v="100000"/>
    <n v="46308.22"/>
    <n v="0"/>
  </r>
  <r>
    <s v="21375102"/>
    <s v="MUSEO NACIONAL DE COSTA RICA"/>
    <x v="3"/>
    <s v="001"/>
    <x v="86"/>
    <s v="OTROS UTILES, MATERIALES Y SUMINISTROS DIVERSOS"/>
    <n v="8150000"/>
    <n v="8150000"/>
    <n v="3774119.64"/>
    <n v="0"/>
    <n v="0"/>
    <n v="0"/>
    <n v="1481486.5"/>
    <n v="1481486.5"/>
    <n v="6668513.5"/>
    <n v="2292633.14"/>
    <n v="0.18177748466257668"/>
  </r>
  <r>
    <s v="21375102"/>
    <s v="MUSEO NACIONAL DE COSTA RICA"/>
    <x v="3"/>
    <s v="001"/>
    <x v="87"/>
    <s v="TRANSFERENCIAS CORRIENTES"/>
    <n v="68748117"/>
    <n v="68748117"/>
    <n v="58278219.219999999"/>
    <n v="0"/>
    <n v="0"/>
    <n v="0"/>
    <n v="9977358.3499999996"/>
    <n v="9977358.3499999996"/>
    <n v="58770758.649999999"/>
    <n v="48300860.869999997"/>
    <n v="0.14512918732014143"/>
  </r>
  <r>
    <s v="21375102"/>
    <s v="MUSEO NACIONAL DE COSTA RICA"/>
    <x v="3"/>
    <s v="001"/>
    <x v="88"/>
    <s v="TRANSFERENCIAS CORRIENTES AL SECTOR PUBLICO"/>
    <n v="33248117"/>
    <n v="33248117"/>
    <n v="33248117"/>
    <n v="0"/>
    <n v="0"/>
    <n v="0"/>
    <n v="3861050.84"/>
    <n v="3861050.84"/>
    <n v="29387066.16"/>
    <n v="29387066.16"/>
    <n v="0.11612840630944603"/>
  </r>
  <r>
    <s v="21375102"/>
    <s v="MUSEO NACIONAL DE COSTA RICA"/>
    <x v="3"/>
    <s v="001"/>
    <x v="156"/>
    <s v="CCSS CONTRIBUCION ESTATAL SEGURO PENSIONES (CONTRIBUCION ESTATAL AL SEGURO DE PENSIONES, SEGUN LEY NO. 17 DEL 22 DE OCTUBRE DE 1943, LEY"/>
    <n v="28681068"/>
    <n v="28681068"/>
    <n v="28681068"/>
    <n v="0"/>
    <n v="0"/>
    <n v="0"/>
    <n v="3330686.71"/>
    <n v="3330686.71"/>
    <n v="25350381.289999999"/>
    <n v="25350381.289999999"/>
    <n v="0.11612840602727904"/>
  </r>
  <r>
    <s v="21375102"/>
    <s v="MUSEO NACIONAL DE COSTA RICA"/>
    <x v="3"/>
    <s v="001"/>
    <x v="157"/>
    <s v="CCSS CONTRIBUCION ESTATAL SEGURO SALUD (CONTRIBUCION ESTATAL AL SEGURO DE SALUD, SEGUN LEY NO. 17 DEL 22 DE OCTUBRE DE 1943, LEY"/>
    <n v="4567049"/>
    <n v="4567049"/>
    <n v="4567049"/>
    <n v="0"/>
    <n v="0"/>
    <n v="0"/>
    <n v="530364.13"/>
    <n v="530364.13"/>
    <n v="4036684.87"/>
    <n v="4036684.87"/>
    <n v="0.11612840808145479"/>
  </r>
  <r>
    <s v="21375102"/>
    <s v="MUSEO NACIONAL DE COSTA RICA"/>
    <x v="3"/>
    <s v="001"/>
    <x v="95"/>
    <s v="PRESTACIONES"/>
    <n v="35500000"/>
    <n v="35500000"/>
    <n v="25030102.219999999"/>
    <n v="0"/>
    <n v="0"/>
    <n v="0"/>
    <n v="6116307.5099999998"/>
    <n v="6116307.5099999998"/>
    <n v="29383692.489999998"/>
    <n v="18913794.710000001"/>
    <n v="0.17229035239436619"/>
  </r>
  <r>
    <s v="21375102"/>
    <s v="MUSEO NACIONAL DE COSTA RICA"/>
    <x v="3"/>
    <s v="001"/>
    <x v="96"/>
    <s v="PRESTACIONES LEGALES"/>
    <n v="19500000"/>
    <n v="19500000"/>
    <n v="9030102.2200000007"/>
    <n v="0"/>
    <n v="0"/>
    <n v="0"/>
    <n v="688333.94"/>
    <n v="688333.94"/>
    <n v="18811666.059999999"/>
    <n v="8341768.2800000003"/>
    <n v="3.5299176410256407E-2"/>
  </r>
  <r>
    <s v="21375102"/>
    <s v="MUSEO NACIONAL DE COSTA RICA"/>
    <x v="3"/>
    <s v="001"/>
    <x v="97"/>
    <s v="OTRAS PRESTACIONES"/>
    <n v="16000000"/>
    <n v="16000000"/>
    <n v="16000000"/>
    <n v="0"/>
    <n v="0"/>
    <n v="0"/>
    <n v="5427973.5700000003"/>
    <n v="5427973.5700000003"/>
    <n v="10572026.43"/>
    <n v="10572026.43"/>
    <n v="0.33924834812500004"/>
  </r>
  <r>
    <s v="21375102"/>
    <s v="MUSEO NACIONAL DE COSTA RICA"/>
    <x v="3"/>
    <s v="280"/>
    <x v="109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0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2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4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8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19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59222380"/>
    <n v="1406046331.27"/>
    <n v="0"/>
    <n v="0"/>
    <n v="0"/>
    <n v="347894963.07999998"/>
    <n v="338862965.07999998"/>
    <n v="1511327416.9200001"/>
    <n v="1058151368.1900001"/>
    <n v="0.18711853236190068"/>
  </r>
  <r>
    <s v="21375103"/>
    <s v="MUSEO DE ARTE COSTARRICENSE"/>
    <x v="4"/>
    <s v="001"/>
    <x v="1"/>
    <s v="REMUNERACIONES"/>
    <n v="941076082"/>
    <n v="941076082"/>
    <n v="926599192"/>
    <n v="0"/>
    <n v="0"/>
    <n v="0"/>
    <n v="238258044.33000001"/>
    <n v="229226046.33000001"/>
    <n v="702818037.66999996"/>
    <n v="688341147.66999996"/>
    <n v="0.25317617659950264"/>
  </r>
  <r>
    <s v="21375103"/>
    <s v="MUSEO DE ARTE COSTARRICENSE"/>
    <x v="4"/>
    <s v="001"/>
    <x v="2"/>
    <s v="REMUNERACIONES BASICAS"/>
    <n v="471314250"/>
    <n v="471314250"/>
    <n v="463118250"/>
    <n v="0"/>
    <n v="0"/>
    <n v="0"/>
    <n v="94211985.689999998"/>
    <n v="94211985.689999998"/>
    <n v="377102264.31"/>
    <n v="368906264.31"/>
    <n v="0.19989207983845173"/>
  </r>
  <r>
    <s v="21375103"/>
    <s v="MUSEO DE ARTE COSTARRICENSE"/>
    <x v="4"/>
    <s v="001"/>
    <x v="3"/>
    <s v="SUELDOS PARA CARGOS FIJOS"/>
    <n v="458814250"/>
    <n v="458814250"/>
    <n v="458814250"/>
    <n v="0"/>
    <n v="0"/>
    <n v="0"/>
    <n v="93218329"/>
    <n v="93218329"/>
    <n v="365595921"/>
    <n v="365595921"/>
    <n v="0.20317226197747781"/>
  </r>
  <r>
    <s v="21375103"/>
    <s v="MUSEO DE ARTE COSTARRICENSE"/>
    <x v="4"/>
    <s v="001"/>
    <x v="140"/>
    <s v="JORNALES"/>
    <n v="8500000"/>
    <n v="8500000"/>
    <n v="4304000"/>
    <n v="0"/>
    <n v="0"/>
    <n v="0"/>
    <n v="993656.69"/>
    <n v="993656.69"/>
    <n v="7506343.3099999996"/>
    <n v="3310343.31"/>
    <n v="0.11690078705882352"/>
  </r>
  <r>
    <s v="21375103"/>
    <s v="MUSEO DE ARTE COSTARRICENSE"/>
    <x v="4"/>
    <s v="001"/>
    <x v="4"/>
    <s v="SUPLENCIAS"/>
    <n v="4000000"/>
    <n v="4000000"/>
    <n v="0"/>
    <n v="0"/>
    <n v="0"/>
    <n v="0"/>
    <n v="0"/>
    <n v="0"/>
    <n v="4000000"/>
    <n v="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1285970.1399999999"/>
    <n v="1285970.1399999999"/>
    <n v="5514029.8600000003"/>
    <n v="5514029.8600000003"/>
    <n v="0.18911325588235292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1285970.1399999999"/>
    <n v="1285970.1399999999"/>
    <n v="5514029.8600000003"/>
    <n v="5514029.8600000003"/>
    <n v="0.18911325588235292"/>
  </r>
  <r>
    <s v="21375103"/>
    <s v="MUSEO DE ARTE COSTARRICENSE"/>
    <x v="4"/>
    <s v="001"/>
    <x v="7"/>
    <s v="INCENTIVOS SALARIALES"/>
    <n v="309698029"/>
    <n v="309698029"/>
    <n v="303417139"/>
    <n v="0"/>
    <n v="0"/>
    <n v="0"/>
    <n v="93633986.579999998"/>
    <n v="93633986.579999998"/>
    <n v="216064042.41999999"/>
    <n v="209783152.41999999"/>
    <n v="0.30233962703069062"/>
  </r>
  <r>
    <s v="21375103"/>
    <s v="MUSEO DE ARTE COSTARRICENSE"/>
    <x v="4"/>
    <s v="001"/>
    <x v="8"/>
    <s v="RETRIBUCION POR AÑOS SERVIDOS"/>
    <n v="121200000"/>
    <n v="121200000"/>
    <n v="115252771"/>
    <n v="0"/>
    <n v="0"/>
    <n v="0"/>
    <n v="26980388.879999999"/>
    <n v="26980388.879999999"/>
    <n v="94219611.120000005"/>
    <n v="88272382.120000005"/>
    <n v="0.22261046930693068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15283820.66"/>
    <n v="15283820.66"/>
    <n v="48662789.340000004"/>
    <n v="48662789.340000004"/>
    <n v="0.2390090836715191"/>
  </r>
  <r>
    <s v="21375103"/>
    <s v="MUSEO DE ARTE COSTARRICENSE"/>
    <x v="4"/>
    <s v="001"/>
    <x v="10"/>
    <s v="DECIMOTERCER MES"/>
    <n v="59475720"/>
    <n v="59475720"/>
    <n v="59475720"/>
    <n v="0"/>
    <n v="0"/>
    <n v="0"/>
    <n v="0"/>
    <n v="0"/>
    <n v="59475720"/>
    <n v="59475720"/>
    <n v="0"/>
  </r>
  <r>
    <s v="21375103"/>
    <s v="MUSEO DE ARTE COSTARRICENSE"/>
    <x v="4"/>
    <s v="001"/>
    <x v="11"/>
    <s v="SALARIO ESCOLAR"/>
    <n v="48575699"/>
    <n v="48575699"/>
    <n v="48242038"/>
    <n v="0"/>
    <n v="0"/>
    <n v="0"/>
    <n v="47236364.549999997"/>
    <n v="47236364.549999997"/>
    <n v="1339334.45"/>
    <n v="1005673.45"/>
    <n v="0.97242789136189267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4133412.49"/>
    <n v="4133412.49"/>
    <n v="12366587.51"/>
    <n v="12366587.51"/>
    <n v="0.25050984787878788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23433099"/>
    <n v="18951196"/>
    <n v="47579716"/>
    <n v="47579716"/>
    <n v="0.32998408808325652"/>
  </r>
  <r>
    <s v="21375103"/>
    <s v="MUSEO DE ARTE COSTARRICENSE"/>
    <x v="4"/>
    <s v="001"/>
    <x v="158"/>
    <s v="CCSS CONTRIBUCION PATRONAL SEGURO SALUD (CONTRIBUCION PATRONAL SEGURO DE SALUD, SEGUN LEY NO. 17 DEL 22 DE OCTUBRE DE 1943, LEY"/>
    <n v="67371132"/>
    <n v="67371132"/>
    <n v="67371132"/>
    <n v="0"/>
    <n v="0"/>
    <n v="0"/>
    <n v="22237030"/>
    <n v="17984295"/>
    <n v="45134102"/>
    <n v="45134102"/>
    <n v="0.33006763193469868"/>
  </r>
  <r>
    <s v="21375103"/>
    <s v="MUSEO DE ARTE COSTARRICENSE"/>
    <x v="4"/>
    <s v="001"/>
    <x v="159"/>
    <s v="BANCO POPULAR Y DE DESARROLLO COMUNAL. (BPDC) (SEGUN LEY NO. 4351 DEL 11 DE JULIO DE 1969, LEY ORGANICA DEL B.P.D.C.)."/>
    <n v="3641683"/>
    <n v="3641683"/>
    <n v="3641683"/>
    <n v="0"/>
    <n v="0"/>
    <n v="0"/>
    <n v="1196069"/>
    <n v="966901"/>
    <n v="2445614"/>
    <n v="2445614"/>
    <n v="0.32843852691187014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25693002.920000002"/>
    <n v="21142907.920000002"/>
    <n v="56557985.079999998"/>
    <n v="56557985.079999998"/>
    <n v="0.31237318292152311"/>
  </r>
  <r>
    <s v="21375103"/>
    <s v="MUSEO DE ARTE COSTARRICENSE"/>
    <x v="4"/>
    <s v="001"/>
    <x v="160"/>
    <s v="CCSS CONTRIBUCION PATRONAL SEGURO PENSIONES (CONTRIBUCION PATRONAL SEGURO DE PENSIONES, SEGUN LEY NO. 17 DEL 22 DE OCTUBRE DE 1943, LEY"/>
    <n v="39475842"/>
    <n v="39475842"/>
    <n v="39475842"/>
    <n v="0"/>
    <n v="0"/>
    <n v="0"/>
    <n v="13009214"/>
    <n v="10521643"/>
    <n v="26466628"/>
    <n v="26466628"/>
    <n v="0.32954874021433161"/>
  </r>
  <r>
    <s v="21375103"/>
    <s v="MUSEO DE ARTE COSTARRICENSE"/>
    <x v="4"/>
    <s v="001"/>
    <x v="161"/>
    <s v="CCSS APORTE PATRONAL REGIMEN PENSIONES (APORTE PATRONAL AL REGIMEN DE PENSIONES, SEGUN LEY DE PROTECCION AL TRABAJADOR NO. 7983 DEL 16"/>
    <n v="21850097"/>
    <n v="21850097"/>
    <n v="21850097"/>
    <n v="0"/>
    <n v="0"/>
    <n v="0"/>
    <n v="7176438"/>
    <n v="5801422"/>
    <n v="14673659"/>
    <n v="14673659"/>
    <n v="0.32843964033660811"/>
  </r>
  <r>
    <s v="21375103"/>
    <s v="MUSEO DE ARTE COSTARRICENSE"/>
    <x v="4"/>
    <s v="001"/>
    <x v="162"/>
    <s v="CCSS APORTE PATRONAL FONDO CAPITALIZACION LABORAL (APORTE PATRONAL AL FONDO DE CAPITALIZACION LABORAL, SEGUN LEY DE PROTECCION AL TRABAJADOR"/>
    <n v="10925049"/>
    <n v="10925049"/>
    <n v="10925049"/>
    <n v="0"/>
    <n v="0"/>
    <n v="0"/>
    <n v="3588215"/>
    <n v="2900707"/>
    <n v="7336834"/>
    <n v="7336834"/>
    <n v="0.32843925917403211"/>
  </r>
  <r>
    <s v="21375103"/>
    <s v="MUSEO DE ARTE COSTARRICENSE"/>
    <x v="4"/>
    <s v="001"/>
    <x v="163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919135.92"/>
    <n v="1919135.92"/>
    <n v="8080864.0800000001"/>
    <n v="8080864.0800000001"/>
    <n v="0.19191359199999999"/>
  </r>
  <r>
    <s v="21375103"/>
    <s v="MUSEO DE ARTE COSTARRICENSE"/>
    <x v="4"/>
    <s v="001"/>
    <x v="21"/>
    <s v="SERVICIOS"/>
    <n v="654295484"/>
    <n v="654295484"/>
    <n v="306426172.16000003"/>
    <n v="0"/>
    <n v="0"/>
    <n v="0"/>
    <n v="87748252.760000005"/>
    <n v="87748252.760000005"/>
    <n v="566547231.24000001"/>
    <n v="218677919.40000001"/>
    <n v="0.134111047540105"/>
  </r>
  <r>
    <s v="21375103"/>
    <s v="MUSEO DE ARTE COSTARRICENSE"/>
    <x v="4"/>
    <s v="001"/>
    <x v="22"/>
    <s v="ALQUILERES"/>
    <n v="130305712"/>
    <n v="130305712"/>
    <n v="77629384.010000005"/>
    <n v="0"/>
    <n v="0"/>
    <n v="0"/>
    <n v="32550121.52"/>
    <n v="32550121.52"/>
    <n v="97755590.480000004"/>
    <n v="45079262.490000002"/>
    <n v="0.24979811721530673"/>
  </r>
  <r>
    <s v="21375103"/>
    <s v="MUSEO DE ARTE COSTARRICENSE"/>
    <x v="4"/>
    <s v="001"/>
    <x v="164"/>
    <s v="ALQUILER DE EDIFICIOS, LOCALES Y TERRENOS"/>
    <n v="119793578"/>
    <n v="119793578"/>
    <n v="71350207.730000004"/>
    <n v="0"/>
    <n v="0"/>
    <n v="0"/>
    <n v="30356434.399999999"/>
    <n v="30356434.399999999"/>
    <n v="89437143.599999994"/>
    <n v="40993773.329999998"/>
    <n v="0.25340619177432033"/>
  </r>
  <r>
    <s v="21375103"/>
    <s v="MUSEO DE ARTE COSTARRICENSE"/>
    <x v="4"/>
    <s v="001"/>
    <x v="23"/>
    <s v="ALQUILER DE EQUIPO DE COMPUTO"/>
    <n v="10512134"/>
    <n v="10512134"/>
    <n v="6279176.2800000003"/>
    <n v="0"/>
    <n v="0"/>
    <n v="0"/>
    <n v="2193687.12"/>
    <n v="2193687.12"/>
    <n v="8318446.8799999999"/>
    <n v="4085489.16"/>
    <n v="0.20868142662564995"/>
  </r>
  <r>
    <s v="21375103"/>
    <s v="MUSEO DE ARTE COSTARRICENSE"/>
    <x v="4"/>
    <s v="001"/>
    <x v="24"/>
    <s v="SERVICIOS BASICOS"/>
    <n v="59248335"/>
    <n v="59248335"/>
    <n v="31666667.210000001"/>
    <n v="0"/>
    <n v="0"/>
    <n v="0"/>
    <n v="9783678.9600000009"/>
    <n v="9783678.9600000009"/>
    <n v="49464656.039999999"/>
    <n v="21882988.25"/>
    <n v="0.16513002365382928"/>
  </r>
  <r>
    <s v="21375103"/>
    <s v="MUSEO DE ARTE COSTARRICENSE"/>
    <x v="4"/>
    <s v="001"/>
    <x v="25"/>
    <s v="SERVICIO DE AGUA Y ALCANTARILLADO"/>
    <n v="2496585"/>
    <n v="2496585"/>
    <n v="1508922.62"/>
    <n v="0"/>
    <n v="0"/>
    <n v="0"/>
    <n v="287737"/>
    <n v="287737"/>
    <n v="2208848"/>
    <n v="1221185.6200000001"/>
    <n v="0.11525223455239858"/>
  </r>
  <r>
    <s v="21375103"/>
    <s v="MUSEO DE ARTE COSTARRICENSE"/>
    <x v="4"/>
    <s v="001"/>
    <x v="26"/>
    <s v="SERVICIO DE ENERGIA ELECTRICA"/>
    <n v="20133750"/>
    <n v="20133750"/>
    <n v="9676379.1699999999"/>
    <n v="0"/>
    <n v="0"/>
    <n v="0"/>
    <n v="3930915"/>
    <n v="3930915"/>
    <n v="16202835"/>
    <n v="5745464.1699999999"/>
    <n v="0.19524008195194636"/>
  </r>
  <r>
    <s v="21375103"/>
    <s v="MUSEO DE ARTE COSTARRICENSE"/>
    <x v="4"/>
    <s v="001"/>
    <x v="27"/>
    <s v="SERVICIO DE CORREO"/>
    <n v="16800"/>
    <n v="16800"/>
    <n v="4016.19"/>
    <n v="0"/>
    <n v="0"/>
    <n v="0"/>
    <n v="0"/>
    <n v="0"/>
    <n v="16800"/>
    <n v="4016.19"/>
    <n v="0"/>
  </r>
  <r>
    <s v="21375103"/>
    <s v="MUSEO DE ARTE COSTARRICENSE"/>
    <x v="4"/>
    <s v="001"/>
    <x v="28"/>
    <s v="SERVICIO DE TELECOMUNICACIONES"/>
    <n v="36601200"/>
    <n v="36601200"/>
    <n v="20477349.23"/>
    <n v="0"/>
    <n v="0"/>
    <n v="0"/>
    <n v="5565026.96"/>
    <n v="5565026.96"/>
    <n v="31036173.039999999"/>
    <n v="14912322.27"/>
    <n v="0.15204493186015758"/>
  </r>
  <r>
    <s v="21375103"/>
    <s v="MUSEO DE ARTE COSTARRICENSE"/>
    <x v="4"/>
    <s v="001"/>
    <x v="30"/>
    <s v="SERVICIOS COMERCIALES Y FINANCIEROS"/>
    <n v="45611356"/>
    <n v="45611356"/>
    <n v="13495580.119999999"/>
    <n v="0"/>
    <n v="0"/>
    <n v="0"/>
    <n v="0"/>
    <n v="0"/>
    <n v="45611356"/>
    <n v="13495580.119999999"/>
    <n v="0"/>
  </r>
  <r>
    <s v="21375103"/>
    <s v="MUSEO DE ARTE COSTARRICENSE"/>
    <x v="4"/>
    <s v="001"/>
    <x v="31"/>
    <s v="INFORMACION"/>
    <n v="400000"/>
    <n v="400000"/>
    <n v="185232.87"/>
    <n v="0"/>
    <n v="0"/>
    <n v="0"/>
    <n v="0"/>
    <n v="0"/>
    <n v="400000"/>
    <n v="185232.87"/>
    <n v="0"/>
  </r>
  <r>
    <s v="21375103"/>
    <s v="MUSEO DE ARTE COSTARRICENSE"/>
    <x v="4"/>
    <s v="001"/>
    <x v="32"/>
    <s v="IMPRESION, ENCUADERNACION Y OTROS"/>
    <n v="40171356"/>
    <n v="40171356"/>
    <n v="11826557.42"/>
    <n v="0"/>
    <n v="0"/>
    <n v="0"/>
    <n v="0"/>
    <n v="0"/>
    <n v="40171356"/>
    <n v="11826557.42"/>
    <n v="0"/>
  </r>
  <r>
    <s v="21375103"/>
    <s v="MUSEO DE ARTE COSTARRICENSE"/>
    <x v="4"/>
    <s v="001"/>
    <x v="33"/>
    <s v="COMIS. Y GASTOS POR SERV. FINANCIEROS Y COMERCIAL."/>
    <n v="4340000"/>
    <n v="4340000"/>
    <n v="1277707.9099999999"/>
    <n v="0"/>
    <n v="0"/>
    <n v="0"/>
    <n v="0"/>
    <n v="0"/>
    <n v="4340000"/>
    <n v="1277707.9099999999"/>
    <n v="0"/>
  </r>
  <r>
    <s v="21375103"/>
    <s v="MUSEO DE ARTE COSTARRICENSE"/>
    <x v="4"/>
    <s v="001"/>
    <x v="34"/>
    <s v="SERVICIOS DE TECNOLOGIAS DE INFORMACION"/>
    <n v="700000"/>
    <n v="700000"/>
    <n v="206081.92000000001"/>
    <n v="0"/>
    <n v="0"/>
    <n v="0"/>
    <n v="0"/>
    <n v="0"/>
    <n v="700000"/>
    <n v="206081.92000000001"/>
    <n v="0"/>
  </r>
  <r>
    <s v="21375103"/>
    <s v="MUSEO DE ARTE COSTARRICENSE"/>
    <x v="4"/>
    <s v="001"/>
    <x v="35"/>
    <s v="SERVICIOS DE GESTION Y APOYO"/>
    <n v="308638820"/>
    <n v="308638820"/>
    <n v="145370857.21000001"/>
    <n v="0"/>
    <n v="0"/>
    <n v="0"/>
    <n v="41499058.810000002"/>
    <n v="41499058.810000002"/>
    <n v="267139761.19"/>
    <n v="103871798.40000001"/>
    <n v="0.13445832513874956"/>
  </r>
  <r>
    <s v="21375103"/>
    <s v="MUSEO DE ARTE COSTARRICENSE"/>
    <x v="4"/>
    <s v="001"/>
    <x v="36"/>
    <s v="SERVICIOS EN CIENCIAS ECONOMICAS Y SOCIALES"/>
    <n v="3419359"/>
    <n v="3419359"/>
    <n v="1006668.67"/>
    <n v="0"/>
    <n v="0"/>
    <n v="0"/>
    <n v="0"/>
    <n v="0"/>
    <n v="3419359"/>
    <n v="1006668.67"/>
    <n v="0"/>
  </r>
  <r>
    <s v="21375103"/>
    <s v="MUSEO DE ARTE COSTARRICENSE"/>
    <x v="4"/>
    <s v="001"/>
    <x v="37"/>
    <s v="SERVICIOS INFORMATICOS"/>
    <n v="11919461"/>
    <n v="11919461"/>
    <n v="3509122.02"/>
    <n v="0"/>
    <n v="0"/>
    <n v="0"/>
    <n v="0"/>
    <n v="0"/>
    <n v="11919461"/>
    <n v="3509122.02"/>
    <n v="0"/>
  </r>
  <r>
    <s v="21375103"/>
    <s v="MUSEO DE ARTE COSTARRICENSE"/>
    <x v="4"/>
    <s v="001"/>
    <x v="38"/>
    <s v="SERVICIOS GENERALES"/>
    <n v="240000000"/>
    <n v="240000000"/>
    <n v="121723678.47"/>
    <n v="0"/>
    <n v="0"/>
    <n v="0"/>
    <n v="38249120.049999997"/>
    <n v="38249120.049999997"/>
    <n v="201750879.94999999"/>
    <n v="83474558.420000002"/>
    <n v="0.15937133354166666"/>
  </r>
  <r>
    <s v="21375103"/>
    <s v="MUSEO DE ARTE COSTARRICENSE"/>
    <x v="4"/>
    <s v="001"/>
    <x v="39"/>
    <s v="OTROS SERVICIOS DE GESTION Y APOYO"/>
    <n v="53300000"/>
    <n v="53300000"/>
    <n v="19131388.050000001"/>
    <n v="0"/>
    <n v="0"/>
    <n v="0"/>
    <n v="3249938.76"/>
    <n v="3249938.76"/>
    <n v="50050061.240000002"/>
    <n v="15881449.289999999"/>
    <n v="6.0974460787992492E-2"/>
  </r>
  <r>
    <s v="21375103"/>
    <s v="MUSEO DE ARTE COSTARRICENSE"/>
    <x v="4"/>
    <s v="001"/>
    <x v="40"/>
    <s v="GASTOS DE VIAJE Y DE TRANSPORTE"/>
    <n v="3000000"/>
    <n v="3000000"/>
    <n v="2447642.38"/>
    <n v="0"/>
    <n v="0"/>
    <n v="0"/>
    <n v="563720"/>
    <n v="563720"/>
    <n v="2436280"/>
    <n v="1883922.38"/>
    <n v="0.18790666666666667"/>
  </r>
  <r>
    <s v="21375103"/>
    <s v="MUSEO DE ARTE COSTARRICENSE"/>
    <x v="4"/>
    <s v="001"/>
    <x v="41"/>
    <s v="TRANSPORTE DENTRO DEL PAI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42"/>
    <s v="VIATICOS DENTRO DEL PAIS"/>
    <n v="2800000"/>
    <n v="2800000"/>
    <n v="2355025.9500000002"/>
    <n v="0"/>
    <n v="0"/>
    <n v="0"/>
    <n v="563720"/>
    <n v="563720"/>
    <n v="2236280"/>
    <n v="1791305.95"/>
    <n v="0.20132857142857144"/>
  </r>
  <r>
    <s v="21375103"/>
    <s v="MUSEO DE ARTE COSTARRICENSE"/>
    <x v="4"/>
    <s v="001"/>
    <x v="45"/>
    <s v="SEGUROS, REASEGUROS Y OTRAS OBLIGACIONES"/>
    <n v="70000000"/>
    <n v="70000000"/>
    <n v="20608192.059999999"/>
    <n v="0"/>
    <n v="0"/>
    <n v="0"/>
    <n v="0"/>
    <n v="0"/>
    <n v="70000000"/>
    <n v="20608192.059999999"/>
    <n v="0"/>
  </r>
  <r>
    <s v="21375103"/>
    <s v="MUSEO DE ARTE COSTARRICENSE"/>
    <x v="4"/>
    <s v="001"/>
    <x v="46"/>
    <s v="SEGUROS"/>
    <n v="70000000"/>
    <n v="70000000"/>
    <n v="20608192.059999999"/>
    <n v="0"/>
    <n v="0"/>
    <n v="0"/>
    <n v="0"/>
    <n v="0"/>
    <n v="70000000"/>
    <n v="20608192.059999999"/>
    <n v="0"/>
  </r>
  <r>
    <s v="21375103"/>
    <s v="MUSEO DE ARTE COSTARRICENSE"/>
    <x v="4"/>
    <s v="001"/>
    <x v="47"/>
    <s v="CAPACITACION Y PROTOCOLO"/>
    <n v="100000"/>
    <n v="100000"/>
    <n v="29440.27"/>
    <n v="0"/>
    <n v="0"/>
    <n v="0"/>
    <n v="0"/>
    <n v="0"/>
    <n v="100000"/>
    <n v="29440.27"/>
    <n v="0"/>
  </r>
  <r>
    <s v="21375103"/>
    <s v="MUSEO DE ARTE COSTARRICENSE"/>
    <x v="4"/>
    <s v="001"/>
    <x v="49"/>
    <s v="GASTOS DE REPRESENTACION INSTITUCIONAL"/>
    <n v="100000"/>
    <n v="100000"/>
    <n v="29440.27"/>
    <n v="0"/>
    <n v="0"/>
    <n v="0"/>
    <n v="0"/>
    <n v="0"/>
    <n v="100000"/>
    <n v="29440.27"/>
    <n v="0"/>
  </r>
  <r>
    <s v="21375103"/>
    <s v="MUSEO DE ARTE COSTARRICENSE"/>
    <x v="4"/>
    <s v="001"/>
    <x v="50"/>
    <s v="MANTENIMIENTO Y REPARACION"/>
    <n v="36871261"/>
    <n v="36871261"/>
    <n v="14971464.289999999"/>
    <n v="0"/>
    <n v="0"/>
    <n v="0"/>
    <n v="3351673.47"/>
    <n v="3351673.47"/>
    <n v="33519587.530000001"/>
    <n v="11619790.82"/>
    <n v="9.0902057024846536E-2"/>
  </r>
  <r>
    <s v="21375103"/>
    <s v="MUSEO DE ARTE COSTARRICENSE"/>
    <x v="4"/>
    <s v="001"/>
    <x v="51"/>
    <s v="MANTENIMIENTO DE EDIFICIOS, LOCALES Y TERRENOS"/>
    <n v="16432401"/>
    <n v="16432401"/>
    <n v="5017142.04"/>
    <n v="0"/>
    <n v="0"/>
    <n v="0"/>
    <n v="254250"/>
    <n v="254250"/>
    <n v="16178151"/>
    <n v="4762892.04"/>
    <n v="1.5472480254102855E-2"/>
  </r>
  <r>
    <s v="21375103"/>
    <s v="MUSEO DE ARTE COSTARRICENSE"/>
    <x v="4"/>
    <s v="001"/>
    <x v="165"/>
    <s v="MANTENIMIENTO DE INSTALACIONES Y OTRAS OBRAS"/>
    <n v="2109000"/>
    <n v="2109000"/>
    <n v="620895.39"/>
    <n v="0"/>
    <n v="0"/>
    <n v="0"/>
    <n v="0"/>
    <n v="0"/>
    <n v="2109000"/>
    <n v="620895.39"/>
    <n v="0"/>
  </r>
  <r>
    <s v="21375103"/>
    <s v="MUSEO DE ARTE COSTARRICENSE"/>
    <x v="4"/>
    <s v="001"/>
    <x v="52"/>
    <s v="MANT. Y REPARACION DE MAQUINARIA Y EQUIPO DE PROD."/>
    <n v="707471"/>
    <n v="707471"/>
    <n v="208281.4"/>
    <n v="0"/>
    <n v="0"/>
    <n v="0"/>
    <n v="0"/>
    <n v="0"/>
    <n v="707471"/>
    <n v="208281.4"/>
    <n v="0"/>
  </r>
  <r>
    <s v="21375103"/>
    <s v="MUSEO DE ARTE COSTARRICENSE"/>
    <x v="4"/>
    <s v="001"/>
    <x v="53"/>
    <s v="MANT. Y REPARACION DE EQUIPO DE TRANSPORTE"/>
    <n v="1500000"/>
    <n v="1500000"/>
    <n v="441604.12"/>
    <n v="0"/>
    <n v="0"/>
    <n v="0"/>
    <n v="0"/>
    <n v="0"/>
    <n v="1500000"/>
    <n v="441604.12"/>
    <n v="0"/>
  </r>
  <r>
    <s v="21375103"/>
    <s v="MUSEO DE ARTE COSTARRICENSE"/>
    <x v="4"/>
    <s v="001"/>
    <x v="55"/>
    <s v="MANT. Y REPARACION DE EQUIPO Y MOBILIARIO DE OFIC."/>
    <n v="1148000"/>
    <n v="1148000"/>
    <n v="337974.35"/>
    <n v="0"/>
    <n v="0"/>
    <n v="0"/>
    <n v="0"/>
    <n v="0"/>
    <n v="1148000"/>
    <n v="337974.35"/>
    <n v="0"/>
  </r>
  <r>
    <s v="21375103"/>
    <s v="MUSEO DE ARTE COSTARRICENSE"/>
    <x v="4"/>
    <s v="001"/>
    <x v="56"/>
    <s v="MANT. Y REP. DE EQUIPO DE COMPUTO Y SIST. DE INF."/>
    <n v="14850405"/>
    <n v="14850405"/>
    <n v="8288152.21"/>
    <n v="0"/>
    <n v="0"/>
    <n v="0"/>
    <n v="3097423.47"/>
    <n v="3097423.47"/>
    <n v="11752981.529999999"/>
    <n v="5190728.74"/>
    <n v="0.20857501664096031"/>
  </r>
  <r>
    <s v="21375103"/>
    <s v="MUSEO DE ARTE COSTARRICENSE"/>
    <x v="4"/>
    <s v="001"/>
    <x v="57"/>
    <s v="MANTENIMIENTO Y REPARACION DE OTROS EQUIPOS"/>
    <n v="123984"/>
    <n v="123984"/>
    <n v="57414.78"/>
    <n v="0"/>
    <n v="0"/>
    <n v="0"/>
    <n v="0"/>
    <n v="0"/>
    <n v="123984"/>
    <n v="57414.78"/>
    <n v="0"/>
  </r>
  <r>
    <s v="21375103"/>
    <s v="MUSEO DE ARTE COSTARRICENSE"/>
    <x v="4"/>
    <s v="001"/>
    <x v="58"/>
    <s v="IMPUESTOS"/>
    <n v="210000"/>
    <n v="210000"/>
    <n v="97247.25"/>
    <n v="0"/>
    <n v="0"/>
    <n v="0"/>
    <n v="0"/>
    <n v="0"/>
    <n v="210000"/>
    <n v="97247.25"/>
    <n v="0"/>
  </r>
  <r>
    <s v="21375103"/>
    <s v="MUSEO DE ARTE COSTARRICENSE"/>
    <x v="4"/>
    <s v="001"/>
    <x v="59"/>
    <s v="OTROS IMPUESTOS"/>
    <n v="210000"/>
    <n v="210000"/>
    <n v="97247.25"/>
    <n v="0"/>
    <n v="0"/>
    <n v="0"/>
    <n v="0"/>
    <n v="0"/>
    <n v="210000"/>
    <n v="97247.25"/>
    <n v="0"/>
  </r>
  <r>
    <s v="21375103"/>
    <s v="MUSEO DE ARTE COSTARRICENSE"/>
    <x v="4"/>
    <s v="001"/>
    <x v="60"/>
    <s v="SERVICIOS DIVERSOS"/>
    <n v="310000"/>
    <n v="310000"/>
    <n v="109697.36"/>
    <n v="0"/>
    <n v="0"/>
    <n v="0"/>
    <n v="0"/>
    <n v="0"/>
    <n v="310000"/>
    <n v="109697.36"/>
    <n v="0"/>
  </r>
  <r>
    <s v="21375103"/>
    <s v="MUSEO DE ARTE COSTARRICENSE"/>
    <x v="4"/>
    <s v="001"/>
    <x v="61"/>
    <s v="DEDUCIBLES"/>
    <n v="100000"/>
    <n v="100000"/>
    <n v="46308.22"/>
    <n v="0"/>
    <n v="0"/>
    <n v="0"/>
    <n v="0"/>
    <n v="0"/>
    <n v="100000"/>
    <n v="46308.22"/>
    <n v="0"/>
  </r>
  <r>
    <s v="21375103"/>
    <s v="MUSEO DE ARTE COSTARRICENSE"/>
    <x v="4"/>
    <s v="001"/>
    <x v="151"/>
    <s v="OTROS SERVICIOS NO ESPECIFICADOS"/>
    <n v="210000"/>
    <n v="210000"/>
    <n v="63389.14"/>
    <n v="0"/>
    <n v="0"/>
    <n v="0"/>
    <n v="0"/>
    <n v="0"/>
    <n v="210000"/>
    <n v="63389.14"/>
    <n v="0"/>
  </r>
  <r>
    <s v="21375103"/>
    <s v="MUSEO DE ARTE COSTARRICENSE"/>
    <x v="4"/>
    <s v="001"/>
    <x v="62"/>
    <s v="MATERIALES Y SUMINISTROS"/>
    <n v="26886448"/>
    <n v="26886448"/>
    <n v="8220229.3300000001"/>
    <n v="0"/>
    <n v="0"/>
    <n v="0"/>
    <n v="0"/>
    <n v="0"/>
    <n v="26886448"/>
    <n v="8220229.3300000001"/>
    <n v="0"/>
  </r>
  <r>
    <s v="21375103"/>
    <s v="MUSEO DE ARTE COSTARRICENSE"/>
    <x v="4"/>
    <s v="001"/>
    <x v="63"/>
    <s v="PRODUCTOS QUIMICOS Y CONEXOS"/>
    <n v="4350000"/>
    <n v="4350000"/>
    <n v="1289085.9099999999"/>
    <n v="0"/>
    <n v="0"/>
    <n v="0"/>
    <n v="0"/>
    <n v="0"/>
    <n v="4350000"/>
    <n v="1289085.9099999999"/>
    <n v="0"/>
  </r>
  <r>
    <s v="21375103"/>
    <s v="MUSEO DE ARTE COSTARRICENSE"/>
    <x v="4"/>
    <s v="001"/>
    <x v="64"/>
    <s v="COMBUSTIBLES Y LUBRICANTES"/>
    <n v="3000000"/>
    <n v="3000000"/>
    <n v="883208.23"/>
    <n v="0"/>
    <n v="0"/>
    <n v="0"/>
    <n v="0"/>
    <n v="0"/>
    <n v="3000000"/>
    <n v="883208.23"/>
    <n v="0"/>
  </r>
  <r>
    <s v="21375103"/>
    <s v="MUSEO DE ARTE COSTARRICENSE"/>
    <x v="4"/>
    <s v="001"/>
    <x v="65"/>
    <s v="PRODUCTOS FARMACEUTICOS Y MEDICINALE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66"/>
    <s v="TINTAS, PINTURAS Y DILUYENTES"/>
    <n v="1300000"/>
    <n v="1300000"/>
    <n v="382723.57"/>
    <n v="0"/>
    <n v="0"/>
    <n v="0"/>
    <n v="0"/>
    <n v="0"/>
    <n v="1300000"/>
    <n v="382723.57"/>
    <n v="0"/>
  </r>
  <r>
    <s v="21375103"/>
    <s v="MUSEO DE ARTE COSTARRICENSE"/>
    <x v="4"/>
    <s v="001"/>
    <x v="68"/>
    <s v="ALIMENTOS Y PRODUCTOS AGROPECUA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0"/>
    <s v="ALIMENTOS Y BEBIDA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1"/>
    <s v="MATERIALES Y PROD DE USO EN LA CONSTRUC Y MANT."/>
    <n v="3386000"/>
    <n v="3386000"/>
    <n v="1114923.27"/>
    <n v="0"/>
    <n v="0"/>
    <n v="0"/>
    <n v="0"/>
    <n v="0"/>
    <n v="3386000"/>
    <n v="1114923.27"/>
    <n v="0"/>
  </r>
  <r>
    <s v="21375103"/>
    <s v="MUSEO DE ARTE COSTARRICENSE"/>
    <x v="4"/>
    <s v="001"/>
    <x v="72"/>
    <s v="MATERIALES Y PRODUCTOS METALICO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152"/>
    <s v="MATERIALES Y PRODUCTOS MINERALES Y ASFALTICOS"/>
    <n v="150000"/>
    <n v="150000"/>
    <n v="44160.41"/>
    <n v="0"/>
    <n v="0"/>
    <n v="0"/>
    <n v="0"/>
    <n v="0"/>
    <n v="150000"/>
    <n v="44160.41"/>
    <n v="0"/>
  </r>
  <r>
    <s v="21375103"/>
    <s v="MUSEO DE ARTE COSTARRICENSE"/>
    <x v="4"/>
    <s v="001"/>
    <x v="153"/>
    <s v="MADERA Y SUS DERIVAD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3"/>
    <s v="MAT. Y PROD. ELECTRICOS, TELEFONICOS Y DE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154"/>
    <s v="MATERIALES Y PRODUCTOS DE VIDRIO"/>
    <n v="36000"/>
    <n v="36000"/>
    <n v="10598.5"/>
    <n v="0"/>
    <n v="0"/>
    <n v="0"/>
    <n v="0"/>
    <n v="0"/>
    <n v="36000"/>
    <n v="10598.5"/>
    <n v="0"/>
  </r>
  <r>
    <s v="21375103"/>
    <s v="MUSEO DE ARTE COSTARRICENSE"/>
    <x v="4"/>
    <s v="001"/>
    <x v="74"/>
    <s v="MATERIALES Y PRODUCTOS DE PLASTICO"/>
    <n v="500000"/>
    <n v="500000"/>
    <n v="147201.37"/>
    <n v="0"/>
    <n v="0"/>
    <n v="0"/>
    <n v="0"/>
    <n v="0"/>
    <n v="500000"/>
    <n v="147201.37"/>
    <n v="0"/>
  </r>
  <r>
    <s v="21375103"/>
    <s v="MUSEO DE ARTE COSTARRICENSE"/>
    <x v="4"/>
    <s v="001"/>
    <x v="75"/>
    <s v="OTROS MAT. Y PROD.DE USO EN LA CONSTRU. Y MANTENIM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76"/>
    <s v="HERRAMIENTAS, REPUESTOS Y ACCESORIOS"/>
    <n v="10500000"/>
    <n v="10500000"/>
    <n v="3175568.52"/>
    <n v="0"/>
    <n v="0"/>
    <n v="0"/>
    <n v="0"/>
    <n v="0"/>
    <n v="10500000"/>
    <n v="3175568.52"/>
    <n v="0"/>
  </r>
  <r>
    <s v="21375103"/>
    <s v="MUSEO DE ARTE COSTARRICENSE"/>
    <x v="4"/>
    <s v="001"/>
    <x v="77"/>
    <s v="HERRAMIENTAS E INSTRUMENTOS"/>
    <n v="10000000"/>
    <n v="10000000"/>
    <n v="2944027.44"/>
    <n v="0"/>
    <n v="0"/>
    <n v="0"/>
    <n v="0"/>
    <n v="0"/>
    <n v="10000000"/>
    <n v="2944027.44"/>
    <n v="0"/>
  </r>
  <r>
    <s v="21375103"/>
    <s v="MUSEO DE ARTE COSTARRICENSE"/>
    <x v="4"/>
    <s v="001"/>
    <x v="78"/>
    <s v="REPUESTOS Y ACCESO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9"/>
    <s v="UTILES, MATERIALES Y SUMINISTROS DIVERSOS"/>
    <n v="8150448"/>
    <n v="8150448"/>
    <n v="2409110.5499999998"/>
    <n v="0"/>
    <n v="0"/>
    <n v="0"/>
    <n v="0"/>
    <n v="0"/>
    <n v="8150448"/>
    <n v="2409110.5499999998"/>
    <n v="0"/>
  </r>
  <r>
    <s v="21375103"/>
    <s v="MUSEO DE ARTE COSTARRICENSE"/>
    <x v="4"/>
    <s v="001"/>
    <x v="80"/>
    <s v="UTILES Y MATERIALES DE OFICINA Y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81"/>
    <s v="UTILES Y MATERIALES MEDICO, HOSPITALARIO Y DE INV."/>
    <n v="20000"/>
    <n v="20000"/>
    <n v="0"/>
    <n v="0"/>
    <n v="0"/>
    <n v="0"/>
    <n v="0"/>
    <n v="0"/>
    <n v="20000"/>
    <n v="0"/>
    <n v="0"/>
  </r>
  <r>
    <s v="21375103"/>
    <s v="MUSEO DE ARTE COSTARRICENSE"/>
    <x v="4"/>
    <s v="001"/>
    <x v="82"/>
    <s v="PRODUCTOS DE PAPEL, CARTON E IMPRESOS"/>
    <n v="2005448"/>
    <n v="2005448"/>
    <n v="590409.39"/>
    <n v="0"/>
    <n v="0"/>
    <n v="0"/>
    <n v="0"/>
    <n v="0"/>
    <n v="2005448"/>
    <n v="590409.39"/>
    <n v="0"/>
  </r>
  <r>
    <s v="21375103"/>
    <s v="MUSEO DE ARTE COSTARRICENSE"/>
    <x v="4"/>
    <s v="001"/>
    <x v="83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4"/>
    <s v="UTILES Y MATERIALES DE LIMPIEZA"/>
    <n v="5000000"/>
    <n v="5000000"/>
    <n v="1472013.72"/>
    <n v="0"/>
    <n v="0"/>
    <n v="0"/>
    <n v="0"/>
    <n v="0"/>
    <n v="5000000"/>
    <n v="1472013.72"/>
    <n v="0"/>
  </r>
  <r>
    <s v="21375103"/>
    <s v="MUSEO DE ARTE COSTARRICENSE"/>
    <x v="4"/>
    <s v="001"/>
    <x v="85"/>
    <s v="UTILES Y MATERIALES DE RESGUARDO Y SEGURIDAD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155"/>
    <s v="UTILES Y MATERIALES DE COCINA Y COMEDOR"/>
    <n v="5000"/>
    <n v="5000"/>
    <n v="1195.3"/>
    <n v="0"/>
    <n v="0"/>
    <n v="0"/>
    <n v="0"/>
    <n v="0"/>
    <n v="5000"/>
    <n v="1195.3"/>
    <n v="0"/>
  </r>
  <r>
    <s v="21375103"/>
    <s v="MUSEO DE ARTE COSTARRICENSE"/>
    <x v="4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87"/>
    <s v="TRANSFERENCIAS CORRIENTES"/>
    <n v="163381032"/>
    <n v="163381032"/>
    <n v="105454099.11"/>
    <n v="0"/>
    <n v="0"/>
    <n v="0"/>
    <n v="16949303.34"/>
    <n v="16949303.34"/>
    <n v="146431728.66"/>
    <n v="88504795.769999996"/>
    <n v="0.10374094919415125"/>
  </r>
  <r>
    <s v="21375103"/>
    <s v="MUSEO DE ARTE COSTARRICENSE"/>
    <x v="4"/>
    <s v="001"/>
    <x v="88"/>
    <s v="TRANSFERENCIAS CORRIENTES AL SECTOR PUBLICO"/>
    <n v="13255726"/>
    <n v="13255726"/>
    <n v="13255726"/>
    <n v="0"/>
    <n v="0"/>
    <n v="0"/>
    <n v="2584609.52"/>
    <n v="2584609.52"/>
    <n v="10671116.48"/>
    <n v="10671116.48"/>
    <n v="0.19498060838010683"/>
  </r>
  <r>
    <s v="21375103"/>
    <s v="MUSEO DE ARTE COSTARRICENSE"/>
    <x v="4"/>
    <s v="001"/>
    <x v="166"/>
    <s v="CCSS CONTRIBUCION ESTATAL SEGURO PENSIONES (CONTRIBUCION ESTATAL AL SEGURO DE PENSIONES, SEGUN LEY NO. 17 DEL 22 DE OCTUBRE DE 1943, LEY"/>
    <n v="11434884"/>
    <n v="11434884"/>
    <n v="11434884"/>
    <n v="0"/>
    <n v="0"/>
    <n v="0"/>
    <n v="2229580.7400000002"/>
    <n v="2229580.7400000002"/>
    <n v="9205303.2599999998"/>
    <n v="9205303.2599999998"/>
    <n v="0.19498061720608623"/>
  </r>
  <r>
    <s v="21375103"/>
    <s v="MUSEO DE ARTE COSTARRICENSE"/>
    <x v="4"/>
    <s v="001"/>
    <x v="167"/>
    <s v="CCSS CONTRIBUCION ESTATAL SEGURO SALUD (CONTRIBUCION ESTATAL AL SEGURO DE SALUD, SEGUN LEY NO. 17 DEL 22 DE OCTUBRE DE 1943, LEY"/>
    <n v="1820842"/>
    <n v="1820842"/>
    <n v="1820842"/>
    <n v="0"/>
    <n v="0"/>
    <n v="0"/>
    <n v="355028.78"/>
    <n v="355028.78"/>
    <n v="1465813.22"/>
    <n v="1465813.22"/>
    <n v="0.19498055295297451"/>
  </r>
  <r>
    <s v="21375103"/>
    <s v="MUSEO DE ARTE COSTARRICENSE"/>
    <x v="4"/>
    <s v="001"/>
    <x v="92"/>
    <s v="TRANSFERENCIAS CORRIENTES A PERSONAS"/>
    <n v="134625200"/>
    <n v="134625200"/>
    <n v="83191478.579999998"/>
    <n v="0"/>
    <n v="0"/>
    <n v="0"/>
    <n v="12625200"/>
    <n v="12625200"/>
    <n v="122000000"/>
    <n v="70566278.579999998"/>
    <n v="9.3780362071885504E-2"/>
  </r>
  <r>
    <s v="21375103"/>
    <s v="MUSEO DE ARTE COSTARRICENSE"/>
    <x v="4"/>
    <s v="001"/>
    <x v="93"/>
    <s v="BECAS A TERCERAS PERSONAS"/>
    <n v="4500000"/>
    <n v="4500000"/>
    <n v="2083869.74"/>
    <n v="0"/>
    <n v="0"/>
    <n v="0"/>
    <n v="0"/>
    <n v="0"/>
    <n v="4500000"/>
    <n v="2083869.74"/>
    <n v="0"/>
  </r>
  <r>
    <s v="21375103"/>
    <s v="MUSEO DE ARTE COSTARRICENSE"/>
    <x v="4"/>
    <s v="001"/>
    <x v="94"/>
    <s v="OTRAS TRANSFERENCIAS A PERSONAS"/>
    <n v="130125200"/>
    <n v="130125200"/>
    <n v="81107608.840000004"/>
    <n v="0"/>
    <n v="0"/>
    <n v="0"/>
    <n v="12625200"/>
    <n v="12625200"/>
    <n v="117500000"/>
    <n v="68482408.840000004"/>
    <n v="9.7023482000411915E-2"/>
  </r>
  <r>
    <s v="21375103"/>
    <s v="MUSEO DE ARTE COSTARRICENSE"/>
    <x v="4"/>
    <s v="001"/>
    <x v="95"/>
    <s v="PRESTACIONES"/>
    <n v="13000000"/>
    <n v="13000000"/>
    <n v="7849140.0300000003"/>
    <n v="0"/>
    <n v="0"/>
    <n v="0"/>
    <n v="1739493.82"/>
    <n v="1739493.82"/>
    <n v="11260506.18"/>
    <n v="6109646.21"/>
    <n v="0.13380721692307693"/>
  </r>
  <r>
    <s v="21375103"/>
    <s v="MUSEO DE ARTE COSTARRICENSE"/>
    <x v="4"/>
    <s v="001"/>
    <x v="96"/>
    <s v="PRESTACIONES LEGALES"/>
    <n v="11000000"/>
    <n v="11000000"/>
    <n v="5849140.0300000003"/>
    <n v="0"/>
    <n v="0"/>
    <n v="0"/>
    <n v="0"/>
    <n v="0"/>
    <n v="11000000"/>
    <n v="5849140.0300000003"/>
    <n v="0"/>
  </r>
  <r>
    <s v="21375103"/>
    <s v="MUSEO DE ARTE COSTARRICENSE"/>
    <x v="4"/>
    <s v="001"/>
    <x v="97"/>
    <s v="OTRAS PRESTACIONES"/>
    <n v="2000000"/>
    <n v="2000000"/>
    <n v="2000000"/>
    <n v="0"/>
    <n v="0"/>
    <n v="0"/>
    <n v="1739493.82"/>
    <n v="1739493.82"/>
    <n v="260506.18"/>
    <n v="260506.18"/>
    <n v="0.86974691000000004"/>
  </r>
  <r>
    <s v="21375103"/>
    <s v="MUSEO DE ARTE COSTARRICENSE"/>
    <x v="4"/>
    <s v="001"/>
    <x v="104"/>
    <s v="TRANSFERENCIAS CORRIENTES AL SECTOR EXTERNO"/>
    <n v="2500106"/>
    <n v="2500106"/>
    <n v="1157754.5"/>
    <n v="0"/>
    <n v="0"/>
    <n v="0"/>
    <n v="0"/>
    <n v="0"/>
    <n v="2500106"/>
    <n v="1157754.5"/>
    <n v="0"/>
  </r>
  <r>
    <s v="21375103"/>
    <s v="MUSEO DE ARTE COSTARRICENSE"/>
    <x v="4"/>
    <s v="001"/>
    <x v="168"/>
    <s v="CENTRO INTERNACIONAL PARA EL ESTUDIO DE LA CONSERVACION Y RESTAURACION DE LOS BIENES CULTURALES (ICCROM). (PAGO DE MEMBRESIA ANUAL"/>
    <n v="2500106"/>
    <n v="2500106"/>
    <n v="1157754.5"/>
    <n v="0"/>
    <n v="0"/>
    <n v="0"/>
    <n v="0"/>
    <n v="0"/>
    <n v="2500106"/>
    <n v="1157754.5"/>
    <n v="0"/>
  </r>
  <r>
    <s v="21375103"/>
    <s v="MUSEO DE ARTE COSTARRICENSE"/>
    <x v="4"/>
    <s v="280"/>
    <x v="109"/>
    <s v="BIENES DURADEROS"/>
    <n v="73583334"/>
    <n v="73583334"/>
    <n v="59346638.670000002"/>
    <n v="0"/>
    <n v="0"/>
    <n v="0"/>
    <n v="4939362.6500000004"/>
    <n v="4939362.6500000004"/>
    <n v="68643971.349999994"/>
    <n v="54407276.020000003"/>
    <n v="6.7126105620601534E-2"/>
  </r>
  <r>
    <s v="21375103"/>
    <s v="MUSEO DE ARTE COSTARRICENSE"/>
    <x v="4"/>
    <s v="280"/>
    <x v="110"/>
    <s v="MAQUINARIA, EQUIPO Y MOBILIARIO"/>
    <n v="14000000"/>
    <n v="9763304.6699999999"/>
    <n v="9763304.6699999999"/>
    <n v="0"/>
    <n v="0"/>
    <n v="0"/>
    <n v="1356969.99"/>
    <n v="1356969.99"/>
    <n v="8406334.6799999997"/>
    <n v="8406334.6799999997"/>
    <n v="0.13898675047697759"/>
  </r>
  <r>
    <s v="21375103"/>
    <s v="MUSEO DE ARTE COSTARRICENSE"/>
    <x v="4"/>
    <s v="280"/>
    <x v="169"/>
    <s v="MAQUINARIA Y EQUIPO PARA LA PRODUCCION"/>
    <n v="3000000"/>
    <n v="1763304.67"/>
    <n v="1763304.67"/>
    <n v="0"/>
    <n v="0"/>
    <n v="0"/>
    <n v="0"/>
    <n v="0"/>
    <n v="1763304.67"/>
    <n v="1763304.67"/>
    <n v="0"/>
  </r>
  <r>
    <s v="21375103"/>
    <s v="MUSEO DE ARTE COSTARRICENSE"/>
    <x v="4"/>
    <s v="280"/>
    <x v="112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3"/>
    <s v="EQUIPO Y MOBILIARIO DE OFICINA"/>
    <n v="2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4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2"/>
    <s v="MAQUINARIA, EQUIPO Y MOBILIARIO DIVERSO"/>
    <n v="5000000"/>
    <n v="3000000"/>
    <n v="3000000"/>
    <n v="0"/>
    <n v="0"/>
    <n v="0"/>
    <n v="1356969.99"/>
    <n v="1356969.99"/>
    <n v="1643030.01"/>
    <n v="1643030.01"/>
    <n v="0.45232333000000002"/>
  </r>
  <r>
    <s v="21375103"/>
    <s v="MUSEO DE ARTE COSTARRICENSE"/>
    <x v="4"/>
    <s v="280"/>
    <x v="116"/>
    <s v="CONSTRUCCIONES, ADICIONES Y MEJORA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70"/>
    <s v="EDIFICIO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18"/>
    <s v="BIENES DURADEROS DIVERSOS"/>
    <n v="59583334"/>
    <n v="49583334"/>
    <n v="49583334"/>
    <n v="0"/>
    <n v="0"/>
    <n v="0"/>
    <n v="3582392.66"/>
    <n v="3582392.66"/>
    <n v="46000941.340000004"/>
    <n v="46000941.340000004"/>
    <n v="7.2249935028572299E-2"/>
  </r>
  <r>
    <s v="21375103"/>
    <s v="MUSEO DE ARTE COSTARRICENSE"/>
    <x v="4"/>
    <s v="280"/>
    <x v="171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19"/>
    <s v="BIENES INTANGIBLES"/>
    <n v="21708560"/>
    <n v="11708560"/>
    <n v="11708560"/>
    <n v="0"/>
    <n v="0"/>
    <n v="0"/>
    <n v="3582392.66"/>
    <n v="3582392.66"/>
    <n v="8126167.3399999999"/>
    <n v="8126167.3399999999"/>
    <n v="0.30596355657741003"/>
  </r>
  <r>
    <s v="21375104"/>
    <s v="MUSEO HISTORICO CULTURAL JUAN SANTAMARIA"/>
    <x v="5"/>
    <s v="001"/>
    <x v="0"/>
    <s v=""/>
    <n v="567581709"/>
    <n v="567581709"/>
    <n v="370894410.24000001"/>
    <n v="0"/>
    <n v="0"/>
    <n v="0"/>
    <n v="111630010.98999999"/>
    <n v="111630010.98999999"/>
    <n v="455951698.00999999"/>
    <n v="259264399.25"/>
    <n v="0.19667654756999928"/>
  </r>
  <r>
    <s v="21375104"/>
    <s v="MUSEO HISTORICO CULTURAL JUAN SANTAMARIA"/>
    <x v="5"/>
    <s v="001"/>
    <x v="1"/>
    <s v="REMUNERACIONES"/>
    <n v="217270580"/>
    <n v="217270580"/>
    <n v="208164892"/>
    <n v="0"/>
    <n v="0"/>
    <n v="0"/>
    <n v="48007186.119999997"/>
    <n v="48007186.119999997"/>
    <n v="169263393.88"/>
    <n v="160157705.88"/>
    <n v="0.22095575995608793"/>
  </r>
  <r>
    <s v="21375104"/>
    <s v="MUSEO HISTORICO CULTURAL JUAN SANTAMARIA"/>
    <x v="5"/>
    <s v="001"/>
    <x v="2"/>
    <s v="REMUNERACIONES BASICAS"/>
    <n v="107150400"/>
    <n v="107150400"/>
    <n v="103340340"/>
    <n v="0"/>
    <n v="0"/>
    <n v="0"/>
    <n v="18310125.02"/>
    <n v="18310125.02"/>
    <n v="88840274.980000004"/>
    <n v="85030214.980000004"/>
    <n v="0.17088247006077439"/>
  </r>
  <r>
    <s v="21375104"/>
    <s v="MUSEO HISTORICO CULTURAL JUAN SANTAMARIA"/>
    <x v="5"/>
    <s v="001"/>
    <x v="3"/>
    <s v="SUELDOS PARA CARGOS FIJOS"/>
    <n v="102150400"/>
    <n v="102150400"/>
    <n v="102150400"/>
    <n v="0"/>
    <n v="0"/>
    <n v="0"/>
    <n v="18310125.02"/>
    <n v="18310125.02"/>
    <n v="83840274.980000004"/>
    <n v="83840274.980000004"/>
    <n v="0.17924672854927637"/>
  </r>
  <r>
    <s v="21375104"/>
    <s v="MUSEO HISTORICO CULTURAL JUAN SANTAMARIA"/>
    <x v="5"/>
    <s v="001"/>
    <x v="4"/>
    <s v="SUPLENCIAS"/>
    <n v="5000000"/>
    <n v="5000000"/>
    <n v="1189940"/>
    <n v="0"/>
    <n v="0"/>
    <n v="0"/>
    <n v="0"/>
    <n v="0"/>
    <n v="5000000"/>
    <n v="118994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101085.93"/>
    <n v="101085.93"/>
    <n v="3498914.07"/>
    <n v="3498914.07"/>
    <n v="2.8079424999999998E-2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101085.93"/>
    <n v="101085.93"/>
    <n v="3498914.07"/>
    <n v="3498914.07"/>
    <n v="2.8079424999999998E-2"/>
  </r>
  <r>
    <s v="21375104"/>
    <s v="MUSEO HISTORICO CULTURAL JUAN SANTAMARIA"/>
    <x v="5"/>
    <s v="001"/>
    <x v="7"/>
    <s v="INCENTIVOS SALARIALES"/>
    <n v="72561771"/>
    <n v="72561771"/>
    <n v="67266143"/>
    <n v="0"/>
    <n v="0"/>
    <n v="0"/>
    <n v="17885387.170000002"/>
    <n v="17885387.170000002"/>
    <n v="54676383.829999998"/>
    <n v="49380755.829999998"/>
    <n v="0.24648498683969555"/>
  </r>
  <r>
    <s v="21375104"/>
    <s v="MUSEO HISTORICO CULTURAL JUAN SANTAMARIA"/>
    <x v="5"/>
    <s v="001"/>
    <x v="8"/>
    <s v="RETRIBUCION POR AÑOS SERVIDOS"/>
    <n v="26000000"/>
    <n v="26000000"/>
    <n v="22666372"/>
    <n v="0"/>
    <n v="0"/>
    <n v="0"/>
    <n v="4301579.42"/>
    <n v="4301579.42"/>
    <n v="21698420.579999998"/>
    <n v="18364792.579999998"/>
    <n v="0.1654453623076923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3667986.8"/>
    <n v="3667986.8"/>
    <n v="14232963.199999999"/>
    <n v="14232963.199999999"/>
    <n v="0.20490458886260227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11038919"/>
    <n v="9076919"/>
    <n v="0"/>
    <n v="0"/>
    <n v="0"/>
    <n v="9076736.7400000002"/>
    <n v="9076736.7400000002"/>
    <n v="1962182.26"/>
    <n v="182.26"/>
    <n v="0.8222486948223825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839084.21"/>
    <n v="839084.21"/>
    <n v="3060915.79"/>
    <n v="3060915.79"/>
    <n v="0.21514979743589743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7403487"/>
    <n v="7403487"/>
    <n v="9131565"/>
    <n v="9131565"/>
    <n v="0.44774500860354111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5687100"/>
    <n v="15687100"/>
    <n v="15687100"/>
    <n v="0"/>
    <n v="0"/>
    <n v="0"/>
    <n v="7058663"/>
    <n v="7058663"/>
    <n v="8628437"/>
    <n v="8628437"/>
    <n v="0.44996608678468297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47952"/>
    <n v="847952"/>
    <n v="847952"/>
    <n v="0"/>
    <n v="0"/>
    <n v="0"/>
    <n v="344824"/>
    <n v="344824"/>
    <n v="503128"/>
    <n v="503128"/>
    <n v="0.40665509368454816"/>
  </r>
  <r>
    <s v="21375104"/>
    <s v="MUSEO HISTORICO CULTURAL JUAN SANTAMARIA"/>
    <x v="5"/>
    <s v="001"/>
    <x v="16"/>
    <s v="CONTRIB PATRONALES A FOND PENS Y OTROS FOND CAPIT."/>
    <n v="17423357"/>
    <n v="17423357"/>
    <n v="17423357"/>
    <n v="0"/>
    <n v="0"/>
    <n v="0"/>
    <n v="4307101"/>
    <n v="4307101"/>
    <n v="13116256"/>
    <n v="13116256"/>
    <n v="0.24720270611455644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191793"/>
    <n v="9191793"/>
    <n v="9191793"/>
    <n v="0"/>
    <n v="0"/>
    <n v="0"/>
    <n v="2905703"/>
    <n v="2905703"/>
    <n v="6286090"/>
    <n v="6286090"/>
    <n v="0.31611928162437947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087709"/>
    <n v="5087709"/>
    <n v="5087709"/>
    <n v="0"/>
    <n v="0"/>
    <n v="0"/>
    <n v="827251"/>
    <n v="827251"/>
    <n v="4260458"/>
    <n v="4260458"/>
    <n v="0.1625979394654843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543855"/>
    <n v="2543855"/>
    <n v="2543855"/>
    <n v="0"/>
    <n v="0"/>
    <n v="0"/>
    <n v="574147"/>
    <n v="574147"/>
    <n v="1969708"/>
    <n v="1969708"/>
    <n v="0.22569957800267704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21"/>
    <s v="SERVICIOS"/>
    <n v="334091215"/>
    <n v="334091215"/>
    <n v="154704962.88"/>
    <n v="0"/>
    <n v="0"/>
    <n v="0"/>
    <n v="62919544.710000001"/>
    <n v="62919544.710000001"/>
    <n v="271171670.29000002"/>
    <n v="91785418.170000002"/>
    <n v="0.188330437572266"/>
  </r>
  <r>
    <s v="21375104"/>
    <s v="MUSEO HISTORICO CULTURAL JUAN SANTAMARIA"/>
    <x v="5"/>
    <s v="001"/>
    <x v="24"/>
    <s v="SERVICIOS BASICOS"/>
    <n v="19750000"/>
    <n v="19750000"/>
    <n v="9923633.6199999992"/>
    <n v="0"/>
    <n v="0"/>
    <n v="0"/>
    <n v="7615847.3700000001"/>
    <n v="7615847.3700000001"/>
    <n v="12134152.630000001"/>
    <n v="2307786.25"/>
    <n v="0.38561252506329113"/>
  </r>
  <r>
    <s v="21375104"/>
    <s v="MUSEO HISTORICO CULTURAL JUAN SANTAMARIA"/>
    <x v="5"/>
    <s v="001"/>
    <x v="25"/>
    <s v="SERVICIO DE AGUA Y ALCANTARILLADO"/>
    <n v="1350000"/>
    <n v="1350000"/>
    <n v="752914.43"/>
    <n v="0"/>
    <n v="0"/>
    <n v="0"/>
    <n v="574217"/>
    <n v="574217"/>
    <n v="775783"/>
    <n v="178697.43"/>
    <n v="0.42534592592592591"/>
  </r>
  <r>
    <s v="21375104"/>
    <s v="MUSEO HISTORICO CULTURAL JUAN SANTAMARIA"/>
    <x v="5"/>
    <s v="001"/>
    <x v="26"/>
    <s v="SERVICIO DE ENERGIA ELECTRICA"/>
    <n v="12650000"/>
    <n v="12650000"/>
    <n v="6507996.7400000002"/>
    <n v="0"/>
    <n v="0"/>
    <n v="0"/>
    <n v="5296700"/>
    <n v="5296700"/>
    <n v="7353300"/>
    <n v="1211296.74"/>
    <n v="0.41871146245059288"/>
  </r>
  <r>
    <s v="21375104"/>
    <s v="MUSEO HISTORICO CULTURAL JUAN SANTAMARIA"/>
    <x v="5"/>
    <s v="001"/>
    <x v="28"/>
    <s v="SERVICIO DE TELECOMUNICACIONES"/>
    <n v="1750000"/>
    <n v="1750000"/>
    <n v="810393.79"/>
    <n v="0"/>
    <n v="0"/>
    <n v="0"/>
    <n v="563196.37"/>
    <n v="563196.37"/>
    <n v="1186803.6299999999"/>
    <n v="247197.42"/>
    <n v="0.32182649714285716"/>
  </r>
  <r>
    <s v="21375104"/>
    <s v="MUSEO HISTORICO CULTURAL JUAN SANTAMARIA"/>
    <x v="5"/>
    <s v="001"/>
    <x v="29"/>
    <s v="OTROS SERVICIOS BASICOS"/>
    <n v="4000000"/>
    <n v="4000000"/>
    <n v="1852328.66"/>
    <n v="0"/>
    <n v="0"/>
    <n v="0"/>
    <n v="1181734"/>
    <n v="1181734"/>
    <n v="2818266"/>
    <n v="670594.66"/>
    <n v="0.29543350000000002"/>
  </r>
  <r>
    <s v="21375104"/>
    <s v="MUSEO HISTORICO CULTURAL JUAN SANTAMARIA"/>
    <x v="5"/>
    <s v="001"/>
    <x v="30"/>
    <s v="SERVICIOS COMERCIALES Y FINANCIEROS"/>
    <n v="1653000"/>
    <n v="1653000"/>
    <n v="765474.82"/>
    <n v="0"/>
    <n v="0"/>
    <n v="0"/>
    <n v="12500"/>
    <n v="12500"/>
    <n v="1640500"/>
    <n v="752974.82"/>
    <n v="7.5620084694494856E-3"/>
  </r>
  <r>
    <s v="21375104"/>
    <s v="MUSEO HISTORICO CULTURAL JUAN SANTAMARIA"/>
    <x v="5"/>
    <s v="001"/>
    <x v="32"/>
    <s v="IMPRESION, ENCUADERNACION Y OTROS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33"/>
    <s v="COMIS. Y GASTOS POR SERV. FINANCIEROS Y COMERCIAL."/>
    <n v="653000"/>
    <n v="653000"/>
    <n v="302392.65000000002"/>
    <n v="0"/>
    <n v="0"/>
    <n v="0"/>
    <n v="12500"/>
    <n v="12500"/>
    <n v="640500"/>
    <n v="289892.65000000002"/>
    <n v="1.9142419601837671E-2"/>
  </r>
  <r>
    <s v="21375104"/>
    <s v="MUSEO HISTORICO CULTURAL JUAN SANTAMARIA"/>
    <x v="5"/>
    <s v="001"/>
    <x v="35"/>
    <s v="SERVICIOS DE GESTION Y APOYO"/>
    <n v="293679475"/>
    <n v="293679475"/>
    <n v="135211946.97"/>
    <n v="0"/>
    <n v="0"/>
    <n v="0"/>
    <n v="54456783.340000004"/>
    <n v="54456783.340000004"/>
    <n v="239222691.66"/>
    <n v="80755163.629999995"/>
    <n v="0.185429313165314"/>
  </r>
  <r>
    <s v="21375104"/>
    <s v="MUSEO HISTORICO CULTURAL JUAN SANTAMARIA"/>
    <x v="5"/>
    <s v="001"/>
    <x v="38"/>
    <s v="SERVICIOS GENERALES"/>
    <n v="278679475"/>
    <n v="278679475"/>
    <n v="128265714.48999999"/>
    <n v="0"/>
    <n v="0"/>
    <n v="0"/>
    <n v="54456783.340000004"/>
    <n v="54456783.340000004"/>
    <n v="224222691.66"/>
    <n v="73808931.150000006"/>
    <n v="0.19541009735288184"/>
  </r>
  <r>
    <s v="21375104"/>
    <s v="MUSEO HISTORICO CULTURAL JUAN SANTAMARIA"/>
    <x v="5"/>
    <s v="001"/>
    <x v="39"/>
    <s v="OTROS SERVICIOS DE GESTION Y APOYO"/>
    <n v="15000000"/>
    <n v="15000000"/>
    <n v="6946232.4800000004"/>
    <n v="0"/>
    <n v="0"/>
    <n v="0"/>
    <n v="0"/>
    <n v="0"/>
    <n v="15000000"/>
    <n v="6946232.4800000004"/>
    <n v="0"/>
  </r>
  <r>
    <s v="21375104"/>
    <s v="MUSEO HISTORICO CULTURAL JUAN SANTAMARIA"/>
    <x v="5"/>
    <s v="001"/>
    <x v="40"/>
    <s v="GASTOS DE VIAJE Y DE TRANSPORTE"/>
    <n v="330000"/>
    <n v="330000"/>
    <n v="295275.09999999998"/>
    <n v="0"/>
    <n v="0"/>
    <n v="0"/>
    <n v="295275"/>
    <n v="295275"/>
    <n v="34725"/>
    <n v="0.1"/>
    <n v="0.89477272727272728"/>
  </r>
  <r>
    <s v="21375104"/>
    <s v="MUSEO HISTORICO CULTURAL JUAN SANTAMARIA"/>
    <x v="5"/>
    <s v="001"/>
    <x v="41"/>
    <s v="TRANSPORTE DENTRO DEL PAIS"/>
    <n v="30000"/>
    <n v="30000"/>
    <n v="14875.1"/>
    <n v="0"/>
    <n v="0"/>
    <n v="0"/>
    <n v="14875"/>
    <n v="14875"/>
    <n v="15125"/>
    <n v="0.1"/>
    <n v="0.49583333333333335"/>
  </r>
  <r>
    <s v="21375104"/>
    <s v="MUSEO HISTORICO CULTURAL JUAN SANTAMARIA"/>
    <x v="5"/>
    <s v="001"/>
    <x v="42"/>
    <s v="VIATICOS DENTRO DEL PAIS"/>
    <n v="300000"/>
    <n v="300000"/>
    <n v="280400"/>
    <n v="0"/>
    <n v="0"/>
    <n v="0"/>
    <n v="280400"/>
    <n v="280400"/>
    <n v="19600"/>
    <n v="0"/>
    <n v="0.93466666666666665"/>
  </r>
  <r>
    <s v="21375104"/>
    <s v="MUSEO HISTORICO CULTURAL JUAN SANTAMARIA"/>
    <x v="5"/>
    <s v="001"/>
    <x v="45"/>
    <s v="SEGUROS, REASEGUROS Y OTRAS OBLIGACIONES"/>
    <n v="6000000"/>
    <n v="6000000"/>
    <n v="2778492.99"/>
    <n v="0"/>
    <n v="0"/>
    <n v="0"/>
    <n v="454389"/>
    <n v="454389"/>
    <n v="5545611"/>
    <n v="2324103.9900000002"/>
    <n v="7.5731499999999993E-2"/>
  </r>
  <r>
    <s v="21375104"/>
    <s v="MUSEO HISTORICO CULTURAL JUAN SANTAMARIA"/>
    <x v="5"/>
    <s v="001"/>
    <x v="46"/>
    <s v="SEGUROS"/>
    <n v="6000000"/>
    <n v="6000000"/>
    <n v="2778492.99"/>
    <n v="0"/>
    <n v="0"/>
    <n v="0"/>
    <n v="454389"/>
    <n v="454389"/>
    <n v="5545611"/>
    <n v="2324103.9900000002"/>
    <n v="7.5731499999999993E-2"/>
  </r>
  <r>
    <s v="21375104"/>
    <s v="MUSEO HISTORICO CULTURAL JUAN SANTAMARIA"/>
    <x v="5"/>
    <s v="001"/>
    <x v="50"/>
    <s v="MANTENIMIENTO Y REPARACION"/>
    <n v="12563740"/>
    <n v="12563740"/>
    <n v="5676884.9299999997"/>
    <n v="0"/>
    <n v="0"/>
    <n v="0"/>
    <n v="84750"/>
    <n v="84750"/>
    <n v="12478990"/>
    <n v="5592134.9299999997"/>
    <n v="6.7456028220896011E-3"/>
  </r>
  <r>
    <s v="21375104"/>
    <s v="MUSEO HISTORICO CULTURAL JUAN SANTAMARIA"/>
    <x v="5"/>
    <s v="001"/>
    <x v="51"/>
    <s v="MANTENIMIENTO DE EDIFICIOS, LOCALES Y TERRENOS"/>
    <n v="6017000"/>
    <n v="6017000"/>
    <n v="2645206.39"/>
    <n v="0"/>
    <n v="0"/>
    <n v="0"/>
    <n v="84750"/>
    <n v="84750"/>
    <n v="5932250"/>
    <n v="2560456.39"/>
    <n v="1.4085092238657138E-2"/>
  </r>
  <r>
    <s v="21375104"/>
    <s v="MUSEO HISTORICO CULTURAL JUAN SANTAMARIA"/>
    <x v="5"/>
    <s v="001"/>
    <x v="52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53"/>
    <s v="MANT. Y REPARACION DE EQUIPO DE TRANSPORTE"/>
    <n v="300000"/>
    <n v="300000"/>
    <n v="138924.65"/>
    <n v="0"/>
    <n v="0"/>
    <n v="0"/>
    <n v="0"/>
    <n v="0"/>
    <n v="300000"/>
    <n v="138924.65"/>
    <n v="0"/>
  </r>
  <r>
    <s v="21375104"/>
    <s v="MUSEO HISTORICO CULTURAL JUAN SANTAMARIA"/>
    <x v="5"/>
    <s v="001"/>
    <x v="55"/>
    <s v="MANT. Y REPARACION DE EQUIPO Y MOBILIARIO DE OFIC."/>
    <n v="2500000"/>
    <n v="2500000"/>
    <n v="1157705.42"/>
    <n v="0"/>
    <n v="0"/>
    <n v="0"/>
    <n v="0"/>
    <n v="0"/>
    <n v="2500000"/>
    <n v="1157705.42"/>
    <n v="0"/>
  </r>
  <r>
    <s v="21375104"/>
    <s v="MUSEO HISTORICO CULTURAL JUAN SANTAMARIA"/>
    <x v="5"/>
    <s v="001"/>
    <x v="56"/>
    <s v="MANT. Y REP. DE EQUIPO DE COMPUTO Y SIST. DE INF."/>
    <n v="2596740"/>
    <n v="2596740"/>
    <n v="1202503.98"/>
    <n v="0"/>
    <n v="0"/>
    <n v="0"/>
    <n v="0"/>
    <n v="0"/>
    <n v="2596740"/>
    <n v="1202503.98"/>
    <n v="0"/>
  </r>
  <r>
    <s v="21375104"/>
    <s v="MUSEO HISTORICO CULTURAL JUAN SANTAMARIA"/>
    <x v="5"/>
    <s v="001"/>
    <x v="57"/>
    <s v="MANTENIMIENTO Y REPARACION DE OTROS EQUIPOS"/>
    <n v="150000"/>
    <n v="150000"/>
    <n v="69462.320000000007"/>
    <n v="0"/>
    <n v="0"/>
    <n v="0"/>
    <n v="0"/>
    <n v="0"/>
    <n v="150000"/>
    <n v="69462.320000000007"/>
    <n v="0"/>
  </r>
  <r>
    <s v="21375104"/>
    <s v="MUSEO HISTORICO CULTURAL JUAN SANTAMARIA"/>
    <x v="5"/>
    <s v="001"/>
    <x v="58"/>
    <s v="IMPUESTOS"/>
    <n v="115000"/>
    <n v="115000"/>
    <n v="53254.45"/>
    <n v="0"/>
    <n v="0"/>
    <n v="0"/>
    <n v="0"/>
    <n v="0"/>
    <n v="115000"/>
    <n v="53254.45"/>
    <n v="0"/>
  </r>
  <r>
    <s v="21375104"/>
    <s v="MUSEO HISTORICO CULTURAL JUAN SANTAMARIA"/>
    <x v="5"/>
    <s v="001"/>
    <x v="59"/>
    <s v="OTROS IMPUESTOS"/>
    <n v="115000"/>
    <n v="115000"/>
    <n v="53254.45"/>
    <n v="0"/>
    <n v="0"/>
    <n v="0"/>
    <n v="0"/>
    <n v="0"/>
    <n v="115000"/>
    <n v="53254.45"/>
    <n v="0"/>
  </r>
  <r>
    <s v="21375104"/>
    <s v="MUSEO HISTORICO CULTURAL JUAN SANTAMARIA"/>
    <x v="5"/>
    <s v="001"/>
    <x v="62"/>
    <s v="MATERIALES Y SUMINISTROS"/>
    <n v="5100000"/>
    <n v="5100000"/>
    <n v="2361719.36"/>
    <n v="0"/>
    <n v="0"/>
    <n v="0"/>
    <n v="372422"/>
    <n v="372422"/>
    <n v="4727578"/>
    <n v="1989297.36"/>
    <n v="7.3023921568627456E-2"/>
  </r>
  <r>
    <s v="21375104"/>
    <s v="MUSEO HISTORICO CULTURAL JUAN SANTAMARIA"/>
    <x v="5"/>
    <s v="001"/>
    <x v="63"/>
    <s v="PRODUCTOS QUIMICOS Y CONEXOS"/>
    <n v="600000"/>
    <n v="600000"/>
    <n v="372422"/>
    <n v="0"/>
    <n v="0"/>
    <n v="0"/>
    <n v="372422"/>
    <n v="372422"/>
    <n v="227578"/>
    <n v="0"/>
    <n v="0.62070333333333338"/>
  </r>
  <r>
    <s v="21375104"/>
    <s v="MUSEO HISTORICO CULTURAL JUAN SANTAMARIA"/>
    <x v="5"/>
    <s v="001"/>
    <x v="64"/>
    <s v="COMBUSTIBLES Y LUBRICANTES"/>
    <n v="600000"/>
    <n v="600000"/>
    <n v="372422"/>
    <n v="0"/>
    <n v="0"/>
    <n v="0"/>
    <n v="372422"/>
    <n v="372422"/>
    <n v="227578"/>
    <n v="0"/>
    <n v="0.62070333333333338"/>
  </r>
  <r>
    <s v="21375104"/>
    <s v="MUSEO HISTORICO CULTURAL JUAN SANTAMARIA"/>
    <x v="5"/>
    <s v="001"/>
    <x v="71"/>
    <s v="MATERIALES Y PROD DE USO EN LA CONSTRUC Y MANT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73"/>
    <s v="MAT. Y PROD. ELECTRICOS, TELEFONICOS Y DE COMPUTO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79"/>
    <s v="UTILES, MATERIALES Y SUMINISTROS DIVERSOS"/>
    <n v="3500000"/>
    <n v="3500000"/>
    <n v="1526215.19"/>
    <n v="0"/>
    <n v="0"/>
    <n v="0"/>
    <n v="0"/>
    <n v="0"/>
    <n v="3500000"/>
    <n v="1526215.19"/>
    <n v="0"/>
  </r>
  <r>
    <s v="21375104"/>
    <s v="MUSEO HISTORICO CULTURAL JUAN SANTAMARIA"/>
    <x v="5"/>
    <s v="001"/>
    <x v="83"/>
    <s v="TEXTILES Y VESTUARIO"/>
    <n v="500000"/>
    <n v="500000"/>
    <n v="231541.08"/>
    <n v="0"/>
    <n v="0"/>
    <n v="0"/>
    <n v="0"/>
    <n v="0"/>
    <n v="500000"/>
    <n v="231541.08"/>
    <n v="0"/>
  </r>
  <r>
    <s v="21375104"/>
    <s v="MUSEO HISTORICO CULTURAL JUAN SANTAMARIA"/>
    <x v="5"/>
    <s v="001"/>
    <x v="84"/>
    <s v="UTILES Y MATERIALES DE LIMPIEZA"/>
    <n v="3000000"/>
    <n v="3000000"/>
    <n v="1294674.1100000001"/>
    <n v="0"/>
    <n v="0"/>
    <n v="0"/>
    <n v="0"/>
    <n v="0"/>
    <n v="3000000"/>
    <n v="1294674.1100000001"/>
    <n v="0"/>
  </r>
  <r>
    <s v="21375104"/>
    <s v="MUSEO HISTORICO CULTURAL JUAN SANTAMARIA"/>
    <x v="5"/>
    <s v="001"/>
    <x v="87"/>
    <s v="TRANSFERENCIAS CORRIENTES"/>
    <n v="4586544"/>
    <n v="4586544"/>
    <n v="4586544"/>
    <n v="0"/>
    <n v="0"/>
    <n v="0"/>
    <n v="330858.15999999997"/>
    <n v="330858.15999999997"/>
    <n v="4255685.84"/>
    <n v="4255685.84"/>
    <n v="7.2136702493206209E-2"/>
  </r>
  <r>
    <s v="21375104"/>
    <s v="MUSEO HISTORICO CULTURAL JUAN SANTAMARIA"/>
    <x v="5"/>
    <s v="001"/>
    <x v="88"/>
    <s v="TRANSFERENCIAS CORRIENTES AL SECTOR PUBLICO"/>
    <n v="3086544"/>
    <n v="3086544"/>
    <n v="3086544"/>
    <n v="0"/>
    <n v="0"/>
    <n v="0"/>
    <n v="330858.15999999997"/>
    <n v="330858.15999999997"/>
    <n v="2755685.84"/>
    <n v="2755685.84"/>
    <n v="0.10719372864925948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662568"/>
    <n v="2662568"/>
    <n v="2662568"/>
    <n v="0"/>
    <n v="0"/>
    <n v="0"/>
    <n v="281030.12"/>
    <n v="281030.12"/>
    <n v="2381537.88"/>
    <n v="2381537.88"/>
    <n v="0.10554852307997392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23976"/>
    <n v="423976"/>
    <n v="423976"/>
    <n v="0"/>
    <n v="0"/>
    <n v="0"/>
    <n v="49828.04"/>
    <n v="49828.04"/>
    <n v="374147.96"/>
    <n v="374147.96"/>
    <n v="0.11752561465743344"/>
  </r>
  <r>
    <s v="21375104"/>
    <s v="MUSEO HISTORICO CULTURAL JUAN SANTAMARIA"/>
    <x v="5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280"/>
    <x v="109"/>
    <s v="BIENES DURADEROS"/>
    <n v="6533370"/>
    <n v="6533370"/>
    <n v="1076292"/>
    <n v="0"/>
    <n v="0"/>
    <n v="0"/>
    <n v="0"/>
    <n v="0"/>
    <n v="6533370"/>
    <n v="1076292"/>
    <n v="0"/>
  </r>
  <r>
    <s v="21375104"/>
    <s v="MUSEO HISTORICO CULTURAL JUAN SANTAMARIA"/>
    <x v="5"/>
    <s v="280"/>
    <x v="110"/>
    <s v="MAQUINARIA, EQUIPO Y MOBILIARIO"/>
    <n v="5757078"/>
    <n v="5757078"/>
    <n v="300000"/>
    <n v="0"/>
    <n v="0"/>
    <n v="0"/>
    <n v="0"/>
    <n v="0"/>
    <n v="5757078"/>
    <n v="300000"/>
    <n v="0"/>
  </r>
  <r>
    <s v="21375104"/>
    <s v="MUSEO HISTORICO CULTURAL JUAN SANTAMARIA"/>
    <x v="5"/>
    <s v="280"/>
    <x v="112"/>
    <s v="EQUIPO DE COMUNICACION"/>
    <n v="3000000"/>
    <n v="3000000"/>
    <n v="300000"/>
    <n v="0"/>
    <n v="0"/>
    <n v="0"/>
    <n v="0"/>
    <n v="0"/>
    <n v="3000000"/>
    <n v="300000"/>
    <n v="0"/>
  </r>
  <r>
    <s v="21375104"/>
    <s v="MUSEO HISTORICO CULTURAL JUAN SANTAMARIA"/>
    <x v="5"/>
    <s v="280"/>
    <x v="113"/>
    <s v="EQUIPO Y MOBILIARIO DE OFICINA"/>
    <n v="2757078"/>
    <n v="2757078"/>
    <n v="0"/>
    <n v="0"/>
    <n v="0"/>
    <n v="0"/>
    <n v="0"/>
    <n v="0"/>
    <n v="2757078"/>
    <n v="0"/>
    <n v="0"/>
  </r>
  <r>
    <s v="21375104"/>
    <s v="MUSEO HISTORICO CULTURAL JUAN SANTAMARIA"/>
    <x v="5"/>
    <s v="280"/>
    <x v="118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19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9375937"/>
    <n v="267084916.84"/>
    <n v="0"/>
    <n v="0"/>
    <n v="0"/>
    <n v="62947735.32"/>
    <n v="56468228.789999999"/>
    <n v="286428201.68000001"/>
    <n v="204137181.52000001"/>
    <n v="0.18017192557826328"/>
  </r>
  <r>
    <s v="21375105"/>
    <s v="MUSEO DR. RAFAEL ANGEL CALDERON GUARDIA"/>
    <x v="6"/>
    <s v="001"/>
    <x v="1"/>
    <s v="REMUNERACIONES"/>
    <n v="224370071"/>
    <n v="224370071"/>
    <n v="199296957"/>
    <n v="0"/>
    <n v="0"/>
    <n v="0"/>
    <n v="49858556.789999999"/>
    <n v="46582875.729999997"/>
    <n v="174511514.21000001"/>
    <n v="149438400.21000001"/>
    <n v="0.22221571962688375"/>
  </r>
  <r>
    <s v="21375105"/>
    <s v="MUSEO DR. RAFAEL ANGEL CALDERON GUARDIA"/>
    <x v="6"/>
    <s v="001"/>
    <x v="2"/>
    <s v="REMUNERACIONES BASICAS"/>
    <n v="98132000"/>
    <n v="98132000"/>
    <n v="98132000"/>
    <n v="0"/>
    <n v="0"/>
    <n v="0"/>
    <n v="20918363.789999999"/>
    <n v="19596162.16"/>
    <n v="77213636.209999993"/>
    <n v="77213636.209999993"/>
    <n v="0.21316557076183099"/>
  </r>
  <r>
    <s v="21375105"/>
    <s v="MUSEO DR. RAFAEL ANGEL CALDERON GUARDIA"/>
    <x v="6"/>
    <s v="001"/>
    <x v="3"/>
    <s v="SUELDOS PARA CARGOS FIJOS"/>
    <n v="98132000"/>
    <n v="98132000"/>
    <n v="98132000"/>
    <n v="0"/>
    <n v="0"/>
    <n v="0"/>
    <n v="20918363.789999999"/>
    <n v="19596162.16"/>
    <n v="77213636.209999993"/>
    <n v="77213636.209999993"/>
    <n v="0.21316557076183099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105500.74"/>
    <n v="94243.81"/>
    <n v="1394499.26"/>
    <n v="1394499.26"/>
    <n v="7.0333826666666668E-2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105500.74"/>
    <n v="94243.81"/>
    <n v="1394499.26"/>
    <n v="1394499.26"/>
    <n v="7.0333826666666668E-2"/>
  </r>
  <r>
    <s v="21375105"/>
    <s v="MUSEO DR. RAFAEL ANGEL CALDERON GUARDIA"/>
    <x v="6"/>
    <s v="001"/>
    <x v="7"/>
    <s v="INCENTIVOS SALARIALES"/>
    <n v="87255955"/>
    <n v="87255955"/>
    <n v="62565647"/>
    <n v="0"/>
    <n v="0"/>
    <n v="0"/>
    <n v="20973589.469999999"/>
    <n v="20652871.969999999"/>
    <n v="66282365.530000001"/>
    <n v="41592057.530000001"/>
    <n v="0.24036857392713196"/>
  </r>
  <r>
    <s v="21375105"/>
    <s v="MUSEO DR. RAFAEL ANGEL CALDERON GUARDIA"/>
    <x v="6"/>
    <s v="001"/>
    <x v="8"/>
    <s v="RETRIBUCION POR AÑOS SERVIDOS"/>
    <n v="32900000"/>
    <n v="32900000"/>
    <n v="21942199"/>
    <n v="0"/>
    <n v="0"/>
    <n v="0"/>
    <n v="5313710.3099999996"/>
    <n v="5122888.91"/>
    <n v="27586289.690000001"/>
    <n v="16628488.689999999"/>
    <n v="0.16151095167173252"/>
  </r>
  <r>
    <s v="21375105"/>
    <s v="MUSEO DR. RAFAEL ANGEL CALDERON GUARDIA"/>
    <x v="6"/>
    <s v="001"/>
    <x v="9"/>
    <s v="RESTRICCION AL EJERCICIO LIBERAL DE LA PROFESION"/>
    <n v="20690130"/>
    <n v="20690130"/>
    <n v="10821196"/>
    <n v="0"/>
    <n v="0"/>
    <n v="0"/>
    <n v="2696379.33"/>
    <n v="2601286.16"/>
    <n v="17993750.670000002"/>
    <n v="8124816.6699999999"/>
    <n v="0.13032201005986913"/>
  </r>
  <r>
    <s v="21375105"/>
    <s v="MUSEO DR. RAFAEL ANGEL CALDERON GUARDIA"/>
    <x v="6"/>
    <s v="001"/>
    <x v="10"/>
    <s v="DECIMOTERCER MES"/>
    <n v="14126822"/>
    <n v="14126822"/>
    <n v="13999005"/>
    <n v="0"/>
    <n v="0"/>
    <n v="0"/>
    <n v="484534.91"/>
    <n v="484534.91"/>
    <n v="13642287.09"/>
    <n v="13514470.09"/>
    <n v="3.4298932201453372E-2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486951.949999999"/>
    <n v="11486951.949999999"/>
    <n v="152051.04999999999"/>
    <n v="152051.04999999999"/>
    <n v="0.98693607605393685"/>
  </r>
  <r>
    <s v="21375105"/>
    <s v="MUSEO DR. RAFAEL ANGEL CALDERON GUARDIA"/>
    <x v="6"/>
    <s v="001"/>
    <x v="12"/>
    <s v="OTROS INCENTIVOS SALARIALES"/>
    <n v="7900000"/>
    <n v="7900000"/>
    <n v="4164244"/>
    <n v="0"/>
    <n v="0"/>
    <n v="0"/>
    <n v="992012.97"/>
    <n v="957210.04"/>
    <n v="6907987.0300000003"/>
    <n v="3172231.03"/>
    <n v="0.12557126202531646"/>
  </r>
  <r>
    <s v="21375105"/>
    <s v="MUSEO DR. RAFAEL ANGEL CALDERON GUARDIA"/>
    <x v="6"/>
    <s v="001"/>
    <x v="13"/>
    <s v="CONTRIB. PATRONALES AL DES. Y LA SEGURIDAD SOCIAL"/>
    <n v="16844211"/>
    <n v="16844211"/>
    <n v="16654462"/>
    <n v="0"/>
    <n v="0"/>
    <n v="0"/>
    <n v="3552757.58"/>
    <n v="2749012.58"/>
    <n v="13291453.42"/>
    <n v="13101704.42"/>
    <n v="0.21091861055409483"/>
  </r>
  <r>
    <s v="21375105"/>
    <s v="MUSEO DR. RAFAEL ANGEL CALDERON GUARDIA"/>
    <x v="6"/>
    <s v="001"/>
    <x v="180"/>
    <s v="CCSS CONTRIBUCION PATRONAL SEGURO SALUD (CONTRIBUCION PATRONAL SEGURO DE SALUD, SEGUN LEY NO. 17 DEL 22 DE OCTUBRE DE 1943, LEY"/>
    <n v="15980405"/>
    <n v="15980405"/>
    <n v="15800387"/>
    <n v="0"/>
    <n v="0"/>
    <n v="0"/>
    <n v="3371958.82"/>
    <n v="2609431.8199999998"/>
    <n v="12608446.18"/>
    <n v="12428428.18"/>
    <n v="0.21100584246769716"/>
  </r>
  <r>
    <s v="21375105"/>
    <s v="MUSEO DR. RAFAEL ANGEL CALDERON GUARDIA"/>
    <x v="6"/>
    <s v="001"/>
    <x v="181"/>
    <s v="BANCO POPULAR Y DE DESARROLLO COMUNAL. (BPDC) (SEGUN LEY NO. 4351 DEL 11 DE JULIO DE 1969, LEY ORGANICA DEL B.P.D.C.)."/>
    <n v="863806"/>
    <n v="863806"/>
    <n v="854075"/>
    <n v="0"/>
    <n v="0"/>
    <n v="0"/>
    <n v="180798.76"/>
    <n v="139580.76"/>
    <n v="683007.24"/>
    <n v="673276.24"/>
    <n v="0.20930482075836473"/>
  </r>
  <r>
    <s v="21375105"/>
    <s v="MUSEO DR. RAFAEL ANGEL CALDERON GUARDIA"/>
    <x v="6"/>
    <s v="001"/>
    <x v="16"/>
    <s v="CONTRIB PATRONALES A FOND PENS Y OTROS FOND CAPIT."/>
    <n v="20637905"/>
    <n v="20637905"/>
    <n v="20444848"/>
    <n v="0"/>
    <n v="0"/>
    <n v="0"/>
    <n v="4308345.21"/>
    <n v="3490585.21"/>
    <n v="16329559.789999999"/>
    <n v="16136502.789999999"/>
    <n v="0.20875884495058969"/>
  </r>
  <r>
    <s v="21375105"/>
    <s v="MUSEO DR. RAFAEL ANGEL CALDERON GUARDIA"/>
    <x v="6"/>
    <s v="001"/>
    <x v="182"/>
    <s v="CCSS CONTRIBUCION PATRONAL SEGURO PENSIONES (CONTRIBUCION PATRONAL SEGURO DE PENSIONES, SEGUN LEY NO. 17 DEL 22 DE OCTUBRE DE 1943, LEY"/>
    <n v="9363654"/>
    <n v="9363654"/>
    <n v="9258173"/>
    <n v="0"/>
    <n v="0"/>
    <n v="0"/>
    <n v="1972316.8"/>
    <n v="1525516.8"/>
    <n v="7391337.2000000002"/>
    <n v="7285856.2000000002"/>
    <n v="0.21063537802656954"/>
  </r>
  <r>
    <s v="21375105"/>
    <s v="MUSEO DR. RAFAEL ANGEL CALDERON GUARDIA"/>
    <x v="6"/>
    <s v="001"/>
    <x v="183"/>
    <s v="CCSS APORTE PATRONAL REGIMEN PENSIONES (APORTE PATRONAL AL REGIMEN DE PENSIONES, SEGUN LEY DE PROTECCION AL TRABAJADOR NO. 7983 DEL 16"/>
    <n v="5182834"/>
    <n v="5182834"/>
    <n v="5124450"/>
    <n v="0"/>
    <n v="0"/>
    <n v="0"/>
    <n v="1084776.56"/>
    <n v="837471.56"/>
    <n v="4098057.44"/>
    <n v="4039673.44"/>
    <n v="0.20930181441273252"/>
  </r>
  <r>
    <s v="21375105"/>
    <s v="MUSEO DR. RAFAEL ANGEL CALDERON GUARDIA"/>
    <x v="6"/>
    <s v="001"/>
    <x v="184"/>
    <s v="CCSS APORTE PATRONAL FONDO CAPITALIZACION LABORAL (APORTE PATRONAL AL FONDO DE CAPITALIZACION LABORAL, SEGUN LEY DE PROTECCION AL TRABAJADOR"/>
    <n v="2591417"/>
    <n v="2591417"/>
    <n v="2562225"/>
    <n v="0"/>
    <n v="0"/>
    <n v="0"/>
    <n v="542395.28"/>
    <n v="418740.28"/>
    <n v="2049021.72"/>
    <n v="2019829.72"/>
    <n v="0.20930451563758362"/>
  </r>
  <r>
    <s v="21375105"/>
    <s v="MUSEO DR. RAFAEL ANGEL CALDERON GUARDIA"/>
    <x v="6"/>
    <s v="001"/>
    <x v="185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708856.57"/>
    <n v="708856.57"/>
    <n v="2791143.43"/>
    <n v="2791143.43"/>
    <n v="0.20253044857142855"/>
  </r>
  <r>
    <s v="21375105"/>
    <s v="MUSEO DR. RAFAEL ANGEL CALDERON GUARDIA"/>
    <x v="6"/>
    <s v="001"/>
    <x v="21"/>
    <s v="SERVICIOS"/>
    <n v="101022000"/>
    <n v="101022000"/>
    <n v="46706446.299999997"/>
    <n v="0"/>
    <n v="0"/>
    <n v="0"/>
    <n v="12154985"/>
    <n v="8951159.5299999993"/>
    <n v="88867015"/>
    <n v="34551461.299999997"/>
    <n v="0.12032017778305716"/>
  </r>
  <r>
    <s v="21375105"/>
    <s v="MUSEO DR. RAFAEL ANGEL CALDERON GUARDIA"/>
    <x v="6"/>
    <s v="001"/>
    <x v="24"/>
    <s v="SERVICIOS BASICOS"/>
    <n v="13420000"/>
    <n v="13420000"/>
    <n v="6280641.9199999999"/>
    <n v="0"/>
    <n v="0"/>
    <n v="0"/>
    <n v="2628853.23"/>
    <n v="2374164.92"/>
    <n v="10791146.77"/>
    <n v="3651788.69"/>
    <n v="0.19589070268256334"/>
  </r>
  <r>
    <s v="21375105"/>
    <s v="MUSEO DR. RAFAEL ANGEL CALDERON GUARDIA"/>
    <x v="6"/>
    <s v="001"/>
    <x v="25"/>
    <s v="SERVICIO DE AGUA Y ALCANTARILLADO"/>
    <n v="500000"/>
    <n v="500000"/>
    <n v="302100.81"/>
    <n v="0"/>
    <n v="0"/>
    <n v="0"/>
    <n v="183216"/>
    <n v="183216"/>
    <n v="316784"/>
    <n v="118884.81"/>
    <n v="0.36643199999999998"/>
  </r>
  <r>
    <s v="21375105"/>
    <s v="MUSEO DR. RAFAEL ANGEL CALDERON GUARDIA"/>
    <x v="6"/>
    <s v="001"/>
    <x v="26"/>
    <s v="SERVICIO DE ENERGIA ELECTRICA"/>
    <n v="3400000"/>
    <n v="3400000"/>
    <n v="1574479.36"/>
    <n v="0"/>
    <n v="0"/>
    <n v="0"/>
    <n v="644530"/>
    <n v="644530"/>
    <n v="2755470"/>
    <n v="929949.36"/>
    <n v="0.18956764705882354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2269102.61"/>
    <n v="0"/>
    <n v="0"/>
    <n v="0"/>
    <n v="767030.58"/>
    <n v="512342.27"/>
    <n v="4132969.42"/>
    <n v="1502072.03"/>
    <n v="0.15653685306122447"/>
  </r>
  <r>
    <s v="21375105"/>
    <s v="MUSEO DR. RAFAEL ANGEL CALDERON GUARDIA"/>
    <x v="6"/>
    <s v="001"/>
    <x v="29"/>
    <s v="OTROS SERVICIOS BASICOS"/>
    <n v="4600000"/>
    <n v="4600000"/>
    <n v="2130177.96"/>
    <n v="0"/>
    <n v="0"/>
    <n v="0"/>
    <n v="1034076.65"/>
    <n v="1034076.65"/>
    <n v="3565923.35"/>
    <n v="1096101.31"/>
    <n v="0.22479927173913045"/>
  </r>
  <r>
    <s v="21375105"/>
    <s v="MUSEO DR. RAFAEL ANGEL CALDERON GUARDIA"/>
    <x v="6"/>
    <s v="001"/>
    <x v="30"/>
    <s v="SERVICIOS COMERCIALES Y FINANCIEROS"/>
    <n v="1552000"/>
    <n v="1552000"/>
    <n v="718703.52"/>
    <n v="0"/>
    <n v="0"/>
    <n v="0"/>
    <n v="105577.89"/>
    <n v="105577.89"/>
    <n v="1446422.11"/>
    <n v="613125.63"/>
    <n v="6.8026990979381446E-2"/>
  </r>
  <r>
    <s v="21375105"/>
    <s v="MUSEO DR. RAFAEL ANGEL CALDERON GUARDIA"/>
    <x v="6"/>
    <s v="001"/>
    <x v="31"/>
    <s v="INFORMACION"/>
    <n v="90000"/>
    <n v="90000"/>
    <n v="41677.4"/>
    <n v="0"/>
    <n v="0"/>
    <n v="0"/>
    <n v="0"/>
    <n v="0"/>
    <n v="90000"/>
    <n v="41677.4"/>
    <n v="0"/>
  </r>
  <r>
    <s v="21375105"/>
    <s v="MUSEO DR. RAFAEL ANGEL CALDERON GUARDIA"/>
    <x v="6"/>
    <s v="001"/>
    <x v="32"/>
    <s v="IMPRESION, ENCUADERNACION Y OTROS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33"/>
    <s v="COMIS. Y GASTOS POR SERV. FINANCIEROS Y COMERCIAL."/>
    <n v="602000"/>
    <n v="602000"/>
    <n v="278775.46000000002"/>
    <n v="0"/>
    <n v="0"/>
    <n v="0"/>
    <n v="105577.89"/>
    <n v="105577.89"/>
    <n v="496422.11"/>
    <n v="173197.57"/>
    <n v="0.17537855481727574"/>
  </r>
  <r>
    <s v="21375105"/>
    <s v="MUSEO DR. RAFAEL ANGEL CALDERON GUARDIA"/>
    <x v="6"/>
    <s v="001"/>
    <x v="34"/>
    <s v="SERVICIOS DE TECNOLOGIAS DE INFORMACION"/>
    <n v="60000"/>
    <n v="60000"/>
    <n v="27784.93"/>
    <n v="0"/>
    <n v="0"/>
    <n v="0"/>
    <n v="0"/>
    <n v="0"/>
    <n v="60000"/>
    <n v="27784.93"/>
    <n v="0"/>
  </r>
  <r>
    <s v="21375105"/>
    <s v="MUSEO DR. RAFAEL ANGEL CALDERON GUARDIA"/>
    <x v="6"/>
    <s v="001"/>
    <x v="35"/>
    <s v="SERVICIOS DE GESTION Y APOYO"/>
    <n v="78300000"/>
    <n v="78300000"/>
    <n v="36259333.530000001"/>
    <n v="0"/>
    <n v="0"/>
    <n v="0"/>
    <n v="8550475.6300000008"/>
    <n v="5601338.4699999997"/>
    <n v="69749524.370000005"/>
    <n v="27708857.899999999"/>
    <n v="0.10920147675606642"/>
  </r>
  <r>
    <s v="21375105"/>
    <s v="MUSEO DR. RAFAEL ANGEL CALDERON GUARDIA"/>
    <x v="6"/>
    <s v="001"/>
    <x v="38"/>
    <s v="SERVICIOS GENERALES"/>
    <n v="77600000"/>
    <n v="77600000"/>
    <n v="35935176.009999998"/>
    <n v="0"/>
    <n v="0"/>
    <n v="0"/>
    <n v="8477025.6300000008"/>
    <n v="5601338.4699999997"/>
    <n v="69122974.370000005"/>
    <n v="27458150.379999999"/>
    <n v="0.10924002100515465"/>
  </r>
  <r>
    <s v="21375105"/>
    <s v="MUSEO DR. RAFAEL ANGEL CALDERON GUARDIA"/>
    <x v="6"/>
    <s v="001"/>
    <x v="39"/>
    <s v="OTROS SERVICIOS DE GESTION Y APOYO"/>
    <n v="700000"/>
    <n v="700000"/>
    <n v="324157.52"/>
    <n v="0"/>
    <n v="0"/>
    <n v="0"/>
    <n v="73450"/>
    <n v="0"/>
    <n v="626550"/>
    <n v="250707.52"/>
    <n v="0.10492857142857143"/>
  </r>
  <r>
    <s v="21375105"/>
    <s v="MUSEO DR. RAFAEL ANGEL CALDERON GUARDIA"/>
    <x v="6"/>
    <s v="001"/>
    <x v="40"/>
    <s v="GASTOS DE VIAJE Y DE TRANSPORTE"/>
    <n v="850000"/>
    <n v="850000"/>
    <n v="393619.84"/>
    <n v="0"/>
    <n v="0"/>
    <n v="0"/>
    <n v="202649.25"/>
    <n v="202649.25"/>
    <n v="647350.75"/>
    <n v="190970.59"/>
    <n v="0.23841088235294117"/>
  </r>
  <r>
    <s v="21375105"/>
    <s v="MUSEO DR. RAFAEL ANGEL CALDERON GUARDIA"/>
    <x v="6"/>
    <s v="001"/>
    <x v="41"/>
    <s v="TRANSPORTE DENTRO DEL PAIS"/>
    <n v="50000"/>
    <n v="50000"/>
    <n v="23154.11"/>
    <n v="0"/>
    <n v="0"/>
    <n v="0"/>
    <n v="11449.25"/>
    <n v="11449.25"/>
    <n v="38550.75"/>
    <n v="11704.86"/>
    <n v="0.22898499999999999"/>
  </r>
  <r>
    <s v="21375105"/>
    <s v="MUSEO DR. RAFAEL ANGEL CALDERON GUARDIA"/>
    <x v="6"/>
    <s v="001"/>
    <x v="42"/>
    <s v="VIATICOS DENTRO DEL PAIS"/>
    <n v="800000"/>
    <n v="800000"/>
    <n v="370465.73"/>
    <n v="0"/>
    <n v="0"/>
    <n v="0"/>
    <n v="191200"/>
    <n v="191200"/>
    <n v="608800"/>
    <n v="179265.73"/>
    <n v="0.23899999999999999"/>
  </r>
  <r>
    <s v="21375105"/>
    <s v="MUSEO DR. RAFAEL ANGEL CALDERON GUARDIA"/>
    <x v="6"/>
    <s v="001"/>
    <x v="45"/>
    <s v="SEGUROS, REASEGUROS Y OTRAS OBLIGACIONES"/>
    <n v="6000000"/>
    <n v="6000000"/>
    <n v="2637373.54"/>
    <n v="0"/>
    <n v="0"/>
    <n v="0"/>
    <n v="667429"/>
    <n v="667429"/>
    <n v="5332571"/>
    <n v="1969944.54"/>
    <n v="0.11123816666666667"/>
  </r>
  <r>
    <s v="21375105"/>
    <s v="MUSEO DR. RAFAEL ANGEL CALDERON GUARDIA"/>
    <x v="6"/>
    <s v="001"/>
    <x v="46"/>
    <s v="SEGUROS"/>
    <n v="6000000"/>
    <n v="6000000"/>
    <n v="2637373.54"/>
    <n v="0"/>
    <n v="0"/>
    <n v="0"/>
    <n v="667429"/>
    <n v="667429"/>
    <n v="5332571"/>
    <n v="1969944.54"/>
    <n v="0.11123816666666667"/>
  </r>
  <r>
    <s v="21375105"/>
    <s v="MUSEO DR. RAFAEL ANGEL CALDERON GUARDIA"/>
    <x v="6"/>
    <s v="001"/>
    <x v="50"/>
    <s v="MANTENIMIENTO Y REPARACION"/>
    <n v="900000"/>
    <n v="900000"/>
    <n v="416773.95"/>
    <n v="0"/>
    <n v="0"/>
    <n v="0"/>
    <n v="0"/>
    <n v="0"/>
    <n v="900000"/>
    <n v="416773.95"/>
    <n v="0"/>
  </r>
  <r>
    <s v="21375105"/>
    <s v="MUSEO DR. RAFAEL ANGEL CALDERON GUARDIA"/>
    <x v="6"/>
    <s v="001"/>
    <x v="53"/>
    <s v="MANT. Y REPARACION DE EQUIPO DE TRANSPORTE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57"/>
    <s v="MANTENIMIENTO Y REPARACION DE OTROS EQUIPOS"/>
    <n v="100000"/>
    <n v="100000"/>
    <n v="46308.22"/>
    <n v="0"/>
    <n v="0"/>
    <n v="0"/>
    <n v="0"/>
    <n v="0"/>
    <n v="100000"/>
    <n v="46308.22"/>
    <n v="0"/>
  </r>
  <r>
    <s v="21375105"/>
    <s v="MUSEO DR. RAFAEL ANGEL CALDERON GUARDIA"/>
    <x v="6"/>
    <s v="001"/>
    <x v="62"/>
    <s v="MATERIALES Y SUMINISTROS"/>
    <n v="1939613"/>
    <n v="1939613"/>
    <n v="898200.18"/>
    <n v="0"/>
    <n v="0"/>
    <n v="0"/>
    <n v="98237.99"/>
    <n v="98237.99"/>
    <n v="1841375.01"/>
    <n v="799962.19"/>
    <n v="5.0648242716459423E-2"/>
  </r>
  <r>
    <s v="21375105"/>
    <s v="MUSEO DR. RAFAEL ANGEL CALDERON GUARDIA"/>
    <x v="6"/>
    <s v="001"/>
    <x v="63"/>
    <s v="PRODUCTOS QUIMICOS Y CONEXOS"/>
    <n v="500000"/>
    <n v="500000"/>
    <n v="231541.08"/>
    <n v="0"/>
    <n v="0"/>
    <n v="0"/>
    <n v="93238"/>
    <n v="93238"/>
    <n v="406762"/>
    <n v="138303.07999999999"/>
    <n v="0.186476"/>
  </r>
  <r>
    <s v="21375105"/>
    <s v="MUSEO DR. RAFAEL ANGEL CALDERON GUARDIA"/>
    <x v="6"/>
    <s v="001"/>
    <x v="64"/>
    <s v="COMBUSTIBLES Y LUBRICANTES"/>
    <n v="500000"/>
    <n v="500000"/>
    <n v="231541.08"/>
    <n v="0"/>
    <n v="0"/>
    <n v="0"/>
    <n v="93238"/>
    <n v="93238"/>
    <n v="406762"/>
    <n v="138303.07999999999"/>
    <n v="0.186476"/>
  </r>
  <r>
    <s v="21375105"/>
    <s v="MUSEO DR. RAFAEL ANGEL CALDERON GUARDIA"/>
    <x v="6"/>
    <s v="001"/>
    <x v="71"/>
    <s v="MATERIALES Y PROD DE USO EN LA CONSTRUC Y MANT."/>
    <n v="389613"/>
    <n v="389613"/>
    <n v="180422.83"/>
    <n v="0"/>
    <n v="0"/>
    <n v="0"/>
    <n v="4999.99"/>
    <n v="4999.99"/>
    <n v="384613.01"/>
    <n v="175422.84"/>
    <n v="1.2833221684081382E-2"/>
  </r>
  <r>
    <s v="21375105"/>
    <s v="MUSEO DR. RAFAEL ANGEL CALDERON GUARDIA"/>
    <x v="6"/>
    <s v="001"/>
    <x v="73"/>
    <s v="MAT. Y PROD. ELECTRICOS, TELEFONICOS Y DE COMPUTO"/>
    <n v="131529"/>
    <n v="131529"/>
    <n v="60908.73"/>
    <n v="0"/>
    <n v="0"/>
    <n v="0"/>
    <n v="0"/>
    <n v="0"/>
    <n v="131529"/>
    <n v="60908.73"/>
    <n v="0"/>
  </r>
  <r>
    <s v="21375105"/>
    <s v="MUSEO DR. RAFAEL ANGEL CALDERON GUARDIA"/>
    <x v="6"/>
    <s v="001"/>
    <x v="75"/>
    <s v="OTROS MAT. Y PROD.DE USO EN LA CONSTRU. Y MANTENIM"/>
    <n v="258084"/>
    <n v="258084"/>
    <n v="119514.1"/>
    <n v="0"/>
    <n v="0"/>
    <n v="0"/>
    <n v="4999.99"/>
    <n v="4999.99"/>
    <n v="253084.01"/>
    <n v="114514.11"/>
    <n v="1.937349855085941E-2"/>
  </r>
  <r>
    <s v="21375105"/>
    <s v="MUSEO DR. RAFAEL ANGEL CALDERON GUARDIA"/>
    <x v="6"/>
    <s v="001"/>
    <x v="79"/>
    <s v="UTILES, MATERIALES Y SUMINISTROS DIVERSOS"/>
    <n v="1050000"/>
    <n v="1050000"/>
    <n v="486236.27"/>
    <n v="0"/>
    <n v="0"/>
    <n v="0"/>
    <n v="0"/>
    <n v="0"/>
    <n v="1050000"/>
    <n v="486236.27"/>
    <n v="0"/>
  </r>
  <r>
    <s v="21375105"/>
    <s v="MUSEO DR. RAFAEL ANGEL CALDERON GUARDIA"/>
    <x v="6"/>
    <s v="001"/>
    <x v="80"/>
    <s v="UTILES Y MATERIALES DE OFICINA Y COMPUTO"/>
    <n v="50000"/>
    <n v="50000"/>
    <n v="23154.11"/>
    <n v="0"/>
    <n v="0"/>
    <n v="0"/>
    <n v="0"/>
    <n v="0"/>
    <n v="50000"/>
    <n v="23154.11"/>
    <n v="0"/>
  </r>
  <r>
    <s v="21375105"/>
    <s v="MUSEO DR. RAFAEL ANGEL CALDERON GUARDIA"/>
    <x v="6"/>
    <s v="001"/>
    <x v="82"/>
    <s v="PRODUCTOS DE PAPEL, CARTON E IMPRESOS"/>
    <n v="450000"/>
    <n v="450000"/>
    <n v="208386.97"/>
    <n v="0"/>
    <n v="0"/>
    <n v="0"/>
    <n v="0"/>
    <n v="0"/>
    <n v="450000"/>
    <n v="208386.97"/>
    <n v="0"/>
  </r>
  <r>
    <s v="21375105"/>
    <s v="MUSEO DR. RAFAEL ANGEL CALDERON GUARDIA"/>
    <x v="6"/>
    <s v="001"/>
    <x v="84"/>
    <s v="UTILES Y MATERIALES DE LIMPIEZA"/>
    <n v="550000"/>
    <n v="550000"/>
    <n v="254695.19"/>
    <n v="0"/>
    <n v="0"/>
    <n v="0"/>
    <n v="0"/>
    <n v="0"/>
    <n v="550000"/>
    <n v="254695.19"/>
    <n v="0"/>
  </r>
  <r>
    <s v="21375105"/>
    <s v="MUSEO DR. RAFAEL ANGEL CALDERON GUARDIA"/>
    <x v="6"/>
    <s v="001"/>
    <x v="87"/>
    <s v="TRANSFERENCIAS CORRIENTES"/>
    <n v="7044253"/>
    <n v="7044253"/>
    <n v="5183313.3600000003"/>
    <n v="0"/>
    <n v="0"/>
    <n v="0"/>
    <n v="835955.54"/>
    <n v="835955.54"/>
    <n v="6208297.46"/>
    <n v="4347357.82"/>
    <n v="0.11867199261582456"/>
  </r>
  <r>
    <s v="21375105"/>
    <s v="MUSEO DR. RAFAEL ANGEL CALDERON GUARDIA"/>
    <x v="6"/>
    <s v="001"/>
    <x v="88"/>
    <s v="TRANSFERENCIAS CORRIENTES AL SECTOR PUBLICO"/>
    <n v="3144253"/>
    <n v="3144253"/>
    <n v="3108834"/>
    <n v="0"/>
    <n v="0"/>
    <n v="0"/>
    <n v="600245.86"/>
    <n v="600245.86"/>
    <n v="2544007.14"/>
    <n v="2508588.14"/>
    <n v="0.19090253233438911"/>
  </r>
  <r>
    <s v="21375105"/>
    <s v="MUSEO DR. RAFAEL ANGEL CALDERON GUARDIA"/>
    <x v="6"/>
    <s v="001"/>
    <x v="186"/>
    <s v="CCSS CONTRIBUCION ESTATAL SEGURO PENSIONES (CONTRIBUCION ESTATAL AL SEGURO DE PENSIONES, SEGUN LEY NO. 17 DEL 22 DE OCTUBRE DE 1943, LEY"/>
    <n v="2712350"/>
    <n v="2712350"/>
    <n v="2681796"/>
    <n v="0"/>
    <n v="0"/>
    <n v="0"/>
    <n v="509847.38"/>
    <n v="509847.38"/>
    <n v="2202502.62"/>
    <n v="2171948.62"/>
    <n v="0.18797256253802053"/>
  </r>
  <r>
    <s v="21375105"/>
    <s v="MUSEO DR. RAFAEL ANGEL CALDERON GUARDIA"/>
    <x v="6"/>
    <s v="001"/>
    <x v="187"/>
    <s v="CCSS CONTRIBUCION ESTATAL SEGURO SALUD (CONTRIBUCION ESTATAL AL SEGURO DE SALUD, SEGUN LEY NO. 17 DEL 22 DE OCTUBRE DE 1943, LEY"/>
    <n v="431903"/>
    <n v="431903"/>
    <n v="427038"/>
    <n v="0"/>
    <n v="0"/>
    <n v="0"/>
    <n v="90398.48"/>
    <n v="90398.48"/>
    <n v="341504.52"/>
    <n v="336639.52"/>
    <n v="0.20930273695714083"/>
  </r>
  <r>
    <s v="21375105"/>
    <s v="MUSEO DR. RAFAEL ANGEL CALDERON GUARDIA"/>
    <x v="6"/>
    <s v="001"/>
    <x v="95"/>
    <s v="PRESTACIONES"/>
    <n v="3900000"/>
    <n v="3900000"/>
    <n v="2074479.36"/>
    <n v="0"/>
    <n v="0"/>
    <n v="0"/>
    <n v="235709.68"/>
    <n v="235709.68"/>
    <n v="3664290.32"/>
    <n v="1838769.68"/>
    <n v="6.0438379487179485E-2"/>
  </r>
  <r>
    <s v="21375105"/>
    <s v="MUSEO DR. RAFAEL ANGEL CALDERON GUARDIA"/>
    <x v="6"/>
    <s v="001"/>
    <x v="96"/>
    <s v="PRESTACIONES LEGALES"/>
    <n v="3400000"/>
    <n v="3400000"/>
    <n v="1574479.36"/>
    <n v="0"/>
    <n v="0"/>
    <n v="0"/>
    <n v="0"/>
    <n v="0"/>
    <n v="3400000"/>
    <n v="1574479.36"/>
    <n v="0"/>
  </r>
  <r>
    <s v="21375105"/>
    <s v="MUSEO DR. RAFAEL ANGEL CALDERON GUARDIA"/>
    <x v="6"/>
    <s v="001"/>
    <x v="97"/>
    <s v="OTRAS PRESTACIONES"/>
    <n v="500000"/>
    <n v="500000"/>
    <n v="500000"/>
    <n v="0"/>
    <n v="0"/>
    <n v="0"/>
    <n v="235709.68"/>
    <n v="235709.68"/>
    <n v="264290.32"/>
    <n v="264290.32"/>
    <n v="0.47141936000000001"/>
  </r>
  <r>
    <s v="21375105"/>
    <s v="MUSEO DR. RAFAEL ANGEL CALDERON GUARDIA"/>
    <x v="6"/>
    <s v="280"/>
    <x v="109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0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2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1020117"/>
    <n v="359488241.95999998"/>
    <n v="0"/>
    <n v="0"/>
    <n v="0"/>
    <n v="66089817.850000001"/>
    <n v="58729526.289999999"/>
    <n v="364930299.14999998"/>
    <n v="293398424.11000001"/>
    <n v="0.15333348779634803"/>
  </r>
  <r>
    <s v="21375106"/>
    <s v="MUSEO DE ARTE Y DISEÑO CONTEMPORÁNEO"/>
    <x v="7"/>
    <s v="001"/>
    <x v="1"/>
    <s v="REMUNERACIONES"/>
    <n v="284954771"/>
    <n v="284954771"/>
    <n v="275737910"/>
    <n v="0"/>
    <n v="0"/>
    <n v="0"/>
    <n v="61470380.259999998"/>
    <n v="56617794.880000003"/>
    <n v="223484390.74000001"/>
    <n v="214267529.74000001"/>
    <n v="0.2157197791224208"/>
  </r>
  <r>
    <s v="21375106"/>
    <s v="MUSEO DE ARTE Y DISEÑO CONTEMPORÁNEO"/>
    <x v="7"/>
    <s v="001"/>
    <x v="2"/>
    <s v="REMUNERACIONES BASICAS"/>
    <n v="146404950"/>
    <n v="146404950"/>
    <n v="146404950"/>
    <n v="0"/>
    <n v="0"/>
    <n v="0"/>
    <n v="30086411.43"/>
    <n v="28058615.280000001"/>
    <n v="116318538.56999999"/>
    <n v="116318538.56999999"/>
    <n v="0.20550132649203459"/>
  </r>
  <r>
    <s v="21375106"/>
    <s v="MUSEO DE ARTE Y DISEÑO CONTEMPORÁNEO"/>
    <x v="7"/>
    <s v="001"/>
    <x v="3"/>
    <s v="SUELDOS PARA CARGOS FIJOS"/>
    <n v="146404950"/>
    <n v="146404950"/>
    <n v="146404950"/>
    <n v="0"/>
    <n v="0"/>
    <n v="0"/>
    <n v="30086411.43"/>
    <n v="28058615.280000001"/>
    <n v="116318538.56999999"/>
    <n v="116318538.56999999"/>
    <n v="0.20550132649203459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1436102.1"/>
    <n v="1436102.1"/>
    <n v="4963897.9000000004"/>
    <n v="4963897.9000000004"/>
    <n v="0.22439095312500001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1436102.1"/>
    <n v="1436102.1"/>
    <n v="4963897.9000000004"/>
    <n v="4963897.9000000004"/>
    <n v="0.22439095312500001"/>
  </r>
  <r>
    <s v="21375106"/>
    <s v="MUSEO DE ARTE Y DISEÑO CONTEMPORÁNEO"/>
    <x v="7"/>
    <s v="001"/>
    <x v="7"/>
    <s v="INCENTIVOS SALARIALES"/>
    <n v="84383590"/>
    <n v="84383590"/>
    <n v="75166729"/>
    <n v="0"/>
    <n v="0"/>
    <n v="0"/>
    <n v="19099659.84"/>
    <n v="19099659.84"/>
    <n v="65283930.159999996"/>
    <n v="56067069.159999996"/>
    <n v="0.22634329542035364"/>
  </r>
  <r>
    <s v="21375106"/>
    <s v="MUSEO DE ARTE Y DISEÑO CONTEMPORÁNEO"/>
    <x v="7"/>
    <s v="001"/>
    <x v="8"/>
    <s v="RETRIBUCION POR AÑOS SERVIDOS"/>
    <n v="23900000"/>
    <n v="23900000"/>
    <n v="19887126"/>
    <n v="0"/>
    <n v="0"/>
    <n v="0"/>
    <n v="3594975"/>
    <n v="3594975"/>
    <n v="20305025"/>
    <n v="16292151"/>
    <n v="0.15041736401673639"/>
  </r>
  <r>
    <s v="21375106"/>
    <s v="MUSEO DE ARTE Y DISEÑO CONTEMPORÁNEO"/>
    <x v="7"/>
    <s v="001"/>
    <x v="9"/>
    <s v="RESTRICCION AL EJERCICIO LIBERAL DE LA PROFESION"/>
    <n v="22480020"/>
    <n v="22480020"/>
    <n v="21625072"/>
    <n v="0"/>
    <n v="0"/>
    <n v="0"/>
    <n v="4105189.42"/>
    <n v="4105189.42"/>
    <n v="18374830.579999998"/>
    <n v="17519882.579999998"/>
    <n v="0.18261502525353626"/>
  </r>
  <r>
    <s v="21375106"/>
    <s v="MUSEO DE ARTE Y DISEÑO CONTEMPORÁNEO"/>
    <x v="7"/>
    <s v="001"/>
    <x v="10"/>
    <s v="DECIMOTERCER MES"/>
    <n v="18244827"/>
    <n v="18244827"/>
    <n v="18244827"/>
    <n v="0"/>
    <n v="0"/>
    <n v="0"/>
    <n v="0"/>
    <n v="0"/>
    <n v="18244827"/>
    <n v="18244827"/>
    <n v="0"/>
  </r>
  <r>
    <s v="21375106"/>
    <s v="MUSEO DE ARTE Y DISEÑO CONTEMPORÁNEO"/>
    <x v="7"/>
    <s v="001"/>
    <x v="11"/>
    <s v="SALARIO ESCOLAR"/>
    <n v="15258743"/>
    <n v="15258743"/>
    <n v="11758743"/>
    <n v="0"/>
    <n v="0"/>
    <n v="0"/>
    <n v="10569471.59"/>
    <n v="10569471.59"/>
    <n v="4689271.41"/>
    <n v="1189271.4099999999"/>
    <n v="0.69268298116037474"/>
  </r>
  <r>
    <s v="21375106"/>
    <s v="MUSEO DE ARTE Y DISEÑO CONTEMPORÁNEO"/>
    <x v="7"/>
    <s v="001"/>
    <x v="12"/>
    <s v="OTROS INCENTIVOS SALARIALES"/>
    <n v="4500000"/>
    <n v="4500000"/>
    <n v="3650961"/>
    <n v="0"/>
    <n v="0"/>
    <n v="0"/>
    <n v="830023.83"/>
    <n v="830023.83"/>
    <n v="3669976.17"/>
    <n v="2820937.17"/>
    <n v="0.18444974"/>
  </r>
  <r>
    <s v="21375106"/>
    <s v="MUSEO DE ARTE Y DISEÑO CONTEMPORÁNEO"/>
    <x v="7"/>
    <s v="001"/>
    <x v="13"/>
    <s v="CONTRIB. PATRONALES AL DES. Y LA SEGURIDAD SOCIAL"/>
    <n v="21347013"/>
    <n v="21347013"/>
    <n v="21347013"/>
    <n v="0"/>
    <n v="0"/>
    <n v="0"/>
    <n v="4960282.12"/>
    <n v="3560124"/>
    <n v="16386730.880000001"/>
    <n v="16386730.880000001"/>
    <n v="0.23236422444676452"/>
  </r>
  <r>
    <s v="21375106"/>
    <s v="MUSEO DE ARTE Y DISEÑO CONTEMPORÁNEO"/>
    <x v="7"/>
    <s v="001"/>
    <x v="188"/>
    <s v="CCSS CONTRIBUCION PATRONAL SEGURO SALUD (CONTRIBUCION PATRONAL SEGURO DE SALUD, SEGUN LEY NO. 17 DEL 22 DE OCTUBRE DE 1943, LEY"/>
    <n v="20252294"/>
    <n v="20252294"/>
    <n v="20252294"/>
    <n v="0"/>
    <n v="0"/>
    <n v="0"/>
    <n v="4705908.68"/>
    <n v="3377559"/>
    <n v="15546385.32"/>
    <n v="15546385.32"/>
    <n v="0.23236422896092659"/>
  </r>
  <r>
    <s v="21375106"/>
    <s v="MUSEO DE ARTE Y DISEÑO CONTEMPORÁNEO"/>
    <x v="7"/>
    <s v="001"/>
    <x v="189"/>
    <s v="BANCO POPULAR Y DE DESARROLLO COMUNAL. (BPDC) (SEGUN LEY NO. 4351 DEL 11 DE JULIO DE 1969, LEY ORGANICA DEL B.P.D.C.)."/>
    <n v="1094719"/>
    <n v="1094719"/>
    <n v="1094719"/>
    <n v="0"/>
    <n v="0"/>
    <n v="0"/>
    <n v="254373.44"/>
    <n v="182565"/>
    <n v="840345.56"/>
    <n v="840345.56"/>
    <n v="0.23236414093479696"/>
  </r>
  <r>
    <s v="21375106"/>
    <s v="MUSEO DE ARTE Y DISEÑO CONTEMPORÁNEO"/>
    <x v="7"/>
    <s v="001"/>
    <x v="16"/>
    <s v="CONTRIB PATRONALES A FOND PENS Y OTROS FOND CAPIT."/>
    <n v="26419218"/>
    <n v="26419218"/>
    <n v="26419218"/>
    <n v="0"/>
    <n v="0"/>
    <n v="0"/>
    <n v="5887924.7699999996"/>
    <n v="4463293.66"/>
    <n v="20531293.23"/>
    <n v="20531293.23"/>
    <n v="0.22286521766087095"/>
  </r>
  <r>
    <s v="21375106"/>
    <s v="MUSEO DE ARTE Y DISEÑO CONTEMPORÁNEO"/>
    <x v="7"/>
    <s v="001"/>
    <x v="190"/>
    <s v="CCSS CONTRIBUCION PATRONAL SEGURO PENSIONES (CONTRIBUCION PATRONAL SEGURO DE PENSIONES, SEGUN LEY NO. 17 DEL 22 DE OCTUBRE DE 1943, LEY"/>
    <n v="11866750"/>
    <n v="11866750"/>
    <n v="11866750"/>
    <n v="0"/>
    <n v="0"/>
    <n v="0"/>
    <n v="2757408.12"/>
    <n v="1979029"/>
    <n v="9109341.8800000008"/>
    <n v="9109341.8800000008"/>
    <n v="0.23236422103777363"/>
  </r>
  <r>
    <s v="21375106"/>
    <s v="MUSEO DE ARTE Y DISEÑO CONTEMPORÁNEO"/>
    <x v="7"/>
    <s v="001"/>
    <x v="191"/>
    <s v="CCSS APORTE PATRONAL REGIMEN PENSIONES (APORTE PATRONAL AL REGIMEN DE PENSIONES, SEGUN LEY DE PROTECCION AL TRABAJADOR NO. 7983 DEL 16"/>
    <n v="6568312"/>
    <n v="6568312"/>
    <n v="6568312"/>
    <n v="0"/>
    <n v="0"/>
    <n v="0"/>
    <n v="1526240.66"/>
    <n v="1095407"/>
    <n v="5042071.34"/>
    <n v="5042071.34"/>
    <n v="0.23236421473279587"/>
  </r>
  <r>
    <s v="21375106"/>
    <s v="MUSEO DE ARTE Y DISEÑO CONTEMPORÁNEO"/>
    <x v="7"/>
    <s v="001"/>
    <x v="192"/>
    <s v="CCSS APORTE PATRONAL FONDO CAPITALIZACION LABORAL (APORTE PATRONAL AL FONDO DE CAPITALIZACION LABORAL, SEGUN LEY DE PROTECCION AL TRABAJADOR"/>
    <n v="3284156"/>
    <n v="3284156"/>
    <n v="3284156"/>
    <n v="0"/>
    <n v="0"/>
    <n v="0"/>
    <n v="763120.33"/>
    <n v="547702"/>
    <n v="2521035.67"/>
    <n v="2521035.67"/>
    <n v="0.23236421473279587"/>
  </r>
  <r>
    <s v="21375106"/>
    <s v="MUSEO DE ARTE Y DISEÑO CONTEMPORÁNEO"/>
    <x v="7"/>
    <s v="001"/>
    <x v="193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841155.66"/>
    <n v="841155.66"/>
    <n v="3858844.34"/>
    <n v="3858844.34"/>
    <n v="0.17896928936170214"/>
  </r>
  <r>
    <s v="21375106"/>
    <s v="MUSEO DE ARTE Y DISEÑO CONTEMPORÁNEO"/>
    <x v="7"/>
    <s v="001"/>
    <x v="21"/>
    <s v="SERVICIOS"/>
    <n v="89064769"/>
    <n v="89064769"/>
    <n v="40678647.740000002"/>
    <n v="0"/>
    <n v="0"/>
    <n v="0"/>
    <n v="3029496.15"/>
    <n v="989846.46"/>
    <n v="86035272.849999994"/>
    <n v="37649151.590000004"/>
    <n v="3.4014528797576514E-2"/>
  </r>
  <r>
    <s v="21375106"/>
    <s v="MUSEO DE ARTE Y DISEÑO CONTEMPORÁNEO"/>
    <x v="7"/>
    <s v="001"/>
    <x v="24"/>
    <s v="SERVICIOS BASICOS"/>
    <n v="8316000"/>
    <n v="8316000"/>
    <n v="3850991.29"/>
    <n v="0"/>
    <n v="0"/>
    <n v="0"/>
    <n v="1354014.99"/>
    <n v="457005"/>
    <n v="6961985.0099999998"/>
    <n v="2496976.2999999998"/>
    <n v="0.16282046536796538"/>
  </r>
  <r>
    <s v="21375106"/>
    <s v="MUSEO DE ARTE Y DISEÑO CONTEMPORÁNEO"/>
    <x v="7"/>
    <s v="001"/>
    <x v="26"/>
    <s v="SERVICIO DE ENERGIA ELECTRICA"/>
    <n v="5400000"/>
    <n v="5400000"/>
    <n v="2500643.69"/>
    <n v="0"/>
    <n v="0"/>
    <n v="0"/>
    <n v="1354014.99"/>
    <n v="457005"/>
    <n v="4045985.01"/>
    <n v="1146628.7"/>
    <n v="0.25074351666666667"/>
  </r>
  <r>
    <s v="21375106"/>
    <s v="MUSEO DE ARTE Y DISEÑO CONTEMPORÁNEO"/>
    <x v="7"/>
    <s v="001"/>
    <x v="27"/>
    <s v="SERVICIO DE CORREO"/>
    <n v="600000"/>
    <n v="600000"/>
    <n v="277849.3"/>
    <n v="0"/>
    <n v="0"/>
    <n v="0"/>
    <n v="0"/>
    <n v="0"/>
    <n v="600000"/>
    <n v="277849.3"/>
    <n v="0"/>
  </r>
  <r>
    <s v="21375106"/>
    <s v="MUSEO DE ARTE Y DISEÑO CONTEMPORÁNEO"/>
    <x v="7"/>
    <s v="001"/>
    <x v="28"/>
    <s v="SERVICIO DE TELECOMUNICACIONES"/>
    <n v="2316000"/>
    <n v="2316000"/>
    <n v="1072498.3"/>
    <n v="0"/>
    <n v="0"/>
    <n v="0"/>
    <n v="0"/>
    <n v="0"/>
    <n v="2316000"/>
    <n v="1072498.3"/>
    <n v="0"/>
  </r>
  <r>
    <s v="21375106"/>
    <s v="MUSEO DE ARTE Y DISEÑO CONTEMPORÁNEO"/>
    <x v="7"/>
    <s v="001"/>
    <x v="30"/>
    <s v="SERVICIOS COMERCIALES Y FINANCIEROS"/>
    <n v="42399269"/>
    <n v="42399269"/>
    <n v="19634345.289999999"/>
    <n v="0"/>
    <n v="0"/>
    <n v="0"/>
    <n v="285443.74"/>
    <n v="0"/>
    <n v="42113825.259999998"/>
    <n v="19348901.550000001"/>
    <n v="6.732279747558855E-3"/>
  </r>
  <r>
    <s v="21375106"/>
    <s v="MUSEO DE ARTE Y DISEÑO CONTEMPORÁNEO"/>
    <x v="7"/>
    <s v="001"/>
    <x v="32"/>
    <s v="IMPRESION, ENCUADERNACION Y OTROS"/>
    <n v="9500000"/>
    <n v="9500000"/>
    <n v="4399280.57"/>
    <n v="0"/>
    <n v="0"/>
    <n v="0"/>
    <n v="0"/>
    <n v="0"/>
    <n v="9500000"/>
    <n v="4399280.57"/>
    <n v="0"/>
  </r>
  <r>
    <s v="21375106"/>
    <s v="MUSEO DE ARTE Y DISEÑO CONTEMPORÁNEO"/>
    <x v="7"/>
    <s v="001"/>
    <x v="33"/>
    <s v="COMIS. Y GASTOS POR SERV. FINANCIEROS Y COMERCIAL."/>
    <n v="3085000"/>
    <n v="3085000"/>
    <n v="1428608.48"/>
    <n v="0"/>
    <n v="0"/>
    <n v="0"/>
    <n v="0"/>
    <n v="0"/>
    <n v="3085000"/>
    <n v="1428608.48"/>
    <n v="0"/>
  </r>
  <r>
    <s v="21375106"/>
    <s v="MUSEO DE ARTE Y DISEÑO CONTEMPORÁNEO"/>
    <x v="7"/>
    <s v="001"/>
    <x v="34"/>
    <s v="SERVICIOS DE TECNOLOGIAS DE INFORMACION"/>
    <n v="29814269"/>
    <n v="29814269"/>
    <n v="13806456.24"/>
    <n v="0"/>
    <n v="0"/>
    <n v="0"/>
    <n v="285443.74"/>
    <n v="0"/>
    <n v="29528825.260000002"/>
    <n v="13521012.5"/>
    <n v="9.5740646869457036E-3"/>
  </r>
  <r>
    <s v="21375106"/>
    <s v="MUSEO DE ARTE Y DISEÑO CONTEMPORÁNEO"/>
    <x v="7"/>
    <s v="001"/>
    <x v="35"/>
    <s v="SERVICIOS DE GESTION Y APOYO"/>
    <n v="23836000"/>
    <n v="23836000"/>
    <n v="11038026.49"/>
    <n v="0"/>
    <n v="0"/>
    <n v="0"/>
    <n v="1084884.42"/>
    <n v="532841.46"/>
    <n v="22751115.579999998"/>
    <n v="9953142.0700000003"/>
    <n v="4.5514533478771602E-2"/>
  </r>
  <r>
    <s v="21375106"/>
    <s v="MUSEO DE ARTE Y DISEÑO CONTEMPORÁNEO"/>
    <x v="7"/>
    <s v="001"/>
    <x v="38"/>
    <s v="SERVICIOS GENERALES"/>
    <n v="6836000"/>
    <n v="6836000"/>
    <n v="3165629.68"/>
    <n v="0"/>
    <n v="0"/>
    <n v="0"/>
    <n v="1084884.42"/>
    <n v="532841.46"/>
    <n v="5751115.5800000001"/>
    <n v="2080745.26"/>
    <n v="0.15870164131070802"/>
  </r>
  <r>
    <s v="21375106"/>
    <s v="MUSEO DE ARTE Y DISEÑO CONTEMPORÁNEO"/>
    <x v="7"/>
    <s v="001"/>
    <x v="39"/>
    <s v="OTROS SERVICIOS DE GESTION Y APOYO"/>
    <n v="17000000"/>
    <n v="17000000"/>
    <n v="7872396.8099999996"/>
    <n v="0"/>
    <n v="0"/>
    <n v="0"/>
    <n v="0"/>
    <n v="0"/>
    <n v="17000000"/>
    <n v="7872396.8099999996"/>
    <n v="0"/>
  </r>
  <r>
    <s v="21375106"/>
    <s v="MUSEO DE ARTE Y DISEÑO CONTEMPORÁNEO"/>
    <x v="7"/>
    <s v="001"/>
    <x v="40"/>
    <s v="GASTOS DE VIAJE Y DE TRANSPORTE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2"/>
    <s v="VIATICOS DENTRO DEL PAIS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5"/>
    <s v="SEGUROS, REASEGUROS Y OTRAS OBLIGACIONE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46"/>
    <s v="SEGURO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50"/>
    <s v="MANTENIMIENTO Y REPARACION"/>
    <n v="3967500"/>
    <n v="3967500"/>
    <n v="1271620.1599999999"/>
    <n v="0"/>
    <n v="0"/>
    <n v="0"/>
    <n v="0"/>
    <n v="0"/>
    <n v="3967500"/>
    <n v="1271620.1599999999"/>
    <n v="0"/>
  </r>
  <r>
    <s v="21375106"/>
    <s v="MUSEO DE ARTE Y DISEÑO CONTEMPORÁNEO"/>
    <x v="7"/>
    <s v="001"/>
    <x v="51"/>
    <s v="MANTENIMIENTO DE EDIFICIOS, LOCALES Y TERRENOS"/>
    <n v="282500"/>
    <n v="282500"/>
    <n v="130820.71"/>
    <n v="0"/>
    <n v="0"/>
    <n v="0"/>
    <n v="0"/>
    <n v="0"/>
    <n v="282500"/>
    <n v="130820.71"/>
    <n v="0"/>
  </r>
  <r>
    <s v="21375106"/>
    <s v="MUSEO DE ARTE Y DISEÑO CONTEMPORÁNEO"/>
    <x v="7"/>
    <s v="001"/>
    <x v="53"/>
    <s v="MANT. Y REPARACION DE EQUIPO DE TRANSPORTE"/>
    <n v="2525000"/>
    <n v="2525000"/>
    <n v="603624.14"/>
    <n v="0"/>
    <n v="0"/>
    <n v="0"/>
    <n v="0"/>
    <n v="0"/>
    <n v="2525000"/>
    <n v="603624.14"/>
    <n v="0"/>
  </r>
  <r>
    <s v="21375106"/>
    <s v="MUSEO DE ARTE Y DISEÑO CONTEMPORÁNEO"/>
    <x v="7"/>
    <s v="001"/>
    <x v="55"/>
    <s v="MANT. Y REPARACION DE EQUIPO Y MOBILIARIO DE OFIC."/>
    <n v="360000"/>
    <n v="360000"/>
    <n v="166709.57999999999"/>
    <n v="0"/>
    <n v="0"/>
    <n v="0"/>
    <n v="0"/>
    <n v="0"/>
    <n v="360000"/>
    <n v="166709.57999999999"/>
    <n v="0"/>
  </r>
  <r>
    <s v="21375106"/>
    <s v="MUSEO DE ARTE Y DISEÑO CONTEMPORÁNEO"/>
    <x v="7"/>
    <s v="001"/>
    <x v="56"/>
    <s v="MANT. Y REP. DE EQUIPO DE COMPUTO Y SIST. DE INF."/>
    <n v="300000"/>
    <n v="300000"/>
    <n v="138924.65"/>
    <n v="0"/>
    <n v="0"/>
    <n v="0"/>
    <n v="0"/>
    <n v="0"/>
    <n v="300000"/>
    <n v="138924.65"/>
    <n v="0"/>
  </r>
  <r>
    <s v="21375106"/>
    <s v="MUSEO DE ARTE Y DISEÑO CONTEMPORÁNEO"/>
    <x v="7"/>
    <s v="001"/>
    <x v="57"/>
    <s v="MANTENIMIENTO Y REPARACION DE OTROS EQUIP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58"/>
    <s v="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59"/>
    <s v="OTROS 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60"/>
    <s v="SERVICIOS DIVERS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151"/>
    <s v="OTROS SERVICIOS NO ESPECIFICAD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62"/>
    <s v="MATERIALES Y SUMINISTROS"/>
    <n v="10129800"/>
    <n v="10129800"/>
    <n v="4684209.01"/>
    <n v="0"/>
    <n v="0"/>
    <n v="0"/>
    <n v="537735.36"/>
    <n v="529117.92000000004"/>
    <n v="9592064.6400000006"/>
    <n v="4146473.65"/>
    <n v="5.3084499200379075E-2"/>
  </r>
  <r>
    <s v="21375106"/>
    <s v="MUSEO DE ARTE Y DISEÑO CONTEMPORÁNEO"/>
    <x v="7"/>
    <s v="001"/>
    <x v="63"/>
    <s v="PRODUCTOS QUIMICOS Y CONEXOS"/>
    <n v="2030000"/>
    <n v="2030000"/>
    <n v="933336.1"/>
    <n v="0"/>
    <n v="0"/>
    <n v="0"/>
    <n v="0"/>
    <n v="0"/>
    <n v="2030000"/>
    <n v="933336.1"/>
    <n v="0"/>
  </r>
  <r>
    <s v="21375106"/>
    <s v="MUSEO DE ARTE Y DISEÑO CONTEMPORÁNEO"/>
    <x v="7"/>
    <s v="001"/>
    <x v="64"/>
    <s v="COMBUSTIBLES Y LUBRICANTES"/>
    <n v="480000"/>
    <n v="480000"/>
    <n v="222279.44"/>
    <n v="0"/>
    <n v="0"/>
    <n v="0"/>
    <n v="0"/>
    <n v="0"/>
    <n v="480000"/>
    <n v="222279.44"/>
    <n v="0"/>
  </r>
  <r>
    <s v="21375106"/>
    <s v="MUSEO DE ARTE Y DISEÑO CONTEMPORÁNEO"/>
    <x v="7"/>
    <s v="001"/>
    <x v="66"/>
    <s v="TINTAS, PINTURAS Y DILUYENTES"/>
    <n v="1520000"/>
    <n v="1520000"/>
    <n v="703884.89"/>
    <n v="0"/>
    <n v="0"/>
    <n v="0"/>
    <n v="0"/>
    <n v="0"/>
    <n v="1520000"/>
    <n v="703884.89"/>
    <n v="0"/>
  </r>
  <r>
    <s v="21375106"/>
    <s v="MUSEO DE ARTE Y DISEÑO CONTEMPORÁNEO"/>
    <x v="7"/>
    <s v="001"/>
    <x v="67"/>
    <s v="OTROS PRODUCTOS QUIMICOS Y CONEXOS"/>
    <n v="30000"/>
    <n v="30000"/>
    <n v="7171.77"/>
    <n v="0"/>
    <n v="0"/>
    <n v="0"/>
    <n v="0"/>
    <n v="0"/>
    <n v="30000"/>
    <n v="7171.77"/>
    <n v="0"/>
  </r>
  <r>
    <s v="21375106"/>
    <s v="MUSEO DE ARTE Y DISEÑO CONTEMPORÁNEO"/>
    <x v="7"/>
    <s v="001"/>
    <x v="71"/>
    <s v="MATERIALES Y PROD DE USO EN LA CONSTRUC Y MANT."/>
    <n v="4068800"/>
    <n v="4068800"/>
    <n v="1884188.71"/>
    <n v="0"/>
    <n v="0"/>
    <n v="0"/>
    <n v="486885.36"/>
    <n v="478267.92"/>
    <n v="3581914.64"/>
    <n v="1397303.35"/>
    <n v="0.11966313409359025"/>
  </r>
  <r>
    <s v="21375106"/>
    <s v="MUSEO DE ARTE Y DISEÑO CONTEMPORÁNEO"/>
    <x v="7"/>
    <s v="001"/>
    <x v="72"/>
    <s v="MATERIALES Y PRODUCTOS METALICOS"/>
    <n v="900000"/>
    <n v="900000"/>
    <n v="275654.5"/>
    <n v="0"/>
    <n v="0"/>
    <n v="0"/>
    <n v="0"/>
    <n v="0"/>
    <n v="900000"/>
    <n v="275654.5"/>
    <n v="0"/>
  </r>
  <r>
    <s v="21375106"/>
    <s v="MUSEO DE ARTE Y DISEÑO CONTEMPORÁNEO"/>
    <x v="7"/>
    <s v="001"/>
    <x v="152"/>
    <s v="MATERIALES Y PRODUCTOS MINERALES Y ASFALTICOS"/>
    <n v="118800"/>
    <n v="118800"/>
    <n v="55014.16"/>
    <n v="0"/>
    <n v="0"/>
    <n v="0"/>
    <n v="0"/>
    <n v="0"/>
    <n v="118800"/>
    <n v="55014.16"/>
    <n v="0"/>
  </r>
  <r>
    <s v="21375106"/>
    <s v="MUSEO DE ARTE Y DISEÑO CONTEMPORÁNEO"/>
    <x v="7"/>
    <s v="001"/>
    <x v="153"/>
    <s v="MADERA Y SUS DERIVADOS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73"/>
    <s v="MAT. Y PROD. ELECTRICOS, TELEFONICOS Y DE COMPUTO"/>
    <n v="1100000"/>
    <n v="1100000"/>
    <n v="671677.75"/>
    <n v="0"/>
    <n v="0"/>
    <n v="0"/>
    <n v="486885.36"/>
    <n v="478267.92"/>
    <n v="613114.64"/>
    <n v="184792.39"/>
    <n v="0.44262305454545453"/>
  </r>
  <r>
    <s v="21375106"/>
    <s v="MUSEO DE ARTE Y DISEÑO CONTEMPORÁNEO"/>
    <x v="7"/>
    <s v="001"/>
    <x v="74"/>
    <s v="MATERIALES Y PRODUCTOS DE PLASTICO"/>
    <n v="150000"/>
    <n v="150000"/>
    <n v="69462.320000000007"/>
    <n v="0"/>
    <n v="0"/>
    <n v="0"/>
    <n v="0"/>
    <n v="0"/>
    <n v="150000"/>
    <n v="69462.320000000007"/>
    <n v="0"/>
  </r>
  <r>
    <s v="21375106"/>
    <s v="MUSEO DE ARTE Y DISEÑO CONTEMPORÁNEO"/>
    <x v="7"/>
    <s v="001"/>
    <x v="75"/>
    <s v="OTROS MAT. Y PROD.DE USO EN LA CONSTRU. Y MANTENIM"/>
    <n v="800000"/>
    <n v="800000"/>
    <n v="349297.81"/>
    <n v="0"/>
    <n v="0"/>
    <n v="0"/>
    <n v="0"/>
    <n v="0"/>
    <n v="800000"/>
    <n v="349297.81"/>
    <n v="0"/>
  </r>
  <r>
    <s v="21375106"/>
    <s v="MUSEO DE ARTE Y DISEÑO CONTEMPORÁNEO"/>
    <x v="7"/>
    <s v="001"/>
    <x v="76"/>
    <s v="HERRAMIENTAS, REPUESTOS Y ACCESORIOS"/>
    <n v="1100000"/>
    <n v="1100000"/>
    <n v="509390.38"/>
    <n v="0"/>
    <n v="0"/>
    <n v="0"/>
    <n v="50850"/>
    <n v="50850"/>
    <n v="1049150"/>
    <n v="458540.38"/>
    <n v="4.6227272727272728E-2"/>
  </r>
  <r>
    <s v="21375106"/>
    <s v="MUSEO DE ARTE Y DISEÑO CONTEMPORÁNEO"/>
    <x v="7"/>
    <s v="001"/>
    <x v="77"/>
    <s v="HERRAMIENTAS E INSTRUMENTOS"/>
    <n v="300000"/>
    <n v="300000"/>
    <n v="138924.65"/>
    <n v="0"/>
    <n v="0"/>
    <n v="0"/>
    <n v="50850"/>
    <n v="50850"/>
    <n v="249150"/>
    <n v="88074.65"/>
    <n v="0.16950000000000001"/>
  </r>
  <r>
    <s v="21375106"/>
    <s v="MUSEO DE ARTE Y DISEÑO CONTEMPORÁNEO"/>
    <x v="7"/>
    <s v="001"/>
    <x v="78"/>
    <s v="REPUESTOS Y ACCESORIO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79"/>
    <s v="UTILES, MATERIALES Y SUMINISTROS DIVERSOS"/>
    <n v="2931000"/>
    <n v="2931000"/>
    <n v="1357293.82"/>
    <n v="0"/>
    <n v="0"/>
    <n v="0"/>
    <n v="0"/>
    <n v="0"/>
    <n v="2931000"/>
    <n v="1357293.82"/>
    <n v="0"/>
  </r>
  <r>
    <s v="21375106"/>
    <s v="MUSEO DE ARTE Y DISEÑO CONTEMPORÁNEO"/>
    <x v="7"/>
    <s v="001"/>
    <x v="80"/>
    <s v="UTILES Y MATERIALES DE OFICINA Y COMPUTO"/>
    <n v="200000"/>
    <n v="200000"/>
    <n v="92616.43"/>
    <n v="0"/>
    <n v="0"/>
    <n v="0"/>
    <n v="0"/>
    <n v="0"/>
    <n v="200000"/>
    <n v="92616.43"/>
    <n v="0"/>
  </r>
  <r>
    <s v="21375106"/>
    <s v="MUSEO DE ARTE Y DISEÑO CONTEMPORÁNEO"/>
    <x v="7"/>
    <s v="001"/>
    <x v="82"/>
    <s v="PRODUCTOS DE PAPEL, CARTON E IMPRES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83"/>
    <s v="TEXTILES Y VESTUARIO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84"/>
    <s v="UTILES Y MATERIALES DE LIMPIEZA"/>
    <n v="650000"/>
    <n v="650000"/>
    <n v="301003.40999999997"/>
    <n v="0"/>
    <n v="0"/>
    <n v="0"/>
    <n v="0"/>
    <n v="0"/>
    <n v="650000"/>
    <n v="301003.40999999997"/>
    <n v="0"/>
  </r>
  <r>
    <s v="21375106"/>
    <s v="MUSEO DE ARTE Y DISEÑO CONTEMPORÁNEO"/>
    <x v="7"/>
    <s v="001"/>
    <x v="85"/>
    <s v="UTILES Y MATERIALES DE RESGUARDO Y SEGURIDAD"/>
    <n v="81000"/>
    <n v="81000"/>
    <n v="37509.65"/>
    <n v="0"/>
    <n v="0"/>
    <n v="0"/>
    <n v="0"/>
    <n v="0"/>
    <n v="81000"/>
    <n v="37509.65"/>
    <n v="0"/>
  </r>
  <r>
    <s v="21375106"/>
    <s v="MUSEO DE ARTE Y DISEÑO CONTEMPORÁNEO"/>
    <x v="7"/>
    <s v="001"/>
    <x v="86"/>
    <s v="OTROS UTILES, MATERIALES Y SUMINISTROS DIVERS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87"/>
    <s v="TRANSFERENCIAS CORRIENTES"/>
    <n v="21084777"/>
    <n v="21084777"/>
    <n v="12601475.210000001"/>
    <n v="0"/>
    <n v="0"/>
    <n v="0"/>
    <n v="1052206.0800000001"/>
    <n v="592767.03"/>
    <n v="20032570.920000002"/>
    <n v="11549269.130000001"/>
    <n v="4.9903590633185266E-2"/>
  </r>
  <r>
    <s v="21375106"/>
    <s v="MUSEO DE ARTE Y DISEÑO CONTEMPORÁNEO"/>
    <x v="7"/>
    <s v="001"/>
    <x v="88"/>
    <s v="TRANSFERENCIAS CORRIENTES AL SECTOR PUBLICO"/>
    <n v="3984777"/>
    <n v="3984777"/>
    <n v="3984777"/>
    <n v="0"/>
    <n v="0"/>
    <n v="0"/>
    <n v="925919.33"/>
    <n v="466480.28"/>
    <n v="3058857.67"/>
    <n v="3058857.67"/>
    <n v="0.23236415237289312"/>
  </r>
  <r>
    <s v="21375106"/>
    <s v="MUSEO DE ARTE Y DISEÑO CONTEMPORÁNEO"/>
    <x v="7"/>
    <s v="001"/>
    <x v="194"/>
    <s v="CCSS CONTRIBUCION ESTATAL SEGURO PENSIONES (CONTRIBUCION ESTATAL AL SEGURO DE PENSIONES, SEGUN LEY NO. 17 DEL 22 DE OCTUBRE DE 1943, LEY"/>
    <n v="3437417"/>
    <n v="3437417"/>
    <n v="3437417"/>
    <n v="0"/>
    <n v="0"/>
    <n v="0"/>
    <n v="798732.6"/>
    <n v="402403.32"/>
    <n v="2638684.4"/>
    <n v="2638684.4"/>
    <n v="0.23236418508432349"/>
  </r>
  <r>
    <s v="21375106"/>
    <s v="MUSEO DE ARTE Y DISEÑO CONTEMPORÁNEO"/>
    <x v="7"/>
    <s v="001"/>
    <x v="195"/>
    <s v="CCSS CONTRIBUCION ESTATAL SEGURO SALUD (CONTRIBUCION ESTATAL AL SEGURO DE SALUD, SEGUN LEY NO. 17 DEL 22 DE OCTUBRE DE 1943, LEY"/>
    <n v="547360"/>
    <n v="547360"/>
    <n v="547360"/>
    <n v="0"/>
    <n v="0"/>
    <n v="0"/>
    <n v="127186.73"/>
    <n v="64076.959999999999"/>
    <n v="420173.27"/>
    <n v="420173.27"/>
    <n v="0.2323639469453376"/>
  </r>
  <r>
    <s v="21375106"/>
    <s v="MUSEO DE ARTE Y DISEÑO CONTEMPORÁNEO"/>
    <x v="7"/>
    <s v="001"/>
    <x v="92"/>
    <s v="TRANSFERENCIAS CORRIENTES A PERSONAS"/>
    <n v="15000000"/>
    <n v="15000000"/>
    <n v="6946232.4800000004"/>
    <n v="0"/>
    <n v="0"/>
    <n v="0"/>
    <n v="0"/>
    <n v="0"/>
    <n v="15000000"/>
    <n v="6946232.4800000004"/>
    <n v="0"/>
  </r>
  <r>
    <s v="21375106"/>
    <s v="MUSEO DE ARTE Y DISEÑO CONTEMPORÁNEO"/>
    <x v="7"/>
    <s v="001"/>
    <x v="94"/>
    <s v="OTRAS TRANSFERENCIAS A PERSONAS"/>
    <n v="15000000"/>
    <n v="15000000"/>
    <n v="6946232.4800000004"/>
    <n v="0"/>
    <n v="0"/>
    <n v="0"/>
    <n v="0"/>
    <n v="0"/>
    <n v="15000000"/>
    <n v="6946232.4800000004"/>
    <n v="0"/>
  </r>
  <r>
    <s v="21375106"/>
    <s v="MUSEO DE ARTE Y DISEÑO CONTEMPORÁNEO"/>
    <x v="7"/>
    <s v="001"/>
    <x v="95"/>
    <s v="PRESTACIONES"/>
    <n v="2100000"/>
    <n v="2100000"/>
    <n v="1670465.73"/>
    <n v="0"/>
    <n v="0"/>
    <n v="0"/>
    <n v="126286.75"/>
    <n v="126286.75"/>
    <n v="1973713.25"/>
    <n v="1544178.98"/>
    <n v="6.0136547619047617E-2"/>
  </r>
  <r>
    <s v="21375106"/>
    <s v="MUSEO DE ARTE Y DISEÑO CONTEMPORÁNEO"/>
    <x v="7"/>
    <s v="001"/>
    <x v="96"/>
    <s v="PRESTACIONES LEGALE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97"/>
    <s v="OTRAS PRESTACIONES"/>
    <n v="1300000"/>
    <n v="1300000"/>
    <n v="1300000"/>
    <n v="0"/>
    <n v="0"/>
    <n v="0"/>
    <n v="126286.75"/>
    <n v="126286.75"/>
    <n v="1173713.25"/>
    <n v="1173713.25"/>
    <n v="9.7143653846153852E-2"/>
  </r>
  <r>
    <s v="21375106"/>
    <s v="MUSEO DE ARTE Y DISEÑO CONTEMPORÁNEO"/>
    <x v="7"/>
    <s v="280"/>
    <x v="109"/>
    <s v="BIENES DURADEROS"/>
    <n v="25786000"/>
    <n v="25786000"/>
    <n v="25786000"/>
    <n v="0"/>
    <n v="0"/>
    <n v="0"/>
    <n v="0"/>
    <n v="0"/>
    <n v="25786000"/>
    <n v="25786000"/>
    <n v="0"/>
  </r>
  <r>
    <s v="21375106"/>
    <s v="MUSEO DE ARTE Y DISEÑO CONTEMPORÁNEO"/>
    <x v="7"/>
    <s v="280"/>
    <x v="110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2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4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6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8"/>
    <s v="BIENES DURADEROS DIVERSOS"/>
    <n v="6028000"/>
    <n v="6028000"/>
    <n v="6028000"/>
    <n v="0"/>
    <n v="0"/>
    <n v="0"/>
    <n v="0"/>
    <n v="0"/>
    <n v="6028000"/>
    <n v="6028000"/>
    <n v="0"/>
  </r>
  <r>
    <s v="21375106"/>
    <s v="MUSEO DE ARTE Y DISEÑO CONTEMPORÁNEO"/>
    <x v="7"/>
    <s v="280"/>
    <x v="119"/>
    <s v="BIENES INTANGIBLES"/>
    <n v="6028000"/>
    <n v="6028000"/>
    <n v="6028000"/>
    <n v="0"/>
    <n v="0"/>
    <n v="0"/>
    <n v="0"/>
    <n v="0"/>
    <n v="6028000"/>
    <n v="6028000"/>
    <n v="0"/>
  </r>
  <r>
    <s v="21375107"/>
    <s v="CENTRO CULTURAL E HISTÓRICO JOSÉ FIGUERE"/>
    <x v="8"/>
    <s v="001"/>
    <x v="0"/>
    <s v=""/>
    <n v="180396029"/>
    <n v="180396029"/>
    <n v="156079690.19999999"/>
    <n v="0"/>
    <n v="0"/>
    <n v="0"/>
    <n v="40994221.659999996"/>
    <n v="38011135.689999998"/>
    <n v="139401807.34"/>
    <n v="115085468.54000001"/>
    <n v="0.22724569873985417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35478414.939999998"/>
    <n v="33251093.629999999"/>
    <n v="90272699.060000002"/>
    <n v="90272699.060000002"/>
    <n v="0.28213201308101332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14933010.92"/>
    <n v="14402261.039999999"/>
    <n v="45961039.079999998"/>
    <n v="45961039.079999998"/>
    <n v="0.24522939301951505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14933010.92"/>
    <n v="14402261.039999999"/>
    <n v="45961039.079999998"/>
    <n v="45961039.079999998"/>
    <n v="0.24522939301951505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113194.79"/>
    <n v="105471.41"/>
    <n v="586805.21"/>
    <n v="586805.21"/>
    <n v="0.16170684285714285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113194.79"/>
    <n v="105471.41"/>
    <n v="586805.21"/>
    <n v="586805.21"/>
    <n v="0.16170684285714285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13370661.23"/>
    <n v="13125829.18"/>
    <n v="31460498.77"/>
    <n v="31460498.77"/>
    <n v="0.29824481967452998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2893892.97"/>
    <n v="2791092.54"/>
    <n v="9606107.0299999993"/>
    <n v="9606107.0299999993"/>
    <n v="0.23151143760000001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3054536.61"/>
    <n v="2946098.3"/>
    <n v="9974933.3900000006"/>
    <n v="9974933.3900000006"/>
    <n v="0.23443291323438328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6475498.67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946732.97"/>
    <n v="913139.66"/>
    <n v="3053267.03"/>
    <n v="3053267.03"/>
    <n v="0.2366832425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3410506"/>
    <n v="2713091"/>
    <n v="6168933"/>
    <n v="6168933"/>
    <n v="0.35602356254891337"/>
  </r>
  <r>
    <s v="21375107"/>
    <s v="CENTRO CULTURAL E HISTÓRICO JOSÉ FIGUERE"/>
    <x v="8"/>
    <s v="001"/>
    <x v="197"/>
    <s v="CCSS CONTRIBUCION PATRONAL SEGURO SALUD (CONTRIBUCION PATRONAL SEGURO DE SALUD, SEGUN LEY NO. 17 DEL 22 DE OCTUBRE DE 1943, LEY"/>
    <n v="9088185"/>
    <n v="9088185"/>
    <n v="9088185"/>
    <n v="0"/>
    <n v="0"/>
    <n v="0"/>
    <n v="3320756"/>
    <n v="2641694"/>
    <n v="5767429"/>
    <n v="5767429"/>
    <n v="0.36539264990754478"/>
  </r>
  <r>
    <s v="21375107"/>
    <s v="CENTRO CULTURAL E HISTÓRICO JOSÉ FIGUERE"/>
    <x v="8"/>
    <s v="001"/>
    <x v="198"/>
    <s v="BANCO POPULAR Y DE DESARROLLO COMUNAL. (BPDC) (SEGUN LEY NO. 4351 DEL 11 DE JULIO DE 1969, LEY ORGANICA DEL B.P.D.C.)."/>
    <n v="491254"/>
    <n v="491254"/>
    <n v="491254"/>
    <n v="0"/>
    <n v="0"/>
    <n v="0"/>
    <n v="89750"/>
    <n v="71397"/>
    <n v="401504"/>
    <n v="401504"/>
    <n v="0.18269571341912738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3651042"/>
    <n v="2904441"/>
    <n v="6095423"/>
    <n v="6095423"/>
    <n v="0.37460166326970856"/>
  </r>
  <r>
    <s v="21375107"/>
    <s v="CENTRO CULTURAL E HISTÓRICO JOSÉ FIGUERE"/>
    <x v="8"/>
    <s v="001"/>
    <x v="199"/>
    <s v="CCSS CONTRIBUCION PATRONAL SEGURO PENSIONES (CONTRIBUCION PATRONAL SEGURO DE PENSIONES, SEGUN LEY NO. 17 DEL 22 DE OCTUBRE DE 1943, LEY"/>
    <n v="5325185"/>
    <n v="5325185"/>
    <n v="5325185"/>
    <n v="0"/>
    <n v="0"/>
    <n v="0"/>
    <n v="1945782"/>
    <n v="1547889"/>
    <n v="3379403"/>
    <n v="3379403"/>
    <n v="0.36539237603951785"/>
  </r>
  <r>
    <s v="21375107"/>
    <s v="CENTRO CULTURAL E HISTÓRICO JOSÉ FIGUERE"/>
    <x v="8"/>
    <s v="001"/>
    <x v="200"/>
    <s v="CCSS APORTE PATRONAL REGIMEN PENSIONES (APORTE PATRONAL AL REGIMEN DE PENSIONES, SEGUN LEY DE PROTECCION AL TRABAJADOR NO. 7983 DEL 16"/>
    <n v="2947520"/>
    <n v="2947520"/>
    <n v="2947520"/>
    <n v="0"/>
    <n v="0"/>
    <n v="0"/>
    <n v="1166757"/>
    <n v="928167"/>
    <n v="1780763"/>
    <n v="1780763"/>
    <n v="0.39584362447074151"/>
  </r>
  <r>
    <s v="21375107"/>
    <s v="CENTRO CULTURAL E HISTÓRICO JOSÉ FIGUERE"/>
    <x v="8"/>
    <s v="001"/>
    <x v="201"/>
    <s v="CCSS APORTE PATRONAL FONDO CAPITALIZACION LABORAL (APORTE PATRONAL AL FONDO DE CAPITALIZACION LABORAL, SEGUN LEY DE PROTECCION AL TRABAJADOR"/>
    <n v="1473760"/>
    <n v="1473760"/>
    <n v="1473760"/>
    <n v="0"/>
    <n v="0"/>
    <n v="0"/>
    <n v="538503"/>
    <n v="428385"/>
    <n v="935257"/>
    <n v="935257"/>
    <n v="0.36539395831071547"/>
  </r>
  <r>
    <s v="21375107"/>
    <s v="CENTRO CULTURAL E HISTÓRICO JOSÉ FIGUERE"/>
    <x v="8"/>
    <s v="001"/>
    <x v="21"/>
    <s v="SERVICIOS"/>
    <n v="37605321"/>
    <n v="37605321"/>
    <n v="17408138.510000002"/>
    <n v="0"/>
    <n v="0"/>
    <n v="0"/>
    <n v="4442521.7300000004"/>
    <n v="3819793.1"/>
    <n v="33162799.27"/>
    <n v="12965616.779999999"/>
    <n v="0.11813545561810257"/>
  </r>
  <r>
    <s v="21375107"/>
    <s v="CENTRO CULTURAL E HISTÓRICO JOSÉ FIGUERE"/>
    <x v="8"/>
    <s v="001"/>
    <x v="22"/>
    <s v="ALQUILERE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164"/>
    <s v="ALQUILER DE EDIFICIOS, LOCALES Y TERRENO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24"/>
    <s v="SERVICIOS BASICOS"/>
    <n v="2730000"/>
    <n v="2730000"/>
    <n v="1420286.69"/>
    <n v="0"/>
    <n v="0"/>
    <n v="0"/>
    <n v="707781.09"/>
    <n v="707781.09"/>
    <n v="2022218.91"/>
    <n v="712505.6"/>
    <n v="0.25926047252747253"/>
  </r>
  <r>
    <s v="21375107"/>
    <s v="CENTRO CULTURAL E HISTÓRICO JOSÉ FIGUERE"/>
    <x v="8"/>
    <s v="001"/>
    <x v="25"/>
    <s v="SERVICIO DE AGUA Y ALCANTARILLADO"/>
    <n v="720000"/>
    <n v="720000"/>
    <n v="333419.15999999997"/>
    <n v="0"/>
    <n v="0"/>
    <n v="0"/>
    <n v="94010"/>
    <n v="94010"/>
    <n v="625990"/>
    <n v="239409.16"/>
    <n v="0.13056944444444443"/>
  </r>
  <r>
    <s v="21375107"/>
    <s v="CENTRO CULTURAL E HISTÓRICO JOSÉ FIGUERE"/>
    <x v="8"/>
    <s v="001"/>
    <x v="26"/>
    <s v="SERVICIO DE ENERGIA ELECTRICA"/>
    <n v="960000"/>
    <n v="960000"/>
    <n v="444558.88"/>
    <n v="0"/>
    <n v="0"/>
    <n v="0"/>
    <n v="199460"/>
    <n v="199460"/>
    <n v="760540"/>
    <n v="245098.88"/>
    <n v="0.20777083333333332"/>
  </r>
  <r>
    <s v="21375107"/>
    <s v="CENTRO CULTURAL E HISTÓRICO JOSÉ FIGUERE"/>
    <x v="8"/>
    <s v="001"/>
    <x v="28"/>
    <s v="SERVICIO DE TELECOMUNICACIONES"/>
    <n v="720000"/>
    <n v="720000"/>
    <n v="333419.15999999997"/>
    <n v="0"/>
    <n v="0"/>
    <n v="0"/>
    <n v="106191.78"/>
    <n v="106191.78"/>
    <n v="613808.22"/>
    <n v="227227.38"/>
    <n v="0.14748858333333334"/>
  </r>
  <r>
    <s v="21375107"/>
    <s v="CENTRO CULTURAL E HISTÓRICO JOSÉ FIGUERE"/>
    <x v="8"/>
    <s v="001"/>
    <x v="29"/>
    <s v="OTROS SERVICIOS BASICOS"/>
    <n v="330000"/>
    <n v="330000"/>
    <n v="308889.49"/>
    <n v="0"/>
    <n v="0"/>
    <n v="0"/>
    <n v="308119.31"/>
    <n v="308119.31"/>
    <n v="21880.69"/>
    <n v="770.18"/>
    <n v="0.93369487878787882"/>
  </r>
  <r>
    <s v="21375107"/>
    <s v="CENTRO CULTURAL E HISTÓRICO JOSÉ FIGUERE"/>
    <x v="8"/>
    <s v="001"/>
    <x v="30"/>
    <s v="SERVICIOS COMERCIALES Y FINANCIEROS"/>
    <n v="3800000"/>
    <n v="3800000"/>
    <n v="1759712.24"/>
    <n v="0"/>
    <n v="0"/>
    <n v="0"/>
    <n v="356665.55"/>
    <n v="356665.55"/>
    <n v="3443334.45"/>
    <n v="1403046.69"/>
    <n v="9.385935526315789E-2"/>
  </r>
  <r>
    <s v="21375107"/>
    <s v="CENTRO CULTURAL E HISTÓRICO JOSÉ FIGUERE"/>
    <x v="8"/>
    <s v="001"/>
    <x v="31"/>
    <s v="INFORMACION"/>
    <n v="200000"/>
    <n v="200000"/>
    <n v="92616.43"/>
    <n v="0"/>
    <n v="0"/>
    <n v="0"/>
    <n v="40397.5"/>
    <n v="40397.5"/>
    <n v="159602.5"/>
    <n v="52218.93"/>
    <n v="0.20198749999999999"/>
  </r>
  <r>
    <s v="21375107"/>
    <s v="CENTRO CULTURAL E HISTÓRICO JOSÉ FIGUERE"/>
    <x v="8"/>
    <s v="001"/>
    <x v="32"/>
    <s v="IMPRESION, ENCUADERNACION Y OTROS"/>
    <n v="1000000"/>
    <n v="1000000"/>
    <n v="463082.17"/>
    <n v="0"/>
    <n v="0"/>
    <n v="0"/>
    <n v="67800"/>
    <n v="67800"/>
    <n v="932200"/>
    <n v="395282.17"/>
    <n v="6.7799999999999999E-2"/>
  </r>
  <r>
    <s v="21375107"/>
    <s v="CENTRO CULTURAL E HISTÓRICO JOSÉ FIGUERE"/>
    <x v="8"/>
    <s v="001"/>
    <x v="33"/>
    <s v="COMIS. Y GASTOS POR SERV. FINANCIEROS Y COMERCIAL."/>
    <n v="2500000"/>
    <n v="2500000"/>
    <n v="1157705.42"/>
    <n v="0"/>
    <n v="0"/>
    <n v="0"/>
    <n v="248468.05"/>
    <n v="248468.05"/>
    <n v="2251531.9500000002"/>
    <n v="909237.37"/>
    <n v="9.9387219999999998E-2"/>
  </r>
  <r>
    <s v="21375107"/>
    <s v="CENTRO CULTURAL E HISTÓRICO JOSÉ FIGUERE"/>
    <x v="8"/>
    <s v="001"/>
    <x v="34"/>
    <s v="SERVICIOS DE TECNOLOGIAS DE INFORMACION"/>
    <n v="100000"/>
    <n v="100000"/>
    <n v="46308.22"/>
    <n v="0"/>
    <n v="0"/>
    <n v="0"/>
    <n v="0"/>
    <n v="0"/>
    <n v="100000"/>
    <n v="46308.22"/>
    <n v="0"/>
  </r>
  <r>
    <s v="21375107"/>
    <s v="CENTRO CULTURAL E HISTÓRICO JOSÉ FIGUERE"/>
    <x v="8"/>
    <s v="001"/>
    <x v="35"/>
    <s v="SERVICIOS DE GESTION Y APOYO"/>
    <n v="7500000"/>
    <n v="7500000"/>
    <n v="3473116.24"/>
    <n v="0"/>
    <n v="0"/>
    <n v="0"/>
    <n v="1522677.09"/>
    <n v="1018598.46"/>
    <n v="5977322.9100000001"/>
    <n v="1950439.15"/>
    <n v="0.20302361200000002"/>
  </r>
  <r>
    <s v="21375107"/>
    <s v="CENTRO CULTURAL E HISTÓRICO JOSÉ FIGUERE"/>
    <x v="8"/>
    <s v="001"/>
    <x v="38"/>
    <s v="SERVICIOS GENERALES"/>
    <n v="7000000"/>
    <n v="7000000"/>
    <n v="3241575.16"/>
    <n v="0"/>
    <n v="0"/>
    <n v="0"/>
    <n v="1512235.89"/>
    <n v="1008157.26"/>
    <n v="5487764.1100000003"/>
    <n v="1729339.27"/>
    <n v="0.21603369857142857"/>
  </r>
  <r>
    <s v="21375107"/>
    <s v="CENTRO CULTURAL E HISTÓRICO JOSÉ FIGUERE"/>
    <x v="8"/>
    <s v="001"/>
    <x v="39"/>
    <s v="OTROS SERVICIOS DE GESTION Y APOYO"/>
    <n v="500000"/>
    <n v="500000"/>
    <n v="231541.08"/>
    <n v="0"/>
    <n v="0"/>
    <n v="0"/>
    <n v="10441.200000000001"/>
    <n v="10441.200000000001"/>
    <n v="489558.8"/>
    <n v="221099.88"/>
    <n v="2.0882400000000002E-2"/>
  </r>
  <r>
    <s v="21375107"/>
    <s v="CENTRO CULTURAL E HISTÓRICO JOSÉ FIGUERE"/>
    <x v="8"/>
    <s v="001"/>
    <x v="40"/>
    <s v="GASTOS DE VIAJE Y DE TRANSPORTE"/>
    <n v="595300"/>
    <n v="595300"/>
    <n v="275672.82"/>
    <n v="0"/>
    <n v="0"/>
    <n v="0"/>
    <n v="80325"/>
    <n v="80325"/>
    <n v="514975"/>
    <n v="195347.82"/>
    <n v="0.13493196707542415"/>
  </r>
  <r>
    <s v="21375107"/>
    <s v="CENTRO CULTURAL E HISTÓRICO JOSÉ FIGUERE"/>
    <x v="8"/>
    <s v="001"/>
    <x v="41"/>
    <s v="TRANSPORTE DENTRO DEL PAIS"/>
    <n v="100886"/>
    <n v="100886"/>
    <n v="46718.51"/>
    <n v="0"/>
    <n v="0"/>
    <n v="0"/>
    <n v="7725"/>
    <n v="7725"/>
    <n v="93161"/>
    <n v="38993.51"/>
    <n v="7.6571575838074654E-2"/>
  </r>
  <r>
    <s v="21375107"/>
    <s v="CENTRO CULTURAL E HISTÓRICO JOSÉ FIGUERE"/>
    <x v="8"/>
    <s v="001"/>
    <x v="42"/>
    <s v="VIATICOS DENTRO DEL PAIS"/>
    <n v="494414"/>
    <n v="494414"/>
    <n v="228954.31"/>
    <n v="0"/>
    <n v="0"/>
    <n v="0"/>
    <n v="72600"/>
    <n v="72600"/>
    <n v="421814"/>
    <n v="156354.31"/>
    <n v="0.14684050208934213"/>
  </r>
  <r>
    <s v="21375107"/>
    <s v="CENTRO CULTURAL E HISTÓRICO JOSÉ FIGUERE"/>
    <x v="8"/>
    <s v="001"/>
    <x v="45"/>
    <s v="SEGUROS, REASEGUROS Y OTRAS OBLIGACIONES"/>
    <n v="3000000"/>
    <n v="3000000"/>
    <n v="2048979.93"/>
    <n v="0"/>
    <n v="0"/>
    <n v="0"/>
    <n v="1650601"/>
    <n v="1650601"/>
    <n v="1349399"/>
    <n v="398378.93"/>
    <n v="0.55020033333333329"/>
  </r>
  <r>
    <s v="21375107"/>
    <s v="CENTRO CULTURAL E HISTÓRICO JOSÉ FIGUERE"/>
    <x v="8"/>
    <s v="001"/>
    <x v="46"/>
    <s v="SEGUROS"/>
    <n v="3000000"/>
    <n v="3000000"/>
    <n v="2048979.93"/>
    <n v="0"/>
    <n v="0"/>
    <n v="0"/>
    <n v="1650601"/>
    <n v="1650601"/>
    <n v="1349399"/>
    <n v="398378.93"/>
    <n v="0.55020033333333329"/>
  </r>
  <r>
    <s v="21375107"/>
    <s v="CENTRO CULTURAL E HISTÓRICO JOSÉ FIGUERE"/>
    <x v="8"/>
    <s v="001"/>
    <x v="50"/>
    <s v="MANTENIMIENTO Y REPARACION"/>
    <n v="18928144"/>
    <n v="18928144"/>
    <n v="7943265.0999999996"/>
    <n v="0"/>
    <n v="0"/>
    <n v="0"/>
    <n v="124472"/>
    <n v="5822"/>
    <n v="18803672"/>
    <n v="7818793.0999999996"/>
    <n v="6.576027739433935E-3"/>
  </r>
  <r>
    <s v="21375107"/>
    <s v="CENTRO CULTURAL E HISTÓRICO JOSÉ FIGUERE"/>
    <x v="8"/>
    <s v="001"/>
    <x v="51"/>
    <s v="MANTENIMIENTO DE EDIFICIOS, LOCALES Y TERRENOS"/>
    <n v="15728144"/>
    <n v="15728144"/>
    <n v="6623689.54"/>
    <n v="0"/>
    <n v="0"/>
    <n v="0"/>
    <n v="118650"/>
    <n v="0"/>
    <n v="15609494"/>
    <n v="6505039.54"/>
    <n v="7.5438017352842139E-3"/>
  </r>
  <r>
    <s v="21375107"/>
    <s v="CENTRO CULTURAL E HISTÓRICO JOSÉ FIGUERE"/>
    <x v="8"/>
    <s v="001"/>
    <x v="53"/>
    <s v="MANT. Y REPARACION DE EQUIPO DE TRANSPORTE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54"/>
    <s v="MANT. Y REPARACION DE EQUIPO DE COMUNICAC."/>
    <n v="200000"/>
    <n v="200000"/>
    <n v="92616.43"/>
    <n v="0"/>
    <n v="0"/>
    <n v="0"/>
    <n v="0"/>
    <n v="0"/>
    <n v="200000"/>
    <n v="92616.43"/>
    <n v="0"/>
  </r>
  <r>
    <s v="21375107"/>
    <s v="CENTRO CULTURAL E HISTÓRICO JOSÉ FIGUERE"/>
    <x v="8"/>
    <s v="001"/>
    <x v="55"/>
    <s v="MANT. Y REPARACION DE EQUIPO Y MOBILIARIO DE OFIC.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6"/>
    <s v="MANT. Y REP. DE EQUIPO DE COMPUTO Y SIST. DE INF."/>
    <n v="1000000"/>
    <n v="1000000"/>
    <n v="300794.8"/>
    <n v="0"/>
    <n v="0"/>
    <n v="0"/>
    <n v="0"/>
    <n v="0"/>
    <n v="1000000"/>
    <n v="300794.8"/>
    <n v="0"/>
  </r>
  <r>
    <s v="21375107"/>
    <s v="CENTRO CULTURAL E HISTÓRICO JOSÉ FIGUERE"/>
    <x v="8"/>
    <s v="001"/>
    <x v="57"/>
    <s v="MANTENIMIENTO Y REPARACION DE OTROS EQUIPOS"/>
    <n v="500000"/>
    <n v="500000"/>
    <n v="231541.08"/>
    <n v="0"/>
    <n v="0"/>
    <n v="0"/>
    <n v="5822"/>
    <n v="5822"/>
    <n v="494178"/>
    <n v="225719.08"/>
    <n v="1.1644E-2"/>
  </r>
  <r>
    <s v="21375107"/>
    <s v="CENTRO CULTURAL E HISTÓRICO JOSÉ FIGUERE"/>
    <x v="8"/>
    <s v="001"/>
    <x v="58"/>
    <s v="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2"/>
    <s v="MATERIALES Y SUMINISTROS"/>
    <n v="6171856"/>
    <n v="6171856"/>
    <n v="2858076.44"/>
    <n v="0"/>
    <n v="0"/>
    <n v="0"/>
    <n v="556098.01"/>
    <n v="423061.98"/>
    <n v="5615757.9900000002"/>
    <n v="2301978.4300000002"/>
    <n v="9.0102233428647718E-2"/>
  </r>
  <r>
    <s v="21375107"/>
    <s v="CENTRO CULTURAL E HISTÓRICO JOSÉ FIGUERE"/>
    <x v="8"/>
    <s v="001"/>
    <x v="63"/>
    <s v="PRODUCTOS QUIMICOS Y CONEXOS"/>
    <n v="2271856"/>
    <n v="2271856"/>
    <n v="1052056"/>
    <n v="0"/>
    <n v="0"/>
    <n v="0"/>
    <n v="304048.71000000002"/>
    <n v="229859.28"/>
    <n v="1967807.29"/>
    <n v="748007.29"/>
    <n v="0.13383273851863853"/>
  </r>
  <r>
    <s v="21375107"/>
    <s v="CENTRO CULTURAL E HISTÓRICO JOSÉ FIGUERE"/>
    <x v="8"/>
    <s v="001"/>
    <x v="64"/>
    <s v="COMBUSTIBLES Y LUBRICANTES"/>
    <n v="1271856"/>
    <n v="1271856"/>
    <n v="588973.82999999996"/>
    <n v="0"/>
    <n v="0"/>
    <n v="0"/>
    <n v="304048.71000000002"/>
    <n v="229859.28"/>
    <n v="967807.29"/>
    <n v="284925.12"/>
    <n v="0.23905906800769899"/>
  </r>
  <r>
    <s v="21375107"/>
    <s v="CENTRO CULTURAL E HISTÓRICO JOSÉ FIGUERE"/>
    <x v="8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8"/>
    <s v="ALIMENTOS Y PRODUCTOS AGROPECUARIOS"/>
    <n v="300000"/>
    <n v="300000"/>
    <n v="138924.65"/>
    <n v="0"/>
    <n v="0"/>
    <n v="0"/>
    <n v="71717.72"/>
    <n v="71717.72"/>
    <n v="228282.28"/>
    <n v="67206.929999999993"/>
    <n v="0.23905906666666668"/>
  </r>
  <r>
    <s v="21375107"/>
    <s v="CENTRO CULTURAL E HISTÓRICO JOSÉ FIGUERE"/>
    <x v="8"/>
    <s v="001"/>
    <x v="70"/>
    <s v="ALIMENTOS Y BEBIDAS"/>
    <n v="300000"/>
    <n v="300000"/>
    <n v="138924.65"/>
    <n v="0"/>
    <n v="0"/>
    <n v="0"/>
    <n v="71717.72"/>
    <n v="71717.72"/>
    <n v="228282.28"/>
    <n v="67206.929999999993"/>
    <n v="0.23905906666666668"/>
  </r>
  <r>
    <s v="21375107"/>
    <s v="CENTRO CULTURAL E HISTÓRICO JOSÉ FIGUERE"/>
    <x v="8"/>
    <s v="001"/>
    <x v="71"/>
    <s v="MATERIALES Y PROD DE USO EN LA CONSTRUC Y MANT.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3"/>
    <s v="MAT. Y PROD. ELECTRICOS, TELEFONICOS Y DE COMPUTO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6"/>
    <s v="HERRAMIENTAS, REPUESTOS Y ACCESORIOS"/>
    <n v="1500000"/>
    <n v="1500000"/>
    <n v="694623.25"/>
    <n v="0"/>
    <n v="0"/>
    <n v="0"/>
    <n v="54852.04"/>
    <n v="39990"/>
    <n v="1445147.96"/>
    <n v="639771.21"/>
    <n v="3.656802666666667E-2"/>
  </r>
  <r>
    <s v="21375107"/>
    <s v="CENTRO CULTURAL E HISTÓRICO JOSÉ FIGUERE"/>
    <x v="8"/>
    <s v="001"/>
    <x v="77"/>
    <s v="HERRAMIENTAS E INSTRUMENTOS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8"/>
    <s v="REPUESTOS Y ACCESORIOS"/>
    <n v="1000000"/>
    <n v="1000000"/>
    <n v="463082.17"/>
    <n v="0"/>
    <n v="0"/>
    <n v="0"/>
    <n v="54852.04"/>
    <n v="39990"/>
    <n v="945147.96"/>
    <n v="408230.13"/>
    <n v="5.4852039999999998E-2"/>
  </r>
  <r>
    <s v="21375107"/>
    <s v="CENTRO CULTURAL E HISTÓRICO JOSÉ FIGUERE"/>
    <x v="8"/>
    <s v="001"/>
    <x v="79"/>
    <s v="UTILES, MATERIALES Y SUMINISTROS DIVERSOS"/>
    <n v="1600000"/>
    <n v="1600000"/>
    <n v="740931.46"/>
    <n v="0"/>
    <n v="0"/>
    <n v="0"/>
    <n v="125479.54"/>
    <n v="81494.98"/>
    <n v="1474520.46"/>
    <n v="615451.92000000004"/>
    <n v="7.8424712499999993E-2"/>
  </r>
  <r>
    <s v="21375107"/>
    <s v="CENTRO CULTURAL E HISTÓRICO JOSÉ FIGUERE"/>
    <x v="8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82"/>
    <s v="PRODUCTOS DE PAPEL, CARTON E IMPRESOS"/>
    <n v="600000"/>
    <n v="600000"/>
    <n v="277849.3"/>
    <n v="0"/>
    <n v="0"/>
    <n v="0"/>
    <n v="5950.01"/>
    <n v="5950.01"/>
    <n v="594049.99"/>
    <n v="271899.28999999998"/>
    <n v="9.9166833333333339E-3"/>
  </r>
  <r>
    <s v="21375107"/>
    <s v="CENTRO CULTURAL E HISTÓRICO JOSÉ FIGUERE"/>
    <x v="8"/>
    <s v="001"/>
    <x v="84"/>
    <s v="UTILES Y MATERIALES DE LIMPIEZA"/>
    <n v="500000"/>
    <n v="500000"/>
    <n v="231541.08"/>
    <n v="0"/>
    <n v="0"/>
    <n v="0"/>
    <n v="119529.53"/>
    <n v="75544.97"/>
    <n v="380470.47"/>
    <n v="112011.55"/>
    <n v="0.23905905999999999"/>
  </r>
  <r>
    <s v="21375107"/>
    <s v="CENTRO CULTURAL E HISTÓRICO JOSÉ FIGUERE"/>
    <x v="8"/>
    <s v="001"/>
    <x v="87"/>
    <s v="TRANSFERENCIAS CORRIENTES"/>
    <n v="3588163"/>
    <n v="3588163"/>
    <n v="2782786.25"/>
    <n v="0"/>
    <n v="0"/>
    <n v="0"/>
    <n v="517186.98"/>
    <n v="517186.98"/>
    <n v="3070976.02"/>
    <n v="2265599.27"/>
    <n v="0.14413698039916245"/>
  </r>
  <r>
    <s v="21375107"/>
    <s v="CENTRO CULTURAL E HISTÓRICO JOSÉ FIGUERE"/>
    <x v="8"/>
    <s v="001"/>
    <x v="88"/>
    <s v="TRANSFERENCIAS CORRIENTES AL SECTOR PUBLICO"/>
    <n v="1788163"/>
    <n v="1788163"/>
    <n v="1788163"/>
    <n v="0"/>
    <n v="0"/>
    <n v="0"/>
    <n v="517186.98"/>
    <n v="517186.98"/>
    <n v="1270976.02"/>
    <n v="1270976.02"/>
    <n v="0.28922809609638495"/>
  </r>
  <r>
    <s v="21375107"/>
    <s v="CENTRO CULTURAL E HISTÓRICO JOSÉ FIGUERE"/>
    <x v="8"/>
    <s v="001"/>
    <x v="202"/>
    <s v="CCSS CONTRIBUCION ESTATAL SEGURO PENSIONES (CONTRIBUCION ESTATAL AL SEGURO DE PENSIONES, SEGUN LEY NO. 17 DEL 22 DE OCTUBRE DE 1943, LEY"/>
    <n v="1542536"/>
    <n v="1542536"/>
    <n v="1542536"/>
    <n v="0"/>
    <n v="0"/>
    <n v="0"/>
    <n v="446144.81"/>
    <n v="446144.81"/>
    <n v="1096391.19"/>
    <n v="1096391.19"/>
    <n v="0.28922813470803921"/>
  </r>
  <r>
    <s v="21375107"/>
    <s v="CENTRO CULTURAL E HISTÓRICO JOSÉ FIGUERE"/>
    <x v="8"/>
    <s v="001"/>
    <x v="203"/>
    <s v="CCSS CONTRIBUCION ESTATAL SEGURO SALUD (CONTRIBUCION ESTATAL AL SEGURO DE SALUD, SEGUN LEY NO. 17 DEL 22 DE OCTUBRE DE 1943, LEY"/>
    <n v="245627"/>
    <n v="245627"/>
    <n v="245627"/>
    <n v="0"/>
    <n v="0"/>
    <n v="0"/>
    <n v="71042.17"/>
    <n v="71042.17"/>
    <n v="174584.83"/>
    <n v="174584.83"/>
    <n v="0.28922785361544129"/>
  </r>
  <r>
    <s v="21375107"/>
    <s v="CENTRO CULTURAL E HISTÓRICO JOSÉ FIGUERE"/>
    <x v="8"/>
    <s v="001"/>
    <x v="92"/>
    <s v="TRANSFERENCIAS CORRIENTE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4"/>
    <s v="OTRAS TRANSFERENCIA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5"/>
    <s v="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001"/>
    <x v="97"/>
    <s v="OTRAS 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280"/>
    <x v="109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0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4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8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19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3982888"/>
    <n v="128547743.66"/>
    <n v="0"/>
    <n v="0"/>
    <n v="0"/>
    <n v="21480406.550000001"/>
    <n v="21162032.539999999"/>
    <n v="152502481.44999999"/>
    <n v="107067337.11"/>
    <n v="0.12346275427960479"/>
  </r>
  <r>
    <s v="21375108"/>
    <s v="CASA DE LA CULTURA DE PUNTARENAS"/>
    <x v="9"/>
    <s v="001"/>
    <x v="1"/>
    <s v="REMUNERACIONES"/>
    <n v="62148045"/>
    <n v="62148045"/>
    <n v="54509659"/>
    <n v="0"/>
    <n v="0"/>
    <n v="0"/>
    <n v="10686218.82"/>
    <n v="10514918.869999999"/>
    <n v="51461826.18"/>
    <n v="43823440.18"/>
    <n v="0.17194778725541568"/>
  </r>
  <r>
    <s v="21375108"/>
    <s v="CASA DE LA CULTURA DE PUNTARENAS"/>
    <x v="9"/>
    <s v="001"/>
    <x v="2"/>
    <s v="REMUNERACIONES BASICAS"/>
    <n v="28120200"/>
    <n v="28120200"/>
    <n v="28120200"/>
    <n v="0"/>
    <n v="0"/>
    <n v="0"/>
    <n v="4938018.72"/>
    <n v="4882957.22"/>
    <n v="23182181.280000001"/>
    <n v="23182181.280000001"/>
    <n v="0.17560396867732092"/>
  </r>
  <r>
    <s v="21375108"/>
    <s v="CASA DE LA CULTURA DE PUNTARENAS"/>
    <x v="9"/>
    <s v="001"/>
    <x v="3"/>
    <s v="SUELDOS PARA CARGOS FIJOS"/>
    <n v="28120200"/>
    <n v="28120200"/>
    <n v="28120200"/>
    <n v="0"/>
    <n v="0"/>
    <n v="0"/>
    <n v="4938018.72"/>
    <n v="4882957.22"/>
    <n v="23182181.280000001"/>
    <n v="23182181.280000001"/>
    <n v="0.17560396867732092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7"/>
    <s v="INCENTIVOS SALARIALES"/>
    <n v="21345823"/>
    <n v="21345823"/>
    <n v="13707437"/>
    <n v="0"/>
    <n v="0"/>
    <n v="0"/>
    <n v="3760327.1"/>
    <n v="3644088.65"/>
    <n v="17585495.899999999"/>
    <n v="9947109.9000000004"/>
    <n v="0.17616219810311368"/>
  </r>
  <r>
    <s v="21375108"/>
    <s v="CASA DE LA CULTURA DE PUNTARENAS"/>
    <x v="9"/>
    <s v="001"/>
    <x v="8"/>
    <s v="RETRIBUCION POR AÑOS SERVIDOS"/>
    <n v="6200000"/>
    <n v="6200000"/>
    <n v="4593380"/>
    <n v="0"/>
    <n v="0"/>
    <n v="0"/>
    <n v="1170855"/>
    <n v="1087568.18"/>
    <n v="5029145"/>
    <n v="3422525"/>
    <n v="0.1888475806451613"/>
  </r>
  <r>
    <s v="21375108"/>
    <s v="CASA DE LA CULTURA DE PUNTARENAS"/>
    <x v="9"/>
    <s v="001"/>
    <x v="9"/>
    <s v="RESTRICCION AL EJERCICIO LIBERAL DE LA PROFESION"/>
    <n v="6744050"/>
    <n v="6744050"/>
    <n v="2127350"/>
    <n v="0"/>
    <n v="0"/>
    <n v="0"/>
    <n v="463237.5"/>
    <n v="430285.87"/>
    <n v="6280812.5"/>
    <n v="1664112.5"/>
    <n v="6.8688325264492409E-2"/>
  </r>
  <r>
    <s v="21375108"/>
    <s v="CASA DE LA CULTURA DE PUNTARENAS"/>
    <x v="9"/>
    <s v="001"/>
    <x v="10"/>
    <s v="DECIMOTERCER MES"/>
    <n v="3877312"/>
    <n v="3877312"/>
    <n v="3877312"/>
    <n v="0"/>
    <n v="0"/>
    <n v="0"/>
    <n v="0"/>
    <n v="0"/>
    <n v="3877312"/>
    <n v="3877312"/>
    <n v="0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126234.6"/>
    <n v="2126234.6"/>
    <n v="898226.4"/>
    <n v="898226.4"/>
    <n v="0.70301273516173624"/>
  </r>
  <r>
    <s v="21375108"/>
    <s v="CASA DE LA CULTURA DE PUNTARENAS"/>
    <x v="9"/>
    <s v="001"/>
    <x v="12"/>
    <s v="OTROS INCENTIVOS SALARIALES"/>
    <n v="1500000"/>
    <n v="1500000"/>
    <n v="84934"/>
    <n v="0"/>
    <n v="0"/>
    <n v="0"/>
    <n v="0"/>
    <n v="0"/>
    <n v="1500000"/>
    <n v="84934"/>
    <n v="0"/>
  </r>
  <r>
    <s v="21375108"/>
    <s v="CASA DE LA CULTURA DE PUNTARENAS"/>
    <x v="9"/>
    <s v="001"/>
    <x v="13"/>
    <s v="CONTRIB. PATRONALES AL DES. Y LA SEGURIDAD SOCIAL"/>
    <n v="4600900"/>
    <n v="4600900"/>
    <n v="4600900"/>
    <n v="0"/>
    <n v="0"/>
    <n v="0"/>
    <n v="1533096"/>
    <n v="1533096"/>
    <n v="3067804"/>
    <n v="3067804"/>
    <n v="0.33321654458910216"/>
  </r>
  <r>
    <s v="21375108"/>
    <s v="CASA DE LA CULTURA DE PUNTARENAS"/>
    <x v="9"/>
    <s v="001"/>
    <x v="204"/>
    <s v="CCSS CONTRIBUCION PATRONAL SEGURO SALUD (CONTRIBUCION PATRONAL SEGURO DE SALUD, SEGUN LEY NO. 17 DEL 22 DE OCTUBRE DE 1943, LEY"/>
    <n v="4364956"/>
    <n v="4364956"/>
    <n v="4364956"/>
    <n v="0"/>
    <n v="0"/>
    <n v="0"/>
    <n v="1482567"/>
    <n v="1482567"/>
    <n v="2882389"/>
    <n v="2882389"/>
    <n v="0.33965222100749698"/>
  </r>
  <r>
    <s v="21375108"/>
    <s v="CASA DE LA CULTURA DE PUNTARENAS"/>
    <x v="9"/>
    <s v="001"/>
    <x v="205"/>
    <s v="BANCO POPULAR Y DE DESARROLLO COMUNAL. (BPDC) (SEGUN LEY NO. 4351 DEL 11 DE JULIO DE 1969, LEY ORGANICA DEL B.P.D.C.)."/>
    <n v="235944"/>
    <n v="235944"/>
    <n v="235944"/>
    <n v="0"/>
    <n v="0"/>
    <n v="0"/>
    <n v="50529"/>
    <n v="50529"/>
    <n v="185415"/>
    <n v="185415"/>
    <n v="0.21415674905909876"/>
  </r>
  <r>
    <s v="21375108"/>
    <s v="CASA DE LA CULTURA DE PUNTARENAS"/>
    <x v="9"/>
    <s v="001"/>
    <x v="16"/>
    <s v="CONTRIB PATRONALES A FOND PENS Y OTROS FOND CAPIT."/>
    <n v="6481122"/>
    <n v="6481122"/>
    <n v="6481122"/>
    <n v="0"/>
    <n v="0"/>
    <n v="0"/>
    <n v="454777"/>
    <n v="454777"/>
    <n v="6026345"/>
    <n v="6026345"/>
    <n v="7.0169486085896862E-2"/>
  </r>
  <r>
    <s v="21375108"/>
    <s v="CASA DE LA CULTURA DE PUNTARENAS"/>
    <x v="9"/>
    <s v="001"/>
    <x v="206"/>
    <s v="CCSS CONTRIBUCION PATRONAL SEGURO PENSIONES (CONTRIBUCION PATRONAL SEGURO DE PENSIONES, SEGUN LEY NO. 17 DEL 22 DE OCTUBRE DE 1943, LEY"/>
    <n v="2557629"/>
    <n v="2557629"/>
    <n v="2557629"/>
    <n v="0"/>
    <n v="0"/>
    <n v="0"/>
    <n v="202123"/>
    <n v="202123"/>
    <n v="2355506"/>
    <n v="2355506"/>
    <n v="7.9027489913509733E-2"/>
  </r>
  <r>
    <s v="21375108"/>
    <s v="CASA DE LA CULTURA DE PUNTARENAS"/>
    <x v="9"/>
    <s v="001"/>
    <x v="207"/>
    <s v="CCSS APORTE PATRONAL REGIMEN PENSIONES (APORTE PATRONAL AL REGIMEN DE PENSIONES, SEGUN LEY DE PROTECCION AL TRABAJADOR NO. 7983 DEL 16"/>
    <n v="1415662"/>
    <n v="1415662"/>
    <n v="1415662"/>
    <n v="0"/>
    <n v="0"/>
    <n v="0"/>
    <n v="151592"/>
    <n v="151592"/>
    <n v="1264070"/>
    <n v="1264070"/>
    <n v="0.10708205772281802"/>
  </r>
  <r>
    <s v="21375108"/>
    <s v="CASA DE LA CULTURA DE PUNTARENAS"/>
    <x v="9"/>
    <s v="001"/>
    <x v="208"/>
    <s v="CCSS APORTE PATRONAL FONDO CAPITALIZACION LABORAL (APORTE PATRONAL AL FONDO DE CAPITALIZACION LABORAL, SEGUN LEY DE PROTECCION AL TRABAJADOR"/>
    <n v="707831"/>
    <n v="707831"/>
    <n v="707831"/>
    <n v="0"/>
    <n v="0"/>
    <n v="0"/>
    <n v="101062"/>
    <n v="101062"/>
    <n v="606769"/>
    <n v="606769"/>
    <n v="0.14277701880816185"/>
  </r>
  <r>
    <s v="21375108"/>
    <s v="CASA DE LA CULTURA DE PUNTARENAS"/>
    <x v="9"/>
    <s v="001"/>
    <x v="209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0"/>
    <n v="0"/>
    <n v="1800000"/>
    <n v="1800000"/>
    <n v="0"/>
  </r>
  <r>
    <s v="21375108"/>
    <s v="CASA DE LA CULTURA DE PUNTARENAS"/>
    <x v="9"/>
    <s v="001"/>
    <x v="21"/>
    <s v="SERVICIOS"/>
    <n v="107721008"/>
    <n v="107721008"/>
    <n v="71403458.310000002"/>
    <n v="0"/>
    <n v="0"/>
    <n v="0"/>
    <n v="10730236.289999999"/>
    <n v="10583162.23"/>
    <n v="96990771.709999993"/>
    <n v="60673222.020000003"/>
    <n v="9.9611361694647335E-2"/>
  </r>
  <r>
    <s v="21375108"/>
    <s v="CASA DE LA CULTURA DE PUNTARENAS"/>
    <x v="9"/>
    <s v="001"/>
    <x v="24"/>
    <s v="SERVICIOS BASICOS"/>
    <n v="4510000"/>
    <n v="4510000"/>
    <n v="2786493.53"/>
    <n v="0"/>
    <n v="0"/>
    <n v="0"/>
    <n v="1000726.94"/>
    <n v="965918.79"/>
    <n v="3509273.06"/>
    <n v="1785766.59"/>
    <n v="0.22189067405764965"/>
  </r>
  <r>
    <s v="21375108"/>
    <s v="CASA DE LA CULTURA DE PUNTARENAS"/>
    <x v="9"/>
    <s v="001"/>
    <x v="25"/>
    <s v="SERVICIO DE AGUA Y ALCANTARILLADO"/>
    <n v="1300000"/>
    <n v="1300000"/>
    <n v="1299999.79"/>
    <n v="0"/>
    <n v="0"/>
    <n v="0"/>
    <n v="478578.79"/>
    <n v="478578.79"/>
    <n v="821421.21"/>
    <n v="821421"/>
    <n v="0.36813753076923078"/>
  </r>
  <r>
    <s v="21375108"/>
    <s v="CASA DE LA CULTURA DE PUNTARENAS"/>
    <x v="9"/>
    <s v="001"/>
    <x v="26"/>
    <s v="SERVICIO DE ENERGIA ELECTRICA"/>
    <n v="2460000"/>
    <n v="2460000"/>
    <n v="1139182.1200000001"/>
    <n v="0"/>
    <n v="0"/>
    <n v="0"/>
    <n v="487340"/>
    <n v="487340"/>
    <n v="1972660"/>
    <n v="651842.12"/>
    <n v="0.19810569105691056"/>
  </r>
  <r>
    <s v="21375108"/>
    <s v="CASA DE LA CULTURA DE PUNTARENAS"/>
    <x v="9"/>
    <s v="001"/>
    <x v="28"/>
    <s v="SERVICIO DE TELECOMUNICACIONES"/>
    <n v="750000"/>
    <n v="750000"/>
    <n v="347311.62"/>
    <n v="0"/>
    <n v="0"/>
    <n v="0"/>
    <n v="34808.15"/>
    <n v="0"/>
    <n v="715191.85"/>
    <n v="312503.46999999997"/>
    <n v="4.6410866666666668E-2"/>
  </r>
  <r>
    <s v="21375108"/>
    <s v="CASA DE LA CULTURA DE PUNTARENAS"/>
    <x v="9"/>
    <s v="001"/>
    <x v="35"/>
    <s v="SERVICIOS DE GESTION Y APOYO"/>
    <n v="95860008"/>
    <n v="95860008"/>
    <n v="65828527.68"/>
    <n v="0"/>
    <n v="0"/>
    <n v="0"/>
    <n v="9729509.3499999996"/>
    <n v="9617243.4399999995"/>
    <n v="86130498.650000006"/>
    <n v="56099018.329999998"/>
    <n v="0.1014970638224858"/>
  </r>
  <r>
    <s v="21375108"/>
    <s v="CASA DE LA CULTURA DE PUNTARENAS"/>
    <x v="9"/>
    <s v="001"/>
    <x v="38"/>
    <s v="SERVICIOS GENERALES"/>
    <n v="38850000"/>
    <n v="38850000"/>
    <n v="17292748.370000001"/>
    <n v="0"/>
    <n v="0"/>
    <n v="0"/>
    <n v="9625590.4499999993"/>
    <n v="9513324.5399999991"/>
    <n v="29224409.550000001"/>
    <n v="7667157.9199999999"/>
    <n v="0.24776294594594592"/>
  </r>
  <r>
    <s v="21375108"/>
    <s v="CASA DE LA CULTURA DE PUNTARENAS"/>
    <x v="9"/>
    <s v="001"/>
    <x v="39"/>
    <s v="OTROS SERVICIOS DE GESTION Y APOYO"/>
    <n v="57010008"/>
    <n v="57010008"/>
    <n v="48535779.310000002"/>
    <n v="0"/>
    <n v="0"/>
    <n v="0"/>
    <n v="103918.9"/>
    <n v="103918.9"/>
    <n v="56906089.100000001"/>
    <n v="48431860.409999996"/>
    <n v="1.822818547929339E-3"/>
  </r>
  <r>
    <s v="21375108"/>
    <s v="CASA DE LA CULTURA DE PUNTARENAS"/>
    <x v="9"/>
    <s v="001"/>
    <x v="40"/>
    <s v="GASTOS DE VIAJE Y DE TRANSPORTE"/>
    <n v="220000"/>
    <n v="220000"/>
    <n v="101878.07"/>
    <n v="0"/>
    <n v="0"/>
    <n v="0"/>
    <n v="0"/>
    <n v="0"/>
    <n v="220000"/>
    <n v="101878.07"/>
    <n v="0"/>
  </r>
  <r>
    <s v="21375108"/>
    <s v="CASA DE LA CULTURA DE PUNTARENAS"/>
    <x v="9"/>
    <s v="001"/>
    <x v="41"/>
    <s v="TRANSPORTE DENTRO DEL PAIS"/>
    <n v="70000"/>
    <n v="70000"/>
    <n v="32415.75"/>
    <n v="0"/>
    <n v="0"/>
    <n v="0"/>
    <n v="0"/>
    <n v="0"/>
    <n v="70000"/>
    <n v="32415.75"/>
    <n v="0"/>
  </r>
  <r>
    <s v="21375108"/>
    <s v="CASA DE LA CULTURA DE PUNTARENAS"/>
    <x v="9"/>
    <s v="001"/>
    <x v="42"/>
    <s v="VIATICOS DENTRO DEL PAIS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45"/>
    <s v="SEGUROS, REASEGUROS Y OTRAS OBLIGACIONES"/>
    <n v="1701000"/>
    <n v="1701000"/>
    <n v="787702.76"/>
    <n v="0"/>
    <n v="0"/>
    <n v="0"/>
    <n v="0"/>
    <n v="0"/>
    <n v="1701000"/>
    <n v="787702.76"/>
    <n v="0"/>
  </r>
  <r>
    <s v="21375108"/>
    <s v="CASA DE LA CULTURA DE PUNTARENAS"/>
    <x v="9"/>
    <s v="001"/>
    <x v="46"/>
    <s v="SEGUROS"/>
    <n v="1701000"/>
    <n v="1701000"/>
    <n v="787702.76"/>
    <n v="0"/>
    <n v="0"/>
    <n v="0"/>
    <n v="0"/>
    <n v="0"/>
    <n v="1701000"/>
    <n v="787702.76"/>
    <n v="0"/>
  </r>
  <r>
    <s v="21375108"/>
    <s v="CASA DE LA CULTURA DE PUNTARENAS"/>
    <x v="9"/>
    <s v="001"/>
    <x v="50"/>
    <s v="MANTENIMIENTO Y REPARACION"/>
    <n v="4650000"/>
    <n v="4650000"/>
    <n v="1537652.18"/>
    <n v="0"/>
    <n v="0"/>
    <n v="0"/>
    <n v="0"/>
    <n v="0"/>
    <n v="4650000"/>
    <n v="1537652.18"/>
    <n v="0"/>
  </r>
  <r>
    <s v="21375108"/>
    <s v="CASA DE LA CULTURA DE PUNTARENAS"/>
    <x v="9"/>
    <s v="001"/>
    <x v="165"/>
    <s v="MANTENIMIENTO DE INSTALACIONES Y OTRAS OBRAS"/>
    <n v="3650000"/>
    <n v="3650000"/>
    <n v="1074570.01"/>
    <n v="0"/>
    <n v="0"/>
    <n v="0"/>
    <n v="0"/>
    <n v="0"/>
    <n v="3650000"/>
    <n v="1074570.01"/>
    <n v="0"/>
  </r>
  <r>
    <s v="21375108"/>
    <s v="CASA DE LA CULTURA DE PUNTARENAS"/>
    <x v="9"/>
    <s v="001"/>
    <x v="53"/>
    <s v="MANT. Y REPARACION DE EQUIPO DE TRANSPORTE"/>
    <n v="1000000"/>
    <n v="1000000"/>
    <n v="463082.17"/>
    <n v="0"/>
    <n v="0"/>
    <n v="0"/>
    <n v="0"/>
    <n v="0"/>
    <n v="1000000"/>
    <n v="463082.17"/>
    <n v="0"/>
  </r>
  <r>
    <s v="21375108"/>
    <s v="CASA DE LA CULTURA DE PUNTARENAS"/>
    <x v="9"/>
    <s v="001"/>
    <x v="58"/>
    <s v="IMPUESTOS"/>
    <n v="780000"/>
    <n v="780000"/>
    <n v="361204.09"/>
    <n v="0"/>
    <n v="0"/>
    <n v="0"/>
    <n v="0"/>
    <n v="0"/>
    <n v="780000"/>
    <n v="361204.09"/>
    <n v="0"/>
  </r>
  <r>
    <s v="21375108"/>
    <s v="CASA DE LA CULTURA DE PUNTARENAS"/>
    <x v="9"/>
    <s v="001"/>
    <x v="59"/>
    <s v="OTROS IMPUESTOS"/>
    <n v="780000"/>
    <n v="780000"/>
    <n v="361204.09"/>
    <n v="0"/>
    <n v="0"/>
    <n v="0"/>
    <n v="0"/>
    <n v="0"/>
    <n v="780000"/>
    <n v="361204.09"/>
    <n v="0"/>
  </r>
  <r>
    <s v="21375108"/>
    <s v="CASA DE LA CULTURA DE PUNTARENAS"/>
    <x v="9"/>
    <s v="001"/>
    <x v="62"/>
    <s v="MATERIALES Y SUMINISTROS"/>
    <n v="2755000"/>
    <n v="2755000"/>
    <n v="1275791.3500000001"/>
    <n v="0"/>
    <n v="0"/>
    <n v="0"/>
    <n v="0"/>
    <n v="0"/>
    <n v="2755000"/>
    <n v="1275791.3500000001"/>
    <n v="0"/>
  </r>
  <r>
    <s v="21375108"/>
    <s v="CASA DE LA CULTURA DE PUNTARENAS"/>
    <x v="9"/>
    <s v="001"/>
    <x v="63"/>
    <s v="PRODUCTOS QUIMICOS Y CONEXOS"/>
    <n v="505000"/>
    <n v="505000"/>
    <n v="233856.49"/>
    <n v="0"/>
    <n v="0"/>
    <n v="0"/>
    <n v="0"/>
    <n v="0"/>
    <n v="505000"/>
    <n v="233856.49"/>
    <n v="0"/>
  </r>
  <r>
    <s v="21375108"/>
    <s v="CASA DE LA CULTURA DE PUNTARENAS"/>
    <x v="9"/>
    <s v="001"/>
    <x v="64"/>
    <s v="COMBUSTIBLES Y LUBRICANTES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66"/>
    <s v="TINTAS, PINTURAS Y DILUYENTES"/>
    <n v="355000"/>
    <n v="355000"/>
    <n v="164394.17000000001"/>
    <n v="0"/>
    <n v="0"/>
    <n v="0"/>
    <n v="0"/>
    <n v="0"/>
    <n v="355000"/>
    <n v="164394.17000000001"/>
    <n v="0"/>
  </r>
  <r>
    <s v="21375108"/>
    <s v="CASA DE LA CULTURA DE PUNTARENAS"/>
    <x v="9"/>
    <s v="001"/>
    <x v="76"/>
    <s v="HERRAMIENTAS, 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78"/>
    <s v="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79"/>
    <s v="UTILES, MATERIALES Y SUMINISTROS DIVERSOS"/>
    <n v="1650000"/>
    <n v="1650000"/>
    <n v="764085.56"/>
    <n v="0"/>
    <n v="0"/>
    <n v="0"/>
    <n v="0"/>
    <n v="0"/>
    <n v="1650000"/>
    <n v="764085.56"/>
    <n v="0"/>
  </r>
  <r>
    <s v="21375108"/>
    <s v="CASA DE LA CULTURA DE PUNTARENAS"/>
    <x v="9"/>
    <s v="001"/>
    <x v="80"/>
    <s v="UTILES Y MATERIALES DE OFICINA Y COMPUTO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82"/>
    <s v="PRODUCTOS DE PAPEL, CARTON E IMPRESOS"/>
    <n v="250000"/>
    <n v="250000"/>
    <n v="115770.54"/>
    <n v="0"/>
    <n v="0"/>
    <n v="0"/>
    <n v="0"/>
    <n v="0"/>
    <n v="250000"/>
    <n v="115770.54"/>
    <n v="0"/>
  </r>
  <r>
    <s v="21375108"/>
    <s v="CASA DE LA CULTURA DE PUNTARENAS"/>
    <x v="9"/>
    <s v="001"/>
    <x v="84"/>
    <s v="UTILES Y MATERIALES DE LIMPIEZA"/>
    <n v="1250000"/>
    <n v="1250000"/>
    <n v="578852.69999999995"/>
    <n v="0"/>
    <n v="0"/>
    <n v="0"/>
    <n v="0"/>
    <n v="0"/>
    <n v="1250000"/>
    <n v="578852.69999999995"/>
    <n v="0"/>
  </r>
  <r>
    <s v="21375108"/>
    <s v="CASA DE LA CULTURA DE PUNTARENAS"/>
    <x v="9"/>
    <s v="001"/>
    <x v="87"/>
    <s v="TRANSFERENCIAS CORRIENTES"/>
    <n v="1358835"/>
    <n v="1358835"/>
    <n v="1358835"/>
    <n v="0"/>
    <n v="0"/>
    <n v="0"/>
    <n v="63951.44"/>
    <n v="63951.44"/>
    <n v="1294883.56"/>
    <n v="1294883.56"/>
    <n v="4.7063433014310055E-2"/>
  </r>
  <r>
    <s v="21375108"/>
    <s v="CASA DE LA CULTURA DE PUNTARENAS"/>
    <x v="9"/>
    <s v="001"/>
    <x v="88"/>
    <s v="TRANSFERENCIAS CORRIENTES AL SECTOR PUBLICO"/>
    <n v="858835"/>
    <n v="858835"/>
    <n v="858835"/>
    <n v="0"/>
    <n v="0"/>
    <n v="0"/>
    <n v="63951.44"/>
    <n v="63951.44"/>
    <n v="794883.56"/>
    <n v="794883.56"/>
    <n v="7.4463010939237462E-2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740863"/>
    <n v="740863"/>
    <n v="740863"/>
    <n v="0"/>
    <n v="0"/>
    <n v="0"/>
    <n v="55166.9"/>
    <n v="55166.9"/>
    <n v="685696.1"/>
    <n v="685696.1"/>
    <n v="7.4463024877743936E-2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17972"/>
    <n v="117972"/>
    <n v="117972"/>
    <n v="0"/>
    <n v="0"/>
    <n v="0"/>
    <n v="8784.5400000000009"/>
    <n v="8784.5400000000009"/>
    <n v="109187.46"/>
    <n v="109187.46"/>
    <n v="7.4462923405553869E-2"/>
  </r>
  <r>
    <s v="21375108"/>
    <s v="CASA DE LA CULTURA DE PUNTARENAS"/>
    <x v="9"/>
    <s v="001"/>
    <x v="95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7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740112719.6400001"/>
    <n v="2700268.92"/>
    <n v="158132539.93000001"/>
    <n v="9319802.2300000004"/>
    <n v="574908973.32000005"/>
    <n v="386616073.31999999"/>
    <n v="1385637076.5999999"/>
    <n v="995051135.24000001"/>
    <n v="0.26982181189815846"/>
  </r>
  <r>
    <s v="21375300"/>
    <s v="Gestión y Desarrollo Cultural"/>
    <x v="10"/>
    <s v="001"/>
    <x v="1"/>
    <s v="REMUNERACIONES"/>
    <n v="820569981"/>
    <n v="820569981"/>
    <n v="796367893"/>
    <n v="0"/>
    <n v="94523282"/>
    <n v="0"/>
    <n v="213449695.31999999"/>
    <n v="213449695.31999999"/>
    <n v="512597003.68000001"/>
    <n v="488394915.68000001"/>
    <n v="0.26012369482475622"/>
  </r>
  <r>
    <s v="21375300"/>
    <s v="Gestión y Desarrollo Cultural"/>
    <x v="10"/>
    <s v="001"/>
    <x v="2"/>
    <s v="REMUNERACIONES BASICAS"/>
    <n v="375971200"/>
    <n v="396646190"/>
    <n v="383124790"/>
    <n v="0"/>
    <n v="0"/>
    <n v="0"/>
    <n v="90273509.790000007"/>
    <n v="90273509.790000007"/>
    <n v="306372680.20999998"/>
    <n v="292851280.20999998"/>
    <n v="0.22759202550262744"/>
  </r>
  <r>
    <s v="21375300"/>
    <s v="Gestión y Desarrollo Cultural"/>
    <x v="10"/>
    <s v="001"/>
    <x v="3"/>
    <s v="SUELDOS PARA CARGOS FIJOS"/>
    <n v="368971200"/>
    <n v="389646190"/>
    <n v="383124790"/>
    <n v="0"/>
    <n v="0"/>
    <n v="0"/>
    <n v="90273509.790000007"/>
    <n v="90273509.790000007"/>
    <n v="299372680.20999998"/>
    <n v="292851280.20999998"/>
    <n v="0.23168071986024041"/>
  </r>
  <r>
    <s v="21375300"/>
    <s v="Gestión y Desarrollo Cultural"/>
    <x v="10"/>
    <s v="001"/>
    <x v="4"/>
    <s v="SUPLENCIAS"/>
    <n v="7000000"/>
    <n v="7000000"/>
    <n v="0"/>
    <n v="0"/>
    <n v="0"/>
    <n v="0"/>
    <n v="0"/>
    <n v="0"/>
    <n v="7000000"/>
    <n v="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7"/>
    <s v="INCENTIVOS SALARIALES"/>
    <n v="302955716"/>
    <n v="282280726"/>
    <n v="271600038"/>
    <n v="0"/>
    <n v="0"/>
    <n v="0"/>
    <n v="89614095.980000004"/>
    <n v="89614095.980000004"/>
    <n v="192666630.02000001"/>
    <n v="181985942.02000001"/>
    <n v="0.31746445196545231"/>
  </r>
  <r>
    <s v="21375300"/>
    <s v="Gestión y Desarrollo Cultural"/>
    <x v="10"/>
    <s v="001"/>
    <x v="8"/>
    <s v="RETRIBUCION POR AÑOS SERVIDOS"/>
    <n v="83400000"/>
    <n v="73427565"/>
    <n v="71087982"/>
    <n v="0"/>
    <n v="0"/>
    <n v="0"/>
    <n v="16657620.73"/>
    <n v="16657620.73"/>
    <n v="56769944.270000003"/>
    <n v="54430361.270000003"/>
    <n v="0.22685786638846053"/>
  </r>
  <r>
    <s v="21375300"/>
    <s v="Gestión y Desarrollo Cultural"/>
    <x v="10"/>
    <s v="001"/>
    <x v="9"/>
    <s v="RESTRICCION AL EJERCICIO LIBERAL DE LA PROFESION"/>
    <n v="98946820"/>
    <n v="90460915"/>
    <n v="83945245"/>
    <n v="0"/>
    <n v="0"/>
    <n v="0"/>
    <n v="24032144.359999999"/>
    <n v="24032144.359999999"/>
    <n v="66428770.640000001"/>
    <n v="59913100.640000001"/>
    <n v="0.26566329071511158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1437327.91"/>
    <n v="1437327.91"/>
    <n v="51084495.090000004"/>
    <n v="51084495.090000004"/>
    <n v="2.7366298957292475E-2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2530838.619999997"/>
    <n v="42530838.619999997"/>
    <n v="656234.38"/>
    <n v="656234.38"/>
    <n v="0.9848048424119874"/>
  </r>
  <r>
    <s v="21375300"/>
    <s v="Gestión y Desarrollo Cultural"/>
    <x v="10"/>
    <s v="001"/>
    <x v="12"/>
    <s v="OTROS INCENTIVOS SALARIALES"/>
    <n v="24900000"/>
    <n v="22683350"/>
    <n v="20857915"/>
    <n v="0"/>
    <n v="0"/>
    <n v="0"/>
    <n v="4956164.3600000003"/>
    <n v="4956164.3600000003"/>
    <n v="17727185.640000001"/>
    <n v="15901750.640000001"/>
    <n v="0.2184934923633414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46848824"/>
    <n v="0"/>
    <n v="15727174"/>
    <n v="15727174"/>
    <n v="0"/>
    <n v="0"/>
    <n v="0.25132917576480363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59366972"/>
    <n v="59366972"/>
    <n v="59366972"/>
    <n v="0"/>
    <n v="44445487"/>
    <n v="0"/>
    <n v="14921485"/>
    <n v="14921485"/>
    <n v="0"/>
    <n v="0"/>
    <n v="0.25134320477049088"/>
  </r>
  <r>
    <s v="21375300"/>
    <s v="Gestión y Desarrollo Cultural"/>
    <x v="10"/>
    <s v="001"/>
    <x v="213"/>
    <s v="BANCO POPULAR Y DE DESARROLLO COMUNAL. (BPDC) (SEGUN LEY NO. 4351 DEL 11 DE JULIO DE 1969, LEY ORGANICA DEL B.P.D.C.)."/>
    <n v="3209026"/>
    <n v="3209026"/>
    <n v="3209026"/>
    <n v="0"/>
    <n v="2403337"/>
    <n v="0"/>
    <n v="805689"/>
    <n v="805689"/>
    <n v="0"/>
    <n v="0"/>
    <n v="0.25106963919893449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47674458"/>
    <n v="0"/>
    <n v="15992609"/>
    <n v="15992609"/>
    <n v="0"/>
    <n v="0"/>
    <n v="0.25119123203837868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4785837"/>
    <n v="34785837"/>
    <n v="34785837"/>
    <n v="0"/>
    <n v="26044479"/>
    <n v="0"/>
    <n v="8741358"/>
    <n v="8741358"/>
    <n v="0"/>
    <n v="0"/>
    <n v="0.25129071926600471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19254153"/>
    <n v="19254153"/>
    <n v="19254153"/>
    <n v="0"/>
    <n v="14419984"/>
    <n v="0"/>
    <n v="4834169"/>
    <n v="4834169"/>
    <n v="0"/>
    <n v="0"/>
    <n v="0.25107149610787866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9627077"/>
    <n v="9627077"/>
    <n v="9627077"/>
    <n v="0"/>
    <n v="7209995"/>
    <n v="0"/>
    <n v="2417082"/>
    <n v="2417082"/>
    <n v="0"/>
    <n v="0"/>
    <n v="0.25107122338379551"/>
  </r>
  <r>
    <s v="21375300"/>
    <s v="Gestión y Desarrollo Cultural"/>
    <x v="10"/>
    <s v="001"/>
    <x v="21"/>
    <s v="SERVICIOS"/>
    <n v="727474032"/>
    <n v="727474032"/>
    <n v="388051002.88"/>
    <n v="2700268.92"/>
    <n v="42216206.310000002"/>
    <n v="6387422.3799999999"/>
    <n v="21537843.350000001"/>
    <n v="21264943.350000001"/>
    <n v="654632291.03999996"/>
    <n v="315209261.92000002"/>
    <n v="2.9606339749045505E-2"/>
  </r>
  <r>
    <s v="21375300"/>
    <s v="Gestión y Desarrollo Cultural"/>
    <x v="10"/>
    <s v="001"/>
    <x v="22"/>
    <s v="ALQUILERES"/>
    <n v="15000000"/>
    <n v="15000000"/>
    <n v="6099515.7699999996"/>
    <n v="0"/>
    <n v="706532.74"/>
    <n v="699208.08"/>
    <n v="643575.55000000005"/>
    <n v="643575.55000000005"/>
    <n v="12950683.630000001"/>
    <n v="4050199.4"/>
    <n v="4.2905036666666667E-2"/>
  </r>
  <r>
    <s v="21375300"/>
    <s v="Gestión y Desarrollo Cultural"/>
    <x v="10"/>
    <s v="001"/>
    <x v="23"/>
    <s v="ALQUILER DE EQUIPO DE COMPUTO"/>
    <n v="15000000"/>
    <n v="15000000"/>
    <n v="6099515.7699999996"/>
    <n v="0"/>
    <n v="706532.74"/>
    <n v="699208.08"/>
    <n v="643575.55000000005"/>
    <n v="643575.55000000005"/>
    <n v="12950683.630000001"/>
    <n v="4050199.4"/>
    <n v="4.2905036666666667E-2"/>
  </r>
  <r>
    <s v="21375300"/>
    <s v="Gestión y Desarrollo Cultural"/>
    <x v="10"/>
    <s v="001"/>
    <x v="24"/>
    <s v="SERVICIOS BASICOS"/>
    <n v="27057852"/>
    <n v="27057852"/>
    <n v="12530008.689999999"/>
    <n v="0"/>
    <n v="2360207.38"/>
    <n v="0"/>
    <n v="3436126.86"/>
    <n v="3163226.86"/>
    <n v="21261517.760000002"/>
    <n v="6733674.4500000002"/>
    <n v="0.12699185655978901"/>
  </r>
  <r>
    <s v="21375300"/>
    <s v="Gestión y Desarrollo Cultural"/>
    <x v="10"/>
    <s v="001"/>
    <x v="25"/>
    <s v="SERVICIO DE AGUA Y ALCANTARILLADO"/>
    <n v="2505492"/>
    <n v="2505492"/>
    <n v="1160248.6599999999"/>
    <n v="0"/>
    <n v="348862"/>
    <n v="0"/>
    <n v="249138"/>
    <n v="177625"/>
    <n v="1907492"/>
    <n v="562248.66"/>
    <n v="9.943675733149418E-2"/>
  </r>
  <r>
    <s v="21375300"/>
    <s v="Gestión y Desarrollo Cultural"/>
    <x v="10"/>
    <s v="001"/>
    <x v="26"/>
    <s v="SERVICIO DE ENERGIA ELECTRICA"/>
    <n v="10032000"/>
    <n v="10032000"/>
    <n v="4645640.28"/>
    <n v="0"/>
    <n v="853206"/>
    <n v="0"/>
    <n v="1544794"/>
    <n v="1343407"/>
    <n v="7634000"/>
    <n v="2247640.2799999998"/>
    <n v="0.15398664274322169"/>
  </r>
  <r>
    <s v="21375300"/>
    <s v="Gestión y Desarrollo Cultural"/>
    <x v="10"/>
    <s v="001"/>
    <x v="28"/>
    <s v="SERVICIO DE TELECOMUNICACIONES"/>
    <n v="14520360"/>
    <n v="14520360"/>
    <n v="6724119.75"/>
    <n v="0"/>
    <n v="1158139.3799999999"/>
    <n v="0"/>
    <n v="1642194.86"/>
    <n v="1642194.86"/>
    <n v="11720025.76"/>
    <n v="3923785.51"/>
    <n v="0.11309601552578587"/>
  </r>
  <r>
    <s v="21375300"/>
    <s v="Gestión y Desarrollo Cultural"/>
    <x v="10"/>
    <s v="001"/>
    <x v="30"/>
    <s v="SERVICIOS COMERCIALES Y FINANCIEROS"/>
    <n v="1566180"/>
    <n v="1566180"/>
    <n v="979264.57"/>
    <n v="0"/>
    <n v="541467"/>
    <n v="52996.91"/>
    <n v="0"/>
    <n v="0"/>
    <n v="971716.09"/>
    <n v="384800.66"/>
    <n v="0"/>
  </r>
  <r>
    <s v="21375300"/>
    <s v="Gestión y Desarrollo Cultural"/>
    <x v="10"/>
    <s v="001"/>
    <x v="31"/>
    <s v="INFORMACION"/>
    <n v="500000"/>
    <n v="500000"/>
    <n v="288321.2"/>
    <n v="0"/>
    <n v="171599.86"/>
    <n v="28399.97"/>
    <n v="0"/>
    <n v="0"/>
    <n v="300000.17"/>
    <n v="88321.37"/>
    <n v="0"/>
  </r>
  <r>
    <s v="21375300"/>
    <s v="Gestión y Desarrollo Cultural"/>
    <x v="10"/>
    <s v="001"/>
    <x v="32"/>
    <s v="IMPRESION, ENCUADERNACION Y OTROS"/>
    <n v="500000"/>
    <n v="500000"/>
    <n v="231541.08"/>
    <n v="0"/>
    <n v="0"/>
    <n v="0"/>
    <n v="0"/>
    <n v="0"/>
    <n v="500000"/>
    <n v="231541.08"/>
    <n v="0"/>
  </r>
  <r>
    <s v="21375300"/>
    <s v="Gestión y Desarrollo Cultural"/>
    <x v="10"/>
    <s v="001"/>
    <x v="34"/>
    <s v="SERVICIOS DE TECNOLOGIAS DE INFORMACION"/>
    <n v="566180"/>
    <n v="566180"/>
    <n v="459402.29"/>
    <n v="0"/>
    <n v="369867.14"/>
    <n v="24596.94"/>
    <n v="0"/>
    <n v="0"/>
    <n v="171715.92"/>
    <n v="64938.21"/>
    <n v="0"/>
  </r>
  <r>
    <s v="21375300"/>
    <s v="Gestión y Desarrollo Cultural"/>
    <x v="10"/>
    <s v="001"/>
    <x v="35"/>
    <s v="SERVICIOS DE GESTION Y APOYO"/>
    <n v="614600000"/>
    <n v="614600000"/>
    <n v="336790408.63"/>
    <n v="2700268.92"/>
    <n v="29968853.32"/>
    <n v="4208117.38"/>
    <n v="15319490.470000001"/>
    <n v="15319490.470000001"/>
    <n v="562403269.90999997"/>
    <n v="284593678.54000002"/>
    <n v="2.4925952603319233E-2"/>
  </r>
  <r>
    <s v="21375300"/>
    <s v="Gestión y Desarrollo Cultural"/>
    <x v="10"/>
    <s v="001"/>
    <x v="37"/>
    <s v="SERVICIOS INFORMATICOS"/>
    <n v="25000000"/>
    <n v="25000000"/>
    <n v="9460262.3599999994"/>
    <n v="0"/>
    <n v="0"/>
    <n v="0"/>
    <n v="0"/>
    <n v="0"/>
    <n v="25000000"/>
    <n v="9460262.3599999994"/>
    <n v="0"/>
  </r>
  <r>
    <s v="21375300"/>
    <s v="Gestión y Desarrollo Cultural"/>
    <x v="10"/>
    <s v="001"/>
    <x v="38"/>
    <s v="SERVICIOS GENERALES"/>
    <n v="130000000"/>
    <n v="130000000"/>
    <n v="74312626.590000004"/>
    <n v="0"/>
    <n v="28402099.850000001"/>
    <n v="3983094.98"/>
    <n v="15319490.470000001"/>
    <n v="15319490.470000001"/>
    <n v="82295314.700000003"/>
    <n v="26607941.289999999"/>
    <n v="0.11784223438461539"/>
  </r>
  <r>
    <s v="21375300"/>
    <s v="Gestión y Desarrollo Cultural"/>
    <x v="10"/>
    <s v="001"/>
    <x v="39"/>
    <s v="OTROS SERVICIOS DE GESTION Y APOYO"/>
    <n v="459600000"/>
    <n v="459600000"/>
    <n v="253017519.68000001"/>
    <n v="2700268.92"/>
    <n v="1566753.47"/>
    <n v="225022.4"/>
    <n v="0"/>
    <n v="0"/>
    <n v="455107955.20999998"/>
    <n v="248525474.88999999"/>
    <n v="0"/>
  </r>
  <r>
    <s v="21375300"/>
    <s v="Gestión y Desarrollo Cultural"/>
    <x v="10"/>
    <s v="001"/>
    <x v="40"/>
    <s v="GASTOS DE VIAJE Y DE TRANSPORTE"/>
    <n v="24000000"/>
    <n v="24000000"/>
    <n v="10408374.710000001"/>
    <n v="0"/>
    <n v="2880349.53"/>
    <n v="0"/>
    <n v="1799650.47"/>
    <n v="1799650.47"/>
    <n v="19320000"/>
    <n v="5728374.71"/>
    <n v="7.4985436249999995E-2"/>
  </r>
  <r>
    <s v="21375300"/>
    <s v="Gestión y Desarrollo Cultural"/>
    <x v="10"/>
    <s v="001"/>
    <x v="41"/>
    <s v="TRANSPORTE DENTRO DEL PAIS"/>
    <n v="4000000"/>
    <n v="4000000"/>
    <n v="1852328.66"/>
    <n v="0"/>
    <n v="479449.53"/>
    <n v="0"/>
    <n v="420550.47"/>
    <n v="420550.47"/>
    <n v="3100000"/>
    <n v="952328.66"/>
    <n v="0.10513761749999999"/>
  </r>
  <r>
    <s v="21375300"/>
    <s v="Gestión y Desarrollo Cultural"/>
    <x v="10"/>
    <s v="001"/>
    <x v="42"/>
    <s v="VIATICOS DENTRO DEL PAIS"/>
    <n v="20000000"/>
    <n v="20000000"/>
    <n v="8556046.0500000007"/>
    <n v="0"/>
    <n v="2400900"/>
    <n v="0"/>
    <n v="1379100"/>
    <n v="1379100"/>
    <n v="16220000"/>
    <n v="4776046.05"/>
    <n v="6.8955000000000002E-2"/>
  </r>
  <r>
    <s v="21375300"/>
    <s v="Gestión y Desarrollo Cultural"/>
    <x v="10"/>
    <s v="001"/>
    <x v="45"/>
    <s v="SEGUROS, REASEGUROS Y OTRAS OBLIGACIONES"/>
    <n v="13000000"/>
    <n v="13000000"/>
    <n v="6020068.1399999997"/>
    <n v="0"/>
    <n v="0"/>
    <n v="0"/>
    <n v="0"/>
    <n v="0"/>
    <n v="13000000"/>
    <n v="6020068.1399999997"/>
    <n v="0"/>
  </r>
  <r>
    <s v="21375300"/>
    <s v="Gestión y Desarrollo Cultural"/>
    <x v="10"/>
    <s v="001"/>
    <x v="46"/>
    <s v="SEGUROS"/>
    <n v="13000000"/>
    <n v="13000000"/>
    <n v="6020068.1399999997"/>
    <n v="0"/>
    <n v="0"/>
    <n v="0"/>
    <n v="0"/>
    <n v="0"/>
    <n v="13000000"/>
    <n v="6020068.1399999997"/>
    <n v="0"/>
  </r>
  <r>
    <s v="21375300"/>
    <s v="Gestión y Desarrollo Cultural"/>
    <x v="10"/>
    <s v="001"/>
    <x v="50"/>
    <s v="MANTENIMIENTO Y REPARACION"/>
    <n v="31050000"/>
    <n v="31050000"/>
    <n v="14667663.77"/>
    <n v="0"/>
    <n v="5618796.3399999999"/>
    <n v="1427100.01"/>
    <n v="339000"/>
    <n v="339000"/>
    <n v="23665103.649999999"/>
    <n v="7282767.4199999999"/>
    <n v="1.0917874396135266E-2"/>
  </r>
  <r>
    <s v="21375300"/>
    <s v="Gestión y Desarrollo Cultural"/>
    <x v="10"/>
    <s v="001"/>
    <x v="51"/>
    <s v="MANTENIMIENTO DE EDIFICIOS, LOCALES Y TERRENOS"/>
    <n v="15000000"/>
    <n v="15000000"/>
    <n v="5345958.3600000003"/>
    <n v="0"/>
    <n v="1085951.93"/>
    <n v="0"/>
    <n v="0"/>
    <n v="0"/>
    <n v="13914048.07"/>
    <n v="4260006.43"/>
    <n v="0"/>
  </r>
  <r>
    <s v="21375300"/>
    <s v="Gestión y Desarrollo Cultural"/>
    <x v="10"/>
    <s v="001"/>
    <x v="53"/>
    <s v="MANT. Y REPARACION DE EQUIPO DE TRANSPORTE"/>
    <n v="8800000"/>
    <n v="8800000"/>
    <n v="4992399.49"/>
    <n v="0"/>
    <n v="1922900.01"/>
    <n v="1427100.01"/>
    <n v="0"/>
    <n v="0"/>
    <n v="5449999.9800000004"/>
    <n v="1642399.47"/>
    <n v="0"/>
  </r>
  <r>
    <s v="21375300"/>
    <s v="Gestión y Desarrollo Cultural"/>
    <x v="10"/>
    <s v="001"/>
    <x v="54"/>
    <s v="MANT. Y REPARACION DE EQUIPO DE COMUNICAC."/>
    <n v="1000000"/>
    <n v="1000000"/>
    <n v="517765.95"/>
    <n v="0"/>
    <n v="316400"/>
    <n v="0"/>
    <n v="0"/>
    <n v="0"/>
    <n v="683600"/>
    <n v="201365.95"/>
    <n v="0"/>
  </r>
  <r>
    <s v="21375300"/>
    <s v="Gestión y Desarrollo Cultural"/>
    <x v="10"/>
    <s v="001"/>
    <x v="55"/>
    <s v="MANT. Y REPARACION DE EQUIPO Y MOBILIARIO DE OFIC."/>
    <n v="1500000"/>
    <n v="1500000"/>
    <n v="976862.15"/>
    <n v="0"/>
    <n v="295355.07"/>
    <n v="0"/>
    <n v="339000"/>
    <n v="339000"/>
    <n v="865644.93"/>
    <n v="342507.08"/>
    <n v="0.22600000000000001"/>
  </r>
  <r>
    <s v="21375300"/>
    <s v="Gestión y Desarrollo Cultural"/>
    <x v="10"/>
    <s v="001"/>
    <x v="56"/>
    <s v="MANT. Y REP. DE EQUIPO DE COMPUTO Y SIST. DE INF."/>
    <n v="4300000"/>
    <n v="4300000"/>
    <n v="2696850.57"/>
    <n v="0"/>
    <n v="1998189.33"/>
    <n v="0"/>
    <n v="0"/>
    <n v="0"/>
    <n v="2301810.67"/>
    <n v="698661.24"/>
    <n v="0"/>
  </r>
  <r>
    <s v="21375300"/>
    <s v="Gestión y Desarrollo Cultural"/>
    <x v="10"/>
    <s v="001"/>
    <x v="57"/>
    <s v="MANTENIMIENTO Y REPARACION DE OTROS EQUIPOS"/>
    <n v="450000"/>
    <n v="450000"/>
    <n v="137827.25"/>
    <n v="0"/>
    <n v="0"/>
    <n v="0"/>
    <n v="0"/>
    <n v="0"/>
    <n v="450000"/>
    <n v="137827.25"/>
    <n v="0"/>
  </r>
  <r>
    <s v="21375300"/>
    <s v="Gestión y Desarrollo Cultural"/>
    <x v="10"/>
    <s v="001"/>
    <x v="58"/>
    <s v="IMPUESTOS"/>
    <n v="600000"/>
    <n v="600000"/>
    <n v="277849.3"/>
    <n v="0"/>
    <n v="0"/>
    <n v="0"/>
    <n v="0"/>
    <n v="0"/>
    <n v="600000"/>
    <n v="277849.3"/>
    <n v="0"/>
  </r>
  <r>
    <s v="21375300"/>
    <s v="Gestión y Desarrollo Cultural"/>
    <x v="10"/>
    <s v="001"/>
    <x v="59"/>
    <s v="OTROS IMPUESTOS"/>
    <n v="600000"/>
    <n v="600000"/>
    <n v="277849.3"/>
    <n v="0"/>
    <n v="0"/>
    <n v="0"/>
    <n v="0"/>
    <n v="0"/>
    <n v="600000"/>
    <n v="277849.3"/>
    <n v="0"/>
  </r>
  <r>
    <s v="21375300"/>
    <s v="Gestión y Desarrollo Cultural"/>
    <x v="10"/>
    <s v="001"/>
    <x v="60"/>
    <s v="SERVICIOS DIVERSOS"/>
    <n v="600000"/>
    <n v="600000"/>
    <n v="277849.3"/>
    <n v="0"/>
    <n v="140000"/>
    <n v="0"/>
    <n v="0"/>
    <n v="0"/>
    <n v="460000"/>
    <n v="137849.29999999999"/>
    <n v="0"/>
  </r>
  <r>
    <s v="21375300"/>
    <s v="Gestión y Desarrollo Cultural"/>
    <x v="10"/>
    <s v="001"/>
    <x v="61"/>
    <s v="DEDUCIBLES"/>
    <n v="600000"/>
    <n v="600000"/>
    <n v="277849.3"/>
    <n v="0"/>
    <n v="140000"/>
    <n v="0"/>
    <n v="0"/>
    <n v="0"/>
    <n v="460000"/>
    <n v="137849.29999999999"/>
    <n v="0"/>
  </r>
  <r>
    <s v="21375300"/>
    <s v="Gestión y Desarrollo Cultural"/>
    <x v="10"/>
    <s v="001"/>
    <x v="62"/>
    <s v="MATERIALES Y SUMINISTROS"/>
    <n v="20969849"/>
    <n v="20969849"/>
    <n v="12402345.550000001"/>
    <n v="0"/>
    <n v="1369274.86"/>
    <n v="2932379.85"/>
    <n v="1690851.41"/>
    <n v="1690851.41"/>
    <n v="14977342.880000001"/>
    <n v="6409839.4299999997"/>
    <n v="8.0632502885452345E-2"/>
  </r>
  <r>
    <s v="21375300"/>
    <s v="Gestión y Desarrollo Cultural"/>
    <x v="10"/>
    <s v="001"/>
    <x v="63"/>
    <s v="PRODUCTOS QUIMICOS Y CONEXOS"/>
    <n v="12000000"/>
    <n v="12000000"/>
    <n v="5556985.9800000004"/>
    <n v="0"/>
    <n v="489719.85"/>
    <n v="0"/>
    <n v="910280.15"/>
    <n v="910280.15"/>
    <n v="10600000"/>
    <n v="4156985.98"/>
    <n v="7.5856679166666663E-2"/>
  </r>
  <r>
    <s v="21375300"/>
    <s v="Gestión y Desarrollo Cultural"/>
    <x v="10"/>
    <s v="001"/>
    <x v="64"/>
    <s v="COMBUSTIBLES Y LUBRICANTES"/>
    <n v="8000000"/>
    <n v="8000000"/>
    <n v="3704657.32"/>
    <n v="0"/>
    <n v="489719.85"/>
    <n v="0"/>
    <n v="910280.15"/>
    <n v="910280.15"/>
    <n v="6600000"/>
    <n v="2304657.3199999998"/>
    <n v="0.11378501875000001"/>
  </r>
  <r>
    <s v="21375300"/>
    <s v="Gestión y Desarrollo Cultural"/>
    <x v="10"/>
    <s v="001"/>
    <x v="66"/>
    <s v="TINTAS, PINTURAS Y DILUYENTES"/>
    <n v="4000000"/>
    <n v="4000000"/>
    <n v="1852328.66"/>
    <n v="0"/>
    <n v="0"/>
    <n v="0"/>
    <n v="0"/>
    <n v="0"/>
    <n v="4000000"/>
    <n v="1852328.66"/>
    <n v="0"/>
  </r>
  <r>
    <s v="21375300"/>
    <s v="Gestión y Desarrollo Cultural"/>
    <x v="10"/>
    <s v="001"/>
    <x v="71"/>
    <s v="MATERIALES Y PROD DE USO EN LA CONSTRUC Y MANT.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2"/>
    <s v="MATERIALES Y PRODUCTOS METALIC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3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6"/>
    <s v="HERRAMIENTAS, REPUESTOS Y ACCESORIOS"/>
    <n v="1000000"/>
    <n v="1000000"/>
    <n v="463082.17"/>
    <n v="0"/>
    <n v="0"/>
    <n v="0"/>
    <n v="0"/>
    <n v="0"/>
    <n v="1000000"/>
    <n v="463082.17"/>
    <n v="0"/>
  </r>
  <r>
    <s v="21375300"/>
    <s v="Gestión y Desarrollo Cultural"/>
    <x v="10"/>
    <s v="001"/>
    <x v="78"/>
    <s v="REPUESTOS Y ACCESORIOS"/>
    <n v="1000000"/>
    <n v="1000000"/>
    <n v="463082.17"/>
    <n v="0"/>
    <n v="0"/>
    <n v="0"/>
    <n v="0"/>
    <n v="0"/>
    <n v="1000000"/>
    <n v="463082.17"/>
    <n v="0"/>
  </r>
  <r>
    <s v="21375300"/>
    <s v="Gestión y Desarrollo Cultural"/>
    <x v="10"/>
    <s v="001"/>
    <x v="79"/>
    <s v="UTILES, MATERIALES Y SUMINISTROS DIVERSOS"/>
    <n v="7719849"/>
    <n v="7719849"/>
    <n v="6266506.8600000003"/>
    <n v="0"/>
    <n v="879555.01"/>
    <n v="2932379.85"/>
    <n v="780571.26"/>
    <n v="780571.26"/>
    <n v="3127342.88"/>
    <n v="1674000.74"/>
    <n v="0.10111224455296988"/>
  </r>
  <r>
    <s v="21375300"/>
    <s v="Gestión y Desarrollo Cultural"/>
    <x v="10"/>
    <s v="001"/>
    <x v="80"/>
    <s v="UTILES Y MATERIALES DE OFICINA Y COMPUTO"/>
    <n v="1500000"/>
    <n v="1500000"/>
    <n v="1499999.6"/>
    <n v="0"/>
    <n v="548720.49"/>
    <n v="353123.42"/>
    <n v="0"/>
    <n v="0"/>
    <n v="598156.09"/>
    <n v="598155.68999999994"/>
    <n v="0"/>
  </r>
  <r>
    <s v="21375300"/>
    <s v="Gestión y Desarrollo Cultural"/>
    <x v="10"/>
    <s v="001"/>
    <x v="82"/>
    <s v="PRODUCTOS DE PAPEL, CARTON E IMPRESOS"/>
    <n v="750000"/>
    <n v="750000"/>
    <n v="644159.92000000004"/>
    <n v="0"/>
    <n v="248692.23"/>
    <n v="0"/>
    <n v="0"/>
    <n v="0"/>
    <n v="501307.77"/>
    <n v="395467.69"/>
    <n v="0"/>
  </r>
  <r>
    <s v="21375300"/>
    <s v="Gestión y Desarrollo Cultural"/>
    <x v="10"/>
    <s v="001"/>
    <x v="84"/>
    <s v="UTILES Y MATERIALES DE LIMPIEZA"/>
    <n v="5219849"/>
    <n v="5219849"/>
    <n v="4006576.8"/>
    <n v="0"/>
    <n v="82142.289999999994"/>
    <n v="2579256.4300000002"/>
    <n v="780571.26"/>
    <n v="780571.26"/>
    <n v="1777879.02"/>
    <n v="564606.81999999995"/>
    <n v="0.1495390498843932"/>
  </r>
  <r>
    <s v="21375300"/>
    <s v="Gestión y Desarrollo Cultural"/>
    <x v="10"/>
    <s v="001"/>
    <x v="86"/>
    <s v="OTROS UTILES, MATERIALES Y SUMINISTROS DIVERS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87"/>
    <s v="TRANSFERENCIAS CORRIENTES"/>
    <n v="512684799"/>
    <n v="512684799"/>
    <n v="496291478.20999998"/>
    <n v="0"/>
    <n v="20023776.760000002"/>
    <n v="0"/>
    <n v="338230583.24000001"/>
    <n v="150210583.24000001"/>
    <n v="154430439"/>
    <n v="138037118.21000001"/>
    <n v="0.65972422802416653"/>
  </r>
  <r>
    <s v="21375300"/>
    <s v="Gestión y Desarrollo Cultural"/>
    <x v="10"/>
    <s v="001"/>
    <x v="88"/>
    <s v="TRANSFERENCIAS CORRIENTES AL SECTOR PUBLICO"/>
    <n v="11680853"/>
    <n v="11680853"/>
    <n v="11680853"/>
    <n v="0"/>
    <n v="8748126.7599999998"/>
    <n v="0"/>
    <n v="2932726.24"/>
    <n v="2932726.24"/>
    <n v="0"/>
    <n v="0"/>
    <n v="0.25107123940349219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0076340"/>
    <n v="10076340"/>
    <n v="10076340"/>
    <n v="0"/>
    <n v="7546460.7800000003"/>
    <n v="0"/>
    <n v="2529879.2200000002"/>
    <n v="2529879.2200000002"/>
    <n v="0"/>
    <n v="0"/>
    <n v="0.25107124412236986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604513"/>
    <n v="1604513"/>
    <n v="1604513"/>
    <n v="0"/>
    <n v="1201665.98"/>
    <n v="0"/>
    <n v="402847.02"/>
    <n v="402847.02"/>
    <n v="0"/>
    <n v="0"/>
    <n v="0.25107120976894548"/>
  </r>
  <r>
    <s v="21375300"/>
    <s v="Gestión y Desarrollo Cultural"/>
    <x v="10"/>
    <s v="001"/>
    <x v="92"/>
    <s v="TRANSFERENCIAS CORRIENTES A PERSONAS"/>
    <n v="470100000"/>
    <n v="470100000"/>
    <n v="470100000"/>
    <n v="0"/>
    <n v="11275650"/>
    <n v="0"/>
    <n v="333464350"/>
    <n v="145444350"/>
    <n v="125360000"/>
    <n v="125360000"/>
    <n v="0.70934769198042968"/>
  </r>
  <r>
    <s v="21375300"/>
    <s v="Gestión y Desarrollo Cultural"/>
    <x v="10"/>
    <s v="001"/>
    <x v="94"/>
    <s v="OTRAS TRANSFERENCIAS A PERSONAS"/>
    <n v="470100000"/>
    <n v="470100000"/>
    <n v="470100000"/>
    <n v="0"/>
    <n v="11275650"/>
    <n v="0"/>
    <n v="333464350"/>
    <n v="145444350"/>
    <n v="125360000"/>
    <n v="125360000"/>
    <n v="0.70934769198042968"/>
  </r>
  <r>
    <s v="21375300"/>
    <s v="Gestión y Desarrollo Cultural"/>
    <x v="10"/>
    <s v="001"/>
    <x v="95"/>
    <s v="PRESTACIONES"/>
    <n v="11600000"/>
    <n v="11600000"/>
    <n v="5571312.1100000003"/>
    <n v="0"/>
    <n v="0"/>
    <n v="0"/>
    <n v="1833507"/>
    <n v="1833507"/>
    <n v="9766493"/>
    <n v="3737805.11"/>
    <n v="0.15806094827586206"/>
  </r>
  <r>
    <s v="21375300"/>
    <s v="Gestión y Desarrollo Cultural"/>
    <x v="10"/>
    <s v="001"/>
    <x v="96"/>
    <s v="PRESTACIONES LEGALES"/>
    <n v="8600000"/>
    <n v="8600000"/>
    <n v="2571312.11"/>
    <n v="0"/>
    <n v="0"/>
    <n v="0"/>
    <n v="0"/>
    <n v="0"/>
    <n v="8600000"/>
    <n v="2571312.11"/>
    <n v="0"/>
  </r>
  <r>
    <s v="21375300"/>
    <s v="Gestión y Desarrollo Cultural"/>
    <x v="10"/>
    <s v="001"/>
    <x v="97"/>
    <s v="OTRAS PRESTACIONES"/>
    <n v="3000000"/>
    <n v="3000000"/>
    <n v="3000000"/>
    <n v="0"/>
    <n v="0"/>
    <n v="0"/>
    <n v="1833507"/>
    <n v="1833507"/>
    <n v="1166493"/>
    <n v="1166493"/>
    <n v="0.61116899999999996"/>
  </r>
  <r>
    <s v="21375300"/>
    <s v="Gestión y Desarrollo Cultural"/>
    <x v="10"/>
    <s v="001"/>
    <x v="98"/>
    <s v="TRANSF. C.TES A ENTIDADES PRIV. SIN FINES DE LUCRO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104"/>
    <s v="TRANSFERENCIAS CORRIENTES AL SECTOR EXTERNO"/>
    <n v="15050000"/>
    <n v="15050000"/>
    <n v="6969386.5800000001"/>
    <n v="0"/>
    <n v="0"/>
    <n v="0"/>
    <n v="0"/>
    <n v="0"/>
    <n v="15050000"/>
    <n v="6969386.5800000001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5050000"/>
    <n v="15050000"/>
    <n v="6969386.5800000001"/>
    <n v="0"/>
    <n v="0"/>
    <n v="0"/>
    <n v="0"/>
    <n v="0"/>
    <n v="15050000"/>
    <n v="6969386.5800000001"/>
    <n v="0"/>
  </r>
  <r>
    <s v="21375300"/>
    <s v="Gestión y Desarrollo Cultural"/>
    <x v="10"/>
    <s v="280"/>
    <x v="109"/>
    <s v="BIENES DURADEROS"/>
    <n v="49000000"/>
    <n v="49000000"/>
    <n v="47000000"/>
    <n v="0"/>
    <n v="0"/>
    <n v="0"/>
    <n v="0"/>
    <n v="0"/>
    <n v="49000000"/>
    <n v="47000000"/>
    <n v="0"/>
  </r>
  <r>
    <s v="21375300"/>
    <s v="Gestión y Desarrollo Cultural"/>
    <x v="10"/>
    <s v="280"/>
    <x v="110"/>
    <s v="MAQUINARIA, EQUIPO Y MOBILIARIO"/>
    <n v="8000000"/>
    <n v="8000000"/>
    <n v="6000000"/>
    <n v="0"/>
    <n v="0"/>
    <n v="0"/>
    <n v="0"/>
    <n v="0"/>
    <n v="8000000"/>
    <n v="6000000"/>
    <n v="0"/>
  </r>
  <r>
    <s v="21375300"/>
    <s v="Gestión y Desarrollo Cultural"/>
    <x v="10"/>
    <s v="280"/>
    <x v="112"/>
    <s v="EQUIPO DE COMUNICACION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4"/>
    <s v="EQUIPO Y PROGRAMAS DE COMPUTO"/>
    <n v="5000000"/>
    <n v="5000000"/>
    <n v="3000000"/>
    <n v="0"/>
    <n v="0"/>
    <n v="0"/>
    <n v="0"/>
    <n v="0"/>
    <n v="5000000"/>
    <n v="3000000"/>
    <n v="0"/>
  </r>
  <r>
    <s v="21375300"/>
    <s v="Gestión y Desarrollo Cultural"/>
    <x v="10"/>
    <s v="280"/>
    <x v="132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6"/>
    <s v="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7"/>
    <s v="OTRAS 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8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19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3029844165.3899999"/>
    <n v="0"/>
    <n v="441660678.64999998"/>
    <n v="7816851.1799999997"/>
    <n v="672968873.25999999"/>
    <n v="672658306.75999999"/>
    <n v="2317232227.9099998"/>
    <n v="1907397762.3"/>
    <n v="0.19564876415921195"/>
  </r>
  <r>
    <s v="21375500"/>
    <s v="Información y Comunicación"/>
    <x v="11"/>
    <s v="001"/>
    <x v="1"/>
    <s v="REMUNERACIONES"/>
    <n v="2495830584"/>
    <n v="2495830584"/>
    <n v="2353382071"/>
    <n v="0"/>
    <n v="287731731"/>
    <n v="0"/>
    <n v="585917843.00999999"/>
    <n v="585917843.00999999"/>
    <n v="1622181009.99"/>
    <n v="1479732496.99"/>
    <n v="0.23475865980893837"/>
  </r>
  <r>
    <s v="21375500"/>
    <s v="Información y Comunicación"/>
    <x v="11"/>
    <s v="001"/>
    <x v="2"/>
    <s v="REMUNERACIONES BASICAS"/>
    <n v="1161142400"/>
    <n v="1161142400"/>
    <n v="1135667400"/>
    <n v="0"/>
    <n v="0"/>
    <n v="0"/>
    <n v="231182130.94999999"/>
    <n v="231182130.94999999"/>
    <n v="929960269.04999995"/>
    <n v="904485269.04999995"/>
    <n v="0.19909886242204228"/>
  </r>
  <r>
    <s v="21375500"/>
    <s v="Información y Comunicación"/>
    <x v="11"/>
    <s v="001"/>
    <x v="3"/>
    <s v="SUELDOS PARA CARGOS FIJOS"/>
    <n v="1159142400"/>
    <n v="1159142400"/>
    <n v="1135667400"/>
    <n v="0"/>
    <n v="0"/>
    <n v="0"/>
    <n v="231182130.94999999"/>
    <n v="231182130.94999999"/>
    <n v="927960269.04999995"/>
    <n v="904485269.04999995"/>
    <n v="0.19944239029648125"/>
  </r>
  <r>
    <s v="21375500"/>
    <s v="Información y Comunicación"/>
    <x v="11"/>
    <s v="001"/>
    <x v="4"/>
    <s v="SUPLENCIAS"/>
    <n v="2000000"/>
    <n v="2000000"/>
    <n v="0"/>
    <n v="0"/>
    <n v="0"/>
    <n v="0"/>
    <n v="0"/>
    <n v="0"/>
    <n v="2000000"/>
    <n v="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243075.63"/>
    <n v="243075.63"/>
    <n v="5456924.3700000001"/>
    <n v="5456924.3700000001"/>
    <n v="4.264484736842105E-2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243075.63"/>
    <n v="243075.63"/>
    <n v="5456924.3700000001"/>
    <n v="5456924.3700000001"/>
    <n v="4.264484736842105E-2"/>
  </r>
  <r>
    <s v="21375500"/>
    <s v="Información y Comunicación"/>
    <x v="11"/>
    <s v="001"/>
    <x v="7"/>
    <s v="INCENTIVOS SALARIALES"/>
    <n v="945110673"/>
    <n v="945110673"/>
    <n v="828137160"/>
    <n v="0"/>
    <n v="0"/>
    <n v="0"/>
    <n v="258346856.43000001"/>
    <n v="258346856.43000001"/>
    <n v="686763816.57000005"/>
    <n v="569790303.57000005"/>
    <n v="0.27335090356132291"/>
  </r>
  <r>
    <s v="21375500"/>
    <s v="Información y Comunicación"/>
    <x v="11"/>
    <s v="001"/>
    <x v="8"/>
    <s v="RETRIBUCION POR AÑOS SERVIDOS"/>
    <n v="325600000"/>
    <n v="325600000"/>
    <n v="278744228"/>
    <n v="0"/>
    <n v="0"/>
    <n v="0"/>
    <n v="65669394.399999999"/>
    <n v="65669394.399999999"/>
    <n v="259930605.59999999"/>
    <n v="213074833.59999999"/>
    <n v="0.20168732923832924"/>
  </r>
  <r>
    <s v="21375500"/>
    <s v="Información y Comunicación"/>
    <x v="11"/>
    <s v="001"/>
    <x v="9"/>
    <s v="RESTRICCION AL EJERCICIO LIBERAL DE LA PROFESION"/>
    <n v="265816110"/>
    <n v="265816110"/>
    <n v="212631404"/>
    <n v="0"/>
    <n v="0"/>
    <n v="0"/>
    <n v="54238803.240000002"/>
    <n v="54238803.240000002"/>
    <n v="211577306.75999999"/>
    <n v="158392600.75999999"/>
    <n v="0.20404633579206319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0"/>
    <n v="0"/>
    <n v="160364312"/>
    <n v="160364312"/>
    <n v="0"/>
  </r>
  <r>
    <s v="21375500"/>
    <s v="Información y Comunicación"/>
    <x v="11"/>
    <s v="001"/>
    <x v="11"/>
    <s v="SALARIO ESCOLAR"/>
    <n v="134930251"/>
    <n v="134930251"/>
    <n v="127930251"/>
    <n v="0"/>
    <n v="0"/>
    <n v="0"/>
    <n v="126662359.94"/>
    <n v="126662359.94"/>
    <n v="8267891.0599999996"/>
    <n v="1267891.06"/>
    <n v="0.93872470406951214"/>
  </r>
  <r>
    <s v="21375500"/>
    <s v="Información y Comunicación"/>
    <x v="11"/>
    <s v="001"/>
    <x v="12"/>
    <s v="OTROS INCENTIVOS SALARIALES"/>
    <n v="58400000"/>
    <n v="58400000"/>
    <n v="48466965"/>
    <n v="0"/>
    <n v="0"/>
    <n v="0"/>
    <n v="11776298.85"/>
    <n v="11776298.85"/>
    <n v="46623701.149999999"/>
    <n v="36690666.149999999"/>
    <n v="0.20164895291095888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42595400"/>
    <n v="0"/>
    <n v="47684505"/>
    <n v="47684505"/>
    <n v="0"/>
    <n v="0"/>
    <n v="0.25060189619077222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0521961"/>
    <n v="180521961"/>
    <n v="180521961"/>
    <n v="0"/>
    <n v="135279219"/>
    <n v="0"/>
    <n v="45242742"/>
    <n v="45242742"/>
    <n v="0"/>
    <n v="0"/>
    <n v="0.25062181769673997"/>
  </r>
  <r>
    <s v="21375500"/>
    <s v="Información y Comunicación"/>
    <x v="11"/>
    <s v="001"/>
    <x v="222"/>
    <s v="BANCO POPULAR Y DE DESARROLLO COMUNAL. (BPDC) (SEGUN LEY NO. 4351 DEL 11 DE JULIO DE 1969, LEY ORGANICA DEL B.P.D.C.)."/>
    <n v="9757944"/>
    <n v="9757944"/>
    <n v="9757944"/>
    <n v="0"/>
    <n v="7316181"/>
    <n v="0"/>
    <n v="2441763"/>
    <n v="2441763"/>
    <n v="0"/>
    <n v="0"/>
    <n v="0.25023334833649385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45136331"/>
    <n v="0"/>
    <n v="48461275"/>
    <n v="48461275"/>
    <n v="0"/>
    <n v="0"/>
    <n v="0.25031959847685309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5776111"/>
    <n v="105776111"/>
    <n v="105776111"/>
    <n v="0"/>
    <n v="79290644"/>
    <n v="0"/>
    <n v="26485467"/>
    <n v="26485467"/>
    <n v="0"/>
    <n v="0"/>
    <n v="0.25039176378870653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8547663"/>
    <n v="58547663"/>
    <n v="58547663"/>
    <n v="0"/>
    <n v="43897126"/>
    <n v="0"/>
    <n v="14650537"/>
    <n v="14650537"/>
    <n v="0"/>
    <n v="0"/>
    <n v="0.25023265232636188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273832"/>
    <n v="29273832"/>
    <n v="29273832"/>
    <n v="0"/>
    <n v="21948561"/>
    <n v="0"/>
    <n v="7325271"/>
    <n v="7325271"/>
    <n v="0"/>
    <n v="0"/>
    <n v="0.25023273345286673"/>
  </r>
  <r>
    <s v="21375500"/>
    <s v="Información y Comunicación"/>
    <x v="11"/>
    <s v="001"/>
    <x v="21"/>
    <s v="SERVICIOS"/>
    <n v="436448964"/>
    <n v="436448964"/>
    <n v="269414497.56"/>
    <n v="0"/>
    <n v="109915758.69"/>
    <n v="6310184.8899999997"/>
    <n v="65159501.119999997"/>
    <n v="64848934.619999997"/>
    <n v="255063519.30000001"/>
    <n v="88029052.859999999"/>
    <n v="0.14929466328163857"/>
  </r>
  <r>
    <s v="21375500"/>
    <s v="Información y Comunicación"/>
    <x v="11"/>
    <s v="001"/>
    <x v="24"/>
    <s v="SERVICIOS BASICOS"/>
    <n v="125186738"/>
    <n v="125186738"/>
    <n v="57978304.280000001"/>
    <n v="0"/>
    <n v="7962831.9400000004"/>
    <n v="0"/>
    <n v="20374893.66"/>
    <n v="20064327.16"/>
    <n v="96849012.400000006"/>
    <n v="29640578.68"/>
    <n v="0.16275600742947707"/>
  </r>
  <r>
    <s v="21375500"/>
    <s v="Información y Comunicación"/>
    <x v="11"/>
    <s v="001"/>
    <x v="25"/>
    <s v="SERVICIO DE AGUA Y ALCANTARILLADO"/>
    <n v="28000038"/>
    <n v="28000038"/>
    <n v="12966318.220000001"/>
    <n v="0"/>
    <n v="2693257.14"/>
    <n v="0"/>
    <n v="3916742.86"/>
    <n v="3878242.86"/>
    <n v="21390038"/>
    <n v="6356318.2199999997"/>
    <n v="0.13988348372955778"/>
  </r>
  <r>
    <s v="21375500"/>
    <s v="Información y Comunicación"/>
    <x v="11"/>
    <s v="001"/>
    <x v="26"/>
    <s v="SERVICIO DE ENERGIA ELECTRICA"/>
    <n v="47520000"/>
    <n v="47520000"/>
    <n v="22005664.48"/>
    <n v="0"/>
    <n v="2525873.96"/>
    <n v="0"/>
    <n v="8819126.0399999991"/>
    <n v="8547059.5399999991"/>
    <n v="36175000"/>
    <n v="10660664.48"/>
    <n v="0.18558766919191919"/>
  </r>
  <r>
    <s v="21375500"/>
    <s v="Información y Comunicación"/>
    <x v="11"/>
    <s v="001"/>
    <x v="27"/>
    <s v="SERVICIO DE CORREO"/>
    <n v="60000"/>
    <n v="60000"/>
    <n v="34343.54"/>
    <n v="0"/>
    <n v="0"/>
    <n v="0"/>
    <n v="0"/>
    <n v="0"/>
    <n v="60000"/>
    <n v="34343.54"/>
    <n v="0"/>
  </r>
  <r>
    <s v="21375500"/>
    <s v="Información y Comunicación"/>
    <x v="11"/>
    <s v="001"/>
    <x v="28"/>
    <s v="SERVICIO DE TELECOMUNICACIONES"/>
    <n v="45606000"/>
    <n v="45606000"/>
    <n v="21119325.219999999"/>
    <n v="0"/>
    <n v="2593121.73"/>
    <n v="0"/>
    <n v="6879603.8700000001"/>
    <n v="6879603.8700000001"/>
    <n v="36133274.399999999"/>
    <n v="11646599.619999999"/>
    <n v="0.15084865741349823"/>
  </r>
  <r>
    <s v="21375500"/>
    <s v="Información y Comunicación"/>
    <x v="11"/>
    <s v="001"/>
    <x v="29"/>
    <s v="OTROS SERVICIOS BASICOS"/>
    <n v="4000700"/>
    <n v="4000700"/>
    <n v="1852652.82"/>
    <n v="0"/>
    <n v="150579.10999999999"/>
    <n v="0"/>
    <n v="759420.89"/>
    <n v="759420.89"/>
    <n v="3090700"/>
    <n v="942652.82"/>
    <n v="0.18982200364936136"/>
  </r>
  <r>
    <s v="21375500"/>
    <s v="Información y Comunicación"/>
    <x v="11"/>
    <s v="001"/>
    <x v="30"/>
    <s v="SERVICIOS COMERCIALES Y FINANCIEROS"/>
    <n v="9800000"/>
    <n v="9800000"/>
    <n v="4425309.67"/>
    <n v="0"/>
    <n v="962175.43"/>
    <n v="0"/>
    <n v="0"/>
    <n v="0"/>
    <n v="8837824.5700000003"/>
    <n v="3463134.24"/>
    <n v="0"/>
  </r>
  <r>
    <s v="21375500"/>
    <s v="Información y Comunicación"/>
    <x v="11"/>
    <s v="001"/>
    <x v="31"/>
    <s v="INFORMACION"/>
    <n v="600000"/>
    <n v="600000"/>
    <n v="277849.3"/>
    <n v="0"/>
    <n v="141250"/>
    <n v="0"/>
    <n v="0"/>
    <n v="0"/>
    <n v="458750"/>
    <n v="136599.29999999999"/>
    <n v="0"/>
  </r>
  <r>
    <s v="21375500"/>
    <s v="Información y Comunicación"/>
    <x v="11"/>
    <s v="001"/>
    <x v="32"/>
    <s v="IMPRESION, ENCUADERNACION Y OTROS"/>
    <n v="8200000"/>
    <n v="8200000"/>
    <n v="3684378.2"/>
    <n v="0"/>
    <n v="725658.88"/>
    <n v="0"/>
    <n v="0"/>
    <n v="0"/>
    <n v="7474341.1200000001"/>
    <n v="2958719.32"/>
    <n v="0"/>
  </r>
  <r>
    <s v="21375500"/>
    <s v="Información y Comunicación"/>
    <x v="11"/>
    <s v="001"/>
    <x v="34"/>
    <s v="SERVICIOS DE TECNOLOGIAS DE INFORMACION"/>
    <n v="1000000"/>
    <n v="1000000"/>
    <n v="463082.17"/>
    <n v="0"/>
    <n v="95266.55"/>
    <n v="0"/>
    <n v="0"/>
    <n v="0"/>
    <n v="904733.45"/>
    <n v="367815.62"/>
    <n v="0"/>
  </r>
  <r>
    <s v="21375500"/>
    <s v="Información y Comunicación"/>
    <x v="11"/>
    <s v="001"/>
    <x v="35"/>
    <s v="SERVICIOS DE GESTION Y APOYO"/>
    <n v="247062226"/>
    <n v="247062226"/>
    <n v="179867766.43000001"/>
    <n v="0"/>
    <n v="90865864.719999999"/>
    <n v="5847593.4000000004"/>
    <n v="41648433.32"/>
    <n v="41648433.32"/>
    <n v="108700334.56"/>
    <n v="41505874.990000002"/>
    <n v="0.16857467041521759"/>
  </r>
  <r>
    <s v="21375500"/>
    <s v="Información y Comunicación"/>
    <x v="11"/>
    <s v="001"/>
    <x v="37"/>
    <s v="SERVICIOS INFORMATICOS"/>
    <n v="27000000"/>
    <n v="27000000"/>
    <n v="26998495.489999998"/>
    <n v="0"/>
    <n v="0"/>
    <n v="0"/>
    <n v="0"/>
    <n v="0"/>
    <n v="27000000"/>
    <n v="26998495.489999998"/>
    <n v="0"/>
  </r>
  <r>
    <s v="21375500"/>
    <s v="Información y Comunicación"/>
    <x v="11"/>
    <s v="001"/>
    <x v="38"/>
    <s v="SERVICIOS GENERALES"/>
    <n v="175062226"/>
    <n v="175062226"/>
    <n v="135678514.30000001"/>
    <n v="0"/>
    <n v="88428790.659999996"/>
    <n v="3480665.03"/>
    <n v="37093473.659999996"/>
    <n v="37093473.659999996"/>
    <n v="46059296.649999999"/>
    <n v="6675584.9500000002"/>
    <n v="0.21188736432495722"/>
  </r>
  <r>
    <s v="21375500"/>
    <s v="Información y Comunicación"/>
    <x v="11"/>
    <s v="001"/>
    <x v="39"/>
    <s v="OTROS SERVICIOS DE GESTION Y APOYO"/>
    <n v="45000000"/>
    <n v="45000000"/>
    <n v="17190756.640000001"/>
    <n v="0"/>
    <n v="2437074.06"/>
    <n v="2366928.37"/>
    <n v="4554959.66"/>
    <n v="4554959.66"/>
    <n v="35641037.909999996"/>
    <n v="7831794.5499999998"/>
    <n v="0.10122132577777779"/>
  </r>
  <r>
    <s v="21375500"/>
    <s v="Información y Comunicación"/>
    <x v="11"/>
    <s v="001"/>
    <x v="40"/>
    <s v="GASTOS DE VIAJE Y DE TRANSPORTE"/>
    <n v="7800000"/>
    <n v="7800000"/>
    <n v="3682600.62"/>
    <n v="0"/>
    <n v="1444293.22"/>
    <n v="0"/>
    <n v="520323.78"/>
    <n v="520323.78"/>
    <n v="5835383"/>
    <n v="1717983.62"/>
    <n v="6.6708176923076928E-2"/>
  </r>
  <r>
    <s v="21375500"/>
    <s v="Información y Comunicación"/>
    <x v="11"/>
    <s v="001"/>
    <x v="41"/>
    <s v="TRANSPORTE DENTRO DEL PAIS"/>
    <n v="300000"/>
    <n v="300000"/>
    <n v="209484.38"/>
    <n v="0"/>
    <n v="21993.22"/>
    <n v="0"/>
    <n v="149723.78"/>
    <n v="149723.78"/>
    <n v="128283"/>
    <n v="37767.379999999997"/>
    <n v="0.49907926666666669"/>
  </r>
  <r>
    <s v="21375500"/>
    <s v="Información y Comunicación"/>
    <x v="11"/>
    <s v="001"/>
    <x v="42"/>
    <s v="VIATICOS DENTRO DEL PAIS"/>
    <n v="7500000"/>
    <n v="7500000"/>
    <n v="3473116.24"/>
    <n v="0"/>
    <n v="1422300"/>
    <n v="0"/>
    <n v="370600"/>
    <n v="370600"/>
    <n v="5707100"/>
    <n v="1680216.24"/>
    <n v="4.941333333333333E-2"/>
  </r>
  <r>
    <s v="21375500"/>
    <s v="Información y Comunicación"/>
    <x v="11"/>
    <s v="001"/>
    <x v="45"/>
    <s v="SEGUROS, REASEGUROS Y OTRAS OBLIGACIONES"/>
    <n v="8200000"/>
    <n v="8200000"/>
    <n v="4620000.16"/>
    <n v="0"/>
    <n v="3125830.64"/>
    <n v="0"/>
    <n v="0"/>
    <n v="0"/>
    <n v="5074169.3600000003"/>
    <n v="1494169.52"/>
    <n v="0"/>
  </r>
  <r>
    <s v="21375500"/>
    <s v="Información y Comunicación"/>
    <x v="11"/>
    <s v="001"/>
    <x v="46"/>
    <s v="SEGUROS"/>
    <n v="8200000"/>
    <n v="8200000"/>
    <n v="4620000.16"/>
    <n v="0"/>
    <n v="3125830.64"/>
    <n v="0"/>
    <n v="0"/>
    <n v="0"/>
    <n v="5074169.3600000003"/>
    <n v="1494169.52"/>
    <n v="0"/>
  </r>
  <r>
    <s v="21375500"/>
    <s v="Información y Comunicación"/>
    <x v="11"/>
    <s v="001"/>
    <x v="47"/>
    <s v="CAPACITACION Y PROTOCOLO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48"/>
    <s v="ACTIVIDADES DE CAPACITACION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50"/>
    <s v="MANTENIMIENTO Y REPARACION"/>
    <n v="37050000"/>
    <n v="37050000"/>
    <n v="18317131.579999998"/>
    <n v="0"/>
    <n v="5532992.7400000002"/>
    <n v="462591.49"/>
    <n v="2438120.36"/>
    <n v="2438120.36"/>
    <n v="28616295.41"/>
    <n v="9883426.9900000002"/>
    <n v="6.5806217543859652E-2"/>
  </r>
  <r>
    <s v="21375500"/>
    <s v="Información y Comunicación"/>
    <x v="11"/>
    <s v="001"/>
    <x v="51"/>
    <s v="MANTENIMIENTO DE EDIFICIOS, LOCALES Y TERRENOS"/>
    <n v="8000000"/>
    <n v="8000000"/>
    <n v="3852598.11"/>
    <n v="0"/>
    <n v="1375492.5"/>
    <n v="283347.5"/>
    <n v="152832.5"/>
    <n v="152832.5"/>
    <n v="6188327.5"/>
    <n v="2040925.61"/>
    <n v="1.9104062500000001E-2"/>
  </r>
  <r>
    <s v="21375500"/>
    <s v="Información y Comunicación"/>
    <x v="11"/>
    <s v="001"/>
    <x v="52"/>
    <s v="MANT. Y REPARACION DE MAQUINARIA Y EQUIPO DE PROD."/>
    <n v="2700000"/>
    <n v="2700000"/>
    <n v="1250321.8500000001"/>
    <n v="0"/>
    <n v="0"/>
    <n v="0"/>
    <n v="531301.86"/>
    <n v="531301.86"/>
    <n v="2168698.14"/>
    <n v="719019.99"/>
    <n v="0.19677846666666665"/>
  </r>
  <r>
    <s v="21375500"/>
    <s v="Información y Comunicación"/>
    <x v="11"/>
    <s v="001"/>
    <x v="53"/>
    <s v="MANT. Y REPARACION DE EQUIPO DE TRANSPORTE"/>
    <n v="3000000"/>
    <n v="3000000"/>
    <n v="1389246.5"/>
    <n v="0"/>
    <n v="526441.01"/>
    <n v="179243.99"/>
    <n v="0"/>
    <n v="0"/>
    <n v="2294315"/>
    <n v="683561.5"/>
    <n v="0"/>
  </r>
  <r>
    <s v="21375500"/>
    <s v="Información y Comunicación"/>
    <x v="11"/>
    <s v="001"/>
    <x v="54"/>
    <s v="MANT. Y REPARACION DE EQUIPO DE COMUNICAC."/>
    <n v="150000"/>
    <n v="150000"/>
    <n v="69462.320000000007"/>
    <n v="0"/>
    <n v="0"/>
    <n v="0"/>
    <n v="0"/>
    <n v="0"/>
    <n v="150000"/>
    <n v="69462.320000000007"/>
    <n v="0"/>
  </r>
  <r>
    <s v="21375500"/>
    <s v="Información y Comunicación"/>
    <x v="11"/>
    <s v="001"/>
    <x v="55"/>
    <s v="MANT. Y REPARACION DE EQUIPO Y MOBILIARIO DE OFIC."/>
    <n v="3700000"/>
    <n v="3700000"/>
    <n v="2725400.58"/>
    <n v="0"/>
    <n v="344202.07"/>
    <n v="0"/>
    <n v="1753986"/>
    <n v="1753986"/>
    <n v="1601811.93"/>
    <n v="627212.51"/>
    <n v="0.47405027027027025"/>
  </r>
  <r>
    <s v="21375500"/>
    <s v="Información y Comunicación"/>
    <x v="11"/>
    <s v="001"/>
    <x v="56"/>
    <s v="MANT. Y REP. DE EQUIPO DE COMPUTO Y SIST. DE INF."/>
    <n v="18000000"/>
    <n v="18000000"/>
    <n v="8335478.9699999997"/>
    <n v="0"/>
    <n v="3286857.16"/>
    <n v="0"/>
    <n v="0"/>
    <n v="0"/>
    <n v="14713142.84"/>
    <n v="5048621.8099999996"/>
    <n v="0"/>
  </r>
  <r>
    <s v="21375500"/>
    <s v="Información y Comunicación"/>
    <x v="11"/>
    <s v="001"/>
    <x v="57"/>
    <s v="MANTENIMIENTO Y REPARACION DE OTROS EQUIPOS"/>
    <n v="1500000"/>
    <n v="1500000"/>
    <n v="694623.25"/>
    <n v="0"/>
    <n v="0"/>
    <n v="0"/>
    <n v="0"/>
    <n v="0"/>
    <n v="1500000"/>
    <n v="694623.25"/>
    <n v="0"/>
  </r>
  <r>
    <s v="21375500"/>
    <s v="Información y Comunicación"/>
    <x v="11"/>
    <s v="001"/>
    <x v="58"/>
    <s v="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59"/>
    <s v="OTROS 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0"/>
    <s v="SERVICIOS DIVERSOS"/>
    <n v="800000"/>
    <n v="800000"/>
    <n v="299906.01"/>
    <n v="0"/>
    <n v="0"/>
    <n v="0"/>
    <n v="0"/>
    <n v="0"/>
    <n v="800000"/>
    <n v="299906.01"/>
    <n v="0"/>
  </r>
  <r>
    <s v="21375500"/>
    <s v="Información y Comunicación"/>
    <x v="11"/>
    <s v="001"/>
    <x v="131"/>
    <s v="INTERESES MORATORIOS Y MULTA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1"/>
    <s v="DEDUCIBLES"/>
    <n v="600000"/>
    <n v="600000"/>
    <n v="207289.57"/>
    <n v="0"/>
    <n v="0"/>
    <n v="0"/>
    <n v="0"/>
    <n v="0"/>
    <n v="600000"/>
    <n v="207289.57"/>
    <n v="0"/>
  </r>
  <r>
    <s v="21375500"/>
    <s v="Información y Comunicación"/>
    <x v="11"/>
    <s v="001"/>
    <x v="151"/>
    <s v="OTROS SERVICIOS NO ESPECIFICADO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2"/>
    <s v="MATERIALES Y SUMINISTROS"/>
    <n v="62752887"/>
    <n v="62752887"/>
    <n v="15209999.050000001"/>
    <n v="0"/>
    <n v="502067.32"/>
    <n v="0"/>
    <n v="342932.68"/>
    <n v="342932.68"/>
    <n v="61907887"/>
    <n v="14364999.050000001"/>
    <n v="5.4648112046223468E-3"/>
  </r>
  <r>
    <s v="21375500"/>
    <s v="Información y Comunicación"/>
    <x v="11"/>
    <s v="001"/>
    <x v="63"/>
    <s v="PRODUCTOS QUIMICOS Y CONEXOS"/>
    <n v="9900000"/>
    <n v="9900000"/>
    <n v="3667237"/>
    <n v="0"/>
    <n v="502067.32"/>
    <n v="0"/>
    <n v="342932.68"/>
    <n v="342932.68"/>
    <n v="9055000"/>
    <n v="2822237"/>
    <n v="3.4639664646464646E-2"/>
  </r>
  <r>
    <s v="21375500"/>
    <s v="Información y Comunicación"/>
    <x v="11"/>
    <s v="001"/>
    <x v="64"/>
    <s v="COMBUSTIBLES Y LUBRICANTES"/>
    <n v="3700000"/>
    <n v="3700000"/>
    <n v="1713404.01"/>
    <n v="0"/>
    <n v="500799"/>
    <n v="0"/>
    <n v="249201"/>
    <n v="249201"/>
    <n v="2950000"/>
    <n v="963404.01"/>
    <n v="6.7351621621621616E-2"/>
  </r>
  <r>
    <s v="21375500"/>
    <s v="Información y Comunicación"/>
    <x v="11"/>
    <s v="001"/>
    <x v="66"/>
    <s v="TINTAS, PINTURAS Y DILUYENTES"/>
    <n v="6000000"/>
    <n v="6000000"/>
    <n v="1861216.56"/>
    <n v="0"/>
    <n v="1268.32"/>
    <n v="0"/>
    <n v="93731.68"/>
    <n v="93731.68"/>
    <n v="5905000"/>
    <n v="1766216.56"/>
    <n v="1.5621946666666666E-2"/>
  </r>
  <r>
    <s v="21375500"/>
    <s v="Información y Comunicación"/>
    <x v="11"/>
    <s v="001"/>
    <x v="67"/>
    <s v="OTROS PRODUCTOS QUIMICOS Y CONEXOS"/>
    <n v="200000"/>
    <n v="200000"/>
    <n v="92616.43"/>
    <n v="0"/>
    <n v="0"/>
    <n v="0"/>
    <n v="0"/>
    <n v="0"/>
    <n v="200000"/>
    <n v="92616.43"/>
    <n v="0"/>
  </r>
  <r>
    <s v="21375500"/>
    <s v="Información y Comunicación"/>
    <x v="11"/>
    <s v="001"/>
    <x v="71"/>
    <s v="MATERIALES Y PROD DE USO EN LA CONSTRUC Y MANT."/>
    <n v="4300000"/>
    <n v="4300000"/>
    <n v="1709014.41"/>
    <n v="0"/>
    <n v="0"/>
    <n v="0"/>
    <n v="0"/>
    <n v="0"/>
    <n v="4300000"/>
    <n v="1709014.41"/>
    <n v="0"/>
  </r>
  <r>
    <s v="21375500"/>
    <s v="Información y Comunicación"/>
    <x v="11"/>
    <s v="001"/>
    <x v="72"/>
    <s v="MATERIALES Y PRODUCTOS METALICOS"/>
    <n v="1000000"/>
    <n v="1000000"/>
    <n v="463082.17"/>
    <n v="0"/>
    <n v="0"/>
    <n v="0"/>
    <n v="0"/>
    <n v="0"/>
    <n v="1000000"/>
    <n v="463082.17"/>
    <n v="0"/>
  </r>
  <r>
    <s v="21375500"/>
    <s v="Información y Comunicación"/>
    <x v="11"/>
    <s v="001"/>
    <x v="153"/>
    <s v="MADERA Y SUS DERIVAD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3"/>
    <s v="MAT. Y PROD. ELECTRICOS, TELEFONICOS Y DE COMPUTO"/>
    <n v="2500000"/>
    <n v="2500000"/>
    <n v="875466.51"/>
    <n v="0"/>
    <n v="0"/>
    <n v="0"/>
    <n v="0"/>
    <n v="0"/>
    <n v="2500000"/>
    <n v="875466.51"/>
    <n v="0"/>
  </r>
  <r>
    <s v="21375500"/>
    <s v="Información y Comunicación"/>
    <x v="11"/>
    <s v="001"/>
    <x v="74"/>
    <s v="MATERIALES Y PRODUCTOS DE PLASTICO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5"/>
    <s v="OTROS MAT. Y PROD.DE USO EN LA CONSTRU. Y MANTENIM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6"/>
    <s v="HERRAMIENTAS, REPUESTOS Y ACCESORIOS"/>
    <n v="13902887"/>
    <n v="13902887"/>
    <n v="1344987.93"/>
    <n v="0"/>
    <n v="0"/>
    <n v="0"/>
    <n v="0"/>
    <n v="0"/>
    <n v="13902887"/>
    <n v="1344987.93"/>
    <n v="0"/>
  </r>
  <r>
    <s v="21375500"/>
    <s v="Información y Comunicación"/>
    <x v="11"/>
    <s v="001"/>
    <x v="77"/>
    <s v="HERRAMIENTAS E INSTRUMENT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8"/>
    <s v="REPUESTOS Y ACCESORIOS"/>
    <n v="13602887"/>
    <n v="13602887"/>
    <n v="1206063.28"/>
    <n v="0"/>
    <n v="0"/>
    <n v="0"/>
    <n v="0"/>
    <n v="0"/>
    <n v="13602887"/>
    <n v="1206063.28"/>
    <n v="0"/>
  </r>
  <r>
    <s v="21375500"/>
    <s v="Información y Comunicación"/>
    <x v="11"/>
    <s v="001"/>
    <x v="79"/>
    <s v="UTILES, MATERIALES Y SUMINISTROS DIVERSOS"/>
    <n v="34650000"/>
    <n v="34650000"/>
    <n v="8488759.7100000009"/>
    <n v="0"/>
    <n v="0"/>
    <n v="0"/>
    <n v="0"/>
    <n v="0"/>
    <n v="34650000"/>
    <n v="8488759.7100000009"/>
    <n v="0"/>
  </r>
  <r>
    <s v="21375500"/>
    <s v="Información y Comunicación"/>
    <x v="11"/>
    <s v="001"/>
    <x v="80"/>
    <s v="UTILES Y MATERIALES DE OFICINA Y COMPUTO"/>
    <n v="600000"/>
    <n v="600000"/>
    <n v="277849.3"/>
    <n v="0"/>
    <n v="0"/>
    <n v="0"/>
    <n v="0"/>
    <n v="0"/>
    <n v="600000"/>
    <n v="277849.3"/>
    <n v="0"/>
  </r>
  <r>
    <s v="21375500"/>
    <s v="Información y Comunicación"/>
    <x v="11"/>
    <s v="001"/>
    <x v="82"/>
    <s v="PRODUCTOS DE PAPEL, CARTON E IMPRESOS"/>
    <n v="17000000"/>
    <n v="17000000"/>
    <n v="20229.75"/>
    <n v="0"/>
    <n v="0"/>
    <n v="0"/>
    <n v="0"/>
    <n v="0"/>
    <n v="17000000"/>
    <n v="20229.75"/>
    <n v="0"/>
  </r>
  <r>
    <s v="21375500"/>
    <s v="Información y Comunicación"/>
    <x v="11"/>
    <s v="001"/>
    <x v="83"/>
    <s v="TEXTILES Y VESTUARIO"/>
    <n v="1500000"/>
    <n v="1500000"/>
    <n v="694623.25"/>
    <n v="0"/>
    <n v="0"/>
    <n v="0"/>
    <n v="0"/>
    <n v="0"/>
    <n v="1500000"/>
    <n v="694623.25"/>
    <n v="0"/>
  </r>
  <r>
    <s v="21375500"/>
    <s v="Información y Comunicación"/>
    <x v="11"/>
    <s v="001"/>
    <x v="84"/>
    <s v="UTILES Y MATERIALES DE LIMPIEZA"/>
    <n v="15000000"/>
    <n v="15000000"/>
    <n v="7241362.2199999997"/>
    <n v="0"/>
    <n v="0"/>
    <n v="0"/>
    <n v="0"/>
    <n v="0"/>
    <n v="15000000"/>
    <n v="7241362.2199999997"/>
    <n v="0"/>
  </r>
  <r>
    <s v="21375500"/>
    <s v="Información y Comunicación"/>
    <x v="11"/>
    <s v="001"/>
    <x v="85"/>
    <s v="UTILES Y MATERIALES DE RESGUARDO Y SEGURIDAD"/>
    <n v="500000"/>
    <n v="500000"/>
    <n v="231541.08"/>
    <n v="0"/>
    <n v="0"/>
    <n v="0"/>
    <n v="0"/>
    <n v="0"/>
    <n v="500000"/>
    <n v="231541.08"/>
    <n v="0"/>
  </r>
  <r>
    <s v="21375500"/>
    <s v="Información y Comunicación"/>
    <x v="11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500"/>
    <s v="Información y Comunicación"/>
    <x v="11"/>
    <s v="001"/>
    <x v="87"/>
    <s v="TRANSFERENCIAS CORRIENTES"/>
    <n v="218246922"/>
    <n v="218246922"/>
    <n v="181438323.78"/>
    <n v="0"/>
    <n v="37961845.100000001"/>
    <n v="0"/>
    <n v="18535263.899999999"/>
    <n v="18535263.899999999"/>
    <n v="161749813"/>
    <n v="124941214.78"/>
    <n v="8.4927951011377831E-2"/>
  </r>
  <r>
    <s v="21375500"/>
    <s v="Información y Comunicación"/>
    <x v="11"/>
    <s v="001"/>
    <x v="88"/>
    <s v="TRANSFERENCIAS CORRIENTES AL SECTOR PUBLICO"/>
    <n v="35518916"/>
    <n v="35518916"/>
    <n v="35518916"/>
    <n v="0"/>
    <n v="26630927.43"/>
    <n v="0"/>
    <n v="8887988.5700000003"/>
    <n v="8887988.5700000003"/>
    <n v="0"/>
    <n v="0"/>
    <n v="0.25023254003585021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0639944"/>
    <n v="30639944"/>
    <n v="30639944"/>
    <n v="0"/>
    <n v="22972832.98"/>
    <n v="0"/>
    <n v="7667111.0199999996"/>
    <n v="7667111.0199999996"/>
    <n v="0"/>
    <n v="0"/>
    <n v="0.25023254024224062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878972"/>
    <n v="4878972"/>
    <n v="4878972"/>
    <n v="0"/>
    <n v="3658094.45"/>
    <n v="0"/>
    <n v="1220877.55"/>
    <n v="1220877.55"/>
    <n v="0"/>
    <n v="0"/>
    <n v="0.25023253873971812"/>
  </r>
  <r>
    <s v="21375500"/>
    <s v="Información y Comunicación"/>
    <x v="11"/>
    <s v="001"/>
    <x v="92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4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PRESTACIONES"/>
    <n v="62800000"/>
    <n v="62800000"/>
    <n v="33112299.440000001"/>
    <n v="0"/>
    <n v="4874917.67"/>
    <n v="0"/>
    <n v="9647275.3300000001"/>
    <n v="9647275.3300000001"/>
    <n v="48277807"/>
    <n v="18590106.440000001"/>
    <n v="0.15361903391719745"/>
  </r>
  <r>
    <s v="21375500"/>
    <s v="Información y Comunicación"/>
    <x v="11"/>
    <s v="001"/>
    <x v="96"/>
    <s v="PRESTACIONES LEGALES"/>
    <n v="47800000"/>
    <n v="47800000"/>
    <n v="22135327.489999998"/>
    <n v="0"/>
    <n v="4874917.67"/>
    <n v="0"/>
    <n v="6525082.3300000001"/>
    <n v="6525082.3300000001"/>
    <n v="36400000"/>
    <n v="10735327.49"/>
    <n v="0.13650799853556486"/>
  </r>
  <r>
    <s v="21375500"/>
    <s v="Información y Comunicación"/>
    <x v="11"/>
    <s v="001"/>
    <x v="97"/>
    <s v="OTRAS PRESTACIONES"/>
    <n v="15000000"/>
    <n v="15000000"/>
    <n v="10976971.949999999"/>
    <n v="0"/>
    <n v="0"/>
    <n v="0"/>
    <n v="3122193"/>
    <n v="3122193"/>
    <n v="11877807"/>
    <n v="7854778.9500000002"/>
    <n v="0.2081462"/>
  </r>
  <r>
    <s v="21375500"/>
    <s v="Información y Comunicación"/>
    <x v="11"/>
    <s v="001"/>
    <x v="104"/>
    <s v="TRANSFERENCIAS CORRIENTES AL SECTOR EXTERNO"/>
    <n v="19928006"/>
    <n v="19928006"/>
    <n v="12807108.34"/>
    <n v="0"/>
    <n v="6456000"/>
    <n v="0"/>
    <n v="0"/>
    <n v="0"/>
    <n v="13472006"/>
    <n v="6351108.3399999999"/>
    <n v="0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284590"/>
    <n v="2284590"/>
    <n v="2284590"/>
    <n v="0"/>
    <n v="2000000"/>
    <n v="0"/>
    <n v="0"/>
    <n v="0"/>
    <n v="284590"/>
    <n v="284590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4695600"/>
    <n v="4695600"/>
    <n v="4526615.67"/>
    <n v="0"/>
    <n v="4456000"/>
    <n v="0"/>
    <n v="0"/>
    <n v="0"/>
    <n v="239600"/>
    <n v="70615.67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9030000"/>
    <n v="9030000"/>
    <n v="4181631.95"/>
    <n v="0"/>
    <n v="0"/>
    <n v="0"/>
    <n v="0"/>
    <n v="0"/>
    <n v="9030000"/>
    <n v="4181631.95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010000"/>
    <n v="3010000"/>
    <n v="1393877.32"/>
    <n v="0"/>
    <n v="0"/>
    <n v="0"/>
    <n v="0"/>
    <n v="0"/>
    <n v="3010000"/>
    <n v="1393877.32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518"/>
    <n v="336518"/>
    <n v="155835.48000000001"/>
    <n v="0"/>
    <n v="0"/>
    <n v="0"/>
    <n v="0"/>
    <n v="0"/>
    <n v="336518"/>
    <n v="155835.48000000001"/>
    <n v="0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1298"/>
    <n v="571298"/>
    <n v="264557.92"/>
    <n v="0"/>
    <n v="0"/>
    <n v="0"/>
    <n v="0"/>
    <n v="0"/>
    <n v="571298"/>
    <n v="264557.92"/>
    <n v="0"/>
  </r>
  <r>
    <s v="21375500"/>
    <s v="Información y Comunicación"/>
    <x v="11"/>
    <s v="280"/>
    <x v="109"/>
    <s v="BIENES DURADEROS"/>
    <n v="226399274"/>
    <n v="226399274"/>
    <n v="210399274"/>
    <n v="0"/>
    <n v="5549276.54"/>
    <n v="1506666.29"/>
    <n v="3013332.55"/>
    <n v="3013332.55"/>
    <n v="216329998.62"/>
    <n v="200329998.62"/>
    <n v="1.3309815428118377E-2"/>
  </r>
  <r>
    <s v="21375500"/>
    <s v="Información y Comunicación"/>
    <x v="11"/>
    <s v="280"/>
    <x v="110"/>
    <s v="MAQUINARIA, EQUIPO Y MOBILIARIO"/>
    <n v="55400000"/>
    <n v="55400000"/>
    <n v="55400000"/>
    <n v="0"/>
    <n v="0"/>
    <n v="0"/>
    <n v="0"/>
    <n v="0"/>
    <n v="55400000"/>
    <n v="55400000"/>
    <n v="0"/>
  </r>
  <r>
    <s v="21375500"/>
    <s v="Información y Comunicación"/>
    <x v="11"/>
    <s v="280"/>
    <x v="112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3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4"/>
    <s v="EQUIPO Y PROGRAMAS DE COMPUTO"/>
    <n v="30000000"/>
    <n v="30000000"/>
    <n v="30000000"/>
    <n v="0"/>
    <n v="0"/>
    <n v="0"/>
    <n v="0"/>
    <n v="0"/>
    <n v="30000000"/>
    <n v="30000000"/>
    <n v="0"/>
  </r>
  <r>
    <s v="21375500"/>
    <s v="Información y Comunicación"/>
    <x v="11"/>
    <s v="280"/>
    <x v="196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2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6"/>
    <s v="CONSTRUCCIONES, ADICIONES Y MEJORA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70"/>
    <s v="EDIFICIO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18"/>
    <s v="BIENES DURADEROS DIVERSOS"/>
    <n v="41000000"/>
    <n v="41000000"/>
    <n v="25000000"/>
    <n v="0"/>
    <n v="3013332.61"/>
    <n v="1506666.29"/>
    <n v="3013332.55"/>
    <n v="3013332.55"/>
    <n v="33466668.550000001"/>
    <n v="17466668.550000001"/>
    <n v="7.3495915853658528E-2"/>
  </r>
  <r>
    <s v="21375500"/>
    <s v="Información y Comunicación"/>
    <x v="11"/>
    <s v="280"/>
    <x v="119"/>
    <s v="BIENES INTANGIBLES"/>
    <n v="41000000"/>
    <n v="41000000"/>
    <n v="25000000"/>
    <n v="0"/>
    <n v="3013332.61"/>
    <n v="1506666.29"/>
    <n v="3013332.55"/>
    <n v="3013332.55"/>
    <n v="33466668.550000001"/>
    <n v="17466668.550000001"/>
    <n v="7.3495915853658528E-2"/>
  </r>
  <r>
    <s v="21375800"/>
    <s v="Desarrollo Artístico y Extensión Musical"/>
    <x v="12"/>
    <s v="001"/>
    <x v="0"/>
    <s v=""/>
    <n v="3722650826"/>
    <n v="3722650826"/>
    <n v="3375634972.46"/>
    <n v="931500"/>
    <n v="442025090.19"/>
    <n v="20256248.77"/>
    <n v="793523374.47000003"/>
    <n v="793523374.47000003"/>
    <n v="2465914612.5700002"/>
    <n v="2118898759.03"/>
    <n v="0.21316083929435933"/>
  </r>
  <r>
    <s v="21375800"/>
    <s v="Desarrollo Artístico y Extensión Musical"/>
    <x v="12"/>
    <s v="001"/>
    <x v="1"/>
    <s v="REMUNERACIONES"/>
    <n v="3017724885"/>
    <n v="3017724885"/>
    <n v="2988703957"/>
    <n v="0"/>
    <n v="346091742"/>
    <n v="0"/>
    <n v="729661748.80999994"/>
    <n v="729661748.80999994"/>
    <n v="1941971394.1900001"/>
    <n v="1912950466.1900001"/>
    <n v="0.2417920044457598"/>
  </r>
  <r>
    <s v="21375800"/>
    <s v="Desarrollo Artístico y Extensión Musical"/>
    <x v="12"/>
    <s v="001"/>
    <x v="2"/>
    <s v="REMUNERACIONES BASICAS"/>
    <n v="1560159350"/>
    <n v="1581876070"/>
    <n v="1561310425"/>
    <n v="0"/>
    <n v="0"/>
    <n v="0"/>
    <n v="324111321.82999998"/>
    <n v="324111321.82999998"/>
    <n v="1257764748.1700001"/>
    <n v="1237199103.1700001"/>
    <n v="0.20489046390972965"/>
  </r>
  <r>
    <s v="21375800"/>
    <s v="Desarrollo Artístico y Extensión Musical"/>
    <x v="12"/>
    <s v="001"/>
    <x v="3"/>
    <s v="SUELDOS PARA CARGOS FIJOS"/>
    <n v="1558159350"/>
    <n v="1581876070"/>
    <n v="1561310425"/>
    <n v="0"/>
    <n v="0"/>
    <n v="0"/>
    <n v="324111321.82999998"/>
    <n v="324111321.82999998"/>
    <n v="1257764748.1700001"/>
    <n v="1237199103.1700001"/>
    <n v="0.20489046390972965"/>
  </r>
  <r>
    <s v="21375800"/>
    <s v="Desarrollo Artístico y Extensión Musical"/>
    <x v="12"/>
    <s v="001"/>
    <x v="4"/>
    <s v="SUPLENCIAS"/>
    <n v="2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984710.57"/>
    <n v="984710.57"/>
    <n v="1415289.43"/>
    <n v="1415289.43"/>
    <n v="0.4102960708333333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984710.57"/>
    <n v="984710.57"/>
    <n v="1415289.43"/>
    <n v="1415289.43"/>
    <n v="0.4102960708333333"/>
  </r>
  <r>
    <s v="21375800"/>
    <s v="Desarrollo Artístico y Extensión Musical"/>
    <x v="12"/>
    <s v="001"/>
    <x v="7"/>
    <s v="INCENTIVOS SALARIALES"/>
    <n v="990891329"/>
    <n v="969174609"/>
    <n v="964764590"/>
    <n v="0"/>
    <n v="0"/>
    <n v="0"/>
    <n v="290428516.41000003"/>
    <n v="290428516.41000003"/>
    <n v="678746092.59000003"/>
    <n v="674336073.59000003"/>
    <n v="0.29966583287779885"/>
  </r>
  <r>
    <s v="21375800"/>
    <s v="Desarrollo Artístico y Extensión Musical"/>
    <x v="12"/>
    <s v="001"/>
    <x v="8"/>
    <s v="RETRIBUCION POR AÑOS SERVIDOS"/>
    <n v="588300000"/>
    <n v="571583280"/>
    <n v="568886380"/>
    <n v="0"/>
    <n v="0"/>
    <n v="0"/>
    <n v="132069417.98"/>
    <n v="132069417.98"/>
    <n v="439513862.01999998"/>
    <n v="436816962.01999998"/>
    <n v="0.23105892457176144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1453419.78"/>
    <n v="1453419.78"/>
    <n v="33134870.219999999"/>
    <n v="33134870.219999999"/>
    <n v="4.202057343684814E-2"/>
  </r>
  <r>
    <s v="21375800"/>
    <s v="Desarrollo Artístico y Extensión Musical"/>
    <x v="12"/>
    <s v="001"/>
    <x v="10"/>
    <s v="DECIMOTERCER MES"/>
    <n v="193134445"/>
    <n v="193134445"/>
    <n v="191421326"/>
    <n v="0"/>
    <n v="0"/>
    <n v="0"/>
    <n v="2888.8"/>
    <n v="2888.8"/>
    <n v="193131556.19999999"/>
    <n v="191418437.19999999"/>
    <n v="1.4957456190686236E-5"/>
  </r>
  <r>
    <s v="21375800"/>
    <s v="Desarrollo Artístico y Extensión Musical"/>
    <x v="12"/>
    <s v="001"/>
    <x v="11"/>
    <s v="SALARIO ESCOLAR"/>
    <n v="160368594"/>
    <n v="155368594"/>
    <n v="155368594"/>
    <n v="0"/>
    <n v="0"/>
    <n v="0"/>
    <n v="153762048.46000001"/>
    <n v="153762048.46000001"/>
    <n v="1606545.54"/>
    <n v="1606545.54"/>
    <n v="0.98965977937600447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3140741.39"/>
    <n v="3140741.39"/>
    <n v="11359258.609999999"/>
    <n v="11359258.609999999"/>
    <n v="0.21660285448275862"/>
  </r>
  <r>
    <s v="21375800"/>
    <s v="Desarrollo Artístico y Extensión Musical"/>
    <x v="12"/>
    <s v="001"/>
    <x v="13"/>
    <s v="CONTRIB. PATRONALES AL DES. Y LA SEGURIDAD SOCIAL"/>
    <n v="230130834"/>
    <n v="230130834"/>
    <n v="228125683"/>
    <n v="0"/>
    <n v="168175289"/>
    <n v="0"/>
    <n v="59950394"/>
    <n v="59950394"/>
    <n v="2005151"/>
    <n v="0"/>
    <n v="0.26050569998803375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329252"/>
    <n v="218329252"/>
    <n v="216426929"/>
    <n v="0"/>
    <n v="159549938"/>
    <n v="0"/>
    <n v="56876991"/>
    <n v="56876991"/>
    <n v="1902323"/>
    <n v="0"/>
    <n v="0.26051017204052895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801582"/>
    <n v="11801582"/>
    <n v="11698754"/>
    <n v="0"/>
    <n v="8625351"/>
    <n v="0"/>
    <n v="3073403"/>
    <n v="3073403"/>
    <n v="102828"/>
    <n v="0"/>
    <n v="0.26042296702255679"/>
  </r>
  <r>
    <s v="21375800"/>
    <s v="Desarrollo Artístico y Extensión Musical"/>
    <x v="12"/>
    <s v="001"/>
    <x v="16"/>
    <s v="CONTRIB PATRONALES A FOND PENS Y OTROS FOND CAPIT."/>
    <n v="234143372"/>
    <n v="234143372"/>
    <n v="232103259"/>
    <n v="0"/>
    <n v="177916453"/>
    <n v="0"/>
    <n v="54186806"/>
    <n v="54186806"/>
    <n v="2040113"/>
    <n v="0"/>
    <n v="0.23142575225234222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929140"/>
    <n v="127929140"/>
    <n v="126814481"/>
    <n v="0"/>
    <n v="100288434"/>
    <n v="0"/>
    <n v="26526047"/>
    <n v="26526047"/>
    <n v="1114659"/>
    <n v="0"/>
    <n v="0.20734952959114711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809488"/>
    <n v="70809488"/>
    <n v="70192518"/>
    <n v="0"/>
    <n v="51752001"/>
    <n v="0"/>
    <n v="18440517"/>
    <n v="18440517"/>
    <n v="616970"/>
    <n v="0"/>
    <n v="0.26042437985146849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404744"/>
    <n v="35404744"/>
    <n v="35096260"/>
    <n v="0"/>
    <n v="25876018"/>
    <n v="0"/>
    <n v="9220242"/>
    <n v="9220242"/>
    <n v="308484"/>
    <n v="0"/>
    <n v="0.26042391381222812"/>
  </r>
  <r>
    <s v="21375800"/>
    <s v="Desarrollo Artístico y Extensión Musical"/>
    <x v="12"/>
    <s v="001"/>
    <x v="21"/>
    <s v="SERVICIOS"/>
    <n v="453339545"/>
    <n v="453339545"/>
    <n v="205823892.78999999"/>
    <n v="931500"/>
    <n v="57136879.200000003"/>
    <n v="20256248.77"/>
    <n v="18197601.800000001"/>
    <n v="18197601.800000001"/>
    <n v="356817315.23000002"/>
    <n v="109301663.02"/>
    <n v="4.0141218653228235E-2"/>
  </r>
  <r>
    <s v="21375800"/>
    <s v="Desarrollo Artístico y Extensión Musical"/>
    <x v="12"/>
    <s v="001"/>
    <x v="22"/>
    <s v="ALQUILERES"/>
    <n v="81000000"/>
    <n v="81000000"/>
    <n v="38486554.490000002"/>
    <n v="0"/>
    <n v="3741772.18"/>
    <n v="10097688.439999999"/>
    <n v="6908823.3200000003"/>
    <n v="6908823.3200000003"/>
    <n v="60251716.060000002"/>
    <n v="17738270.550000001"/>
    <n v="8.5294115061728404E-2"/>
  </r>
  <r>
    <s v="21375800"/>
    <s v="Desarrollo Artístico y Extensión Musical"/>
    <x v="12"/>
    <s v="001"/>
    <x v="164"/>
    <s v="ALQUILER DE EDIFICIOS, LOCALES Y TERRENOS"/>
    <n v="75000000"/>
    <n v="75000000"/>
    <n v="36720138.030000001"/>
    <n v="0"/>
    <n v="3741772.18"/>
    <n v="10097688.439999999"/>
    <n v="6908823.3200000003"/>
    <n v="6908823.3200000003"/>
    <n v="54251716.060000002"/>
    <n v="15971854.09"/>
    <n v="9.2117644266666673E-2"/>
  </r>
  <r>
    <s v="21375800"/>
    <s v="Desarrollo Artístico y Extensión Musical"/>
    <x v="12"/>
    <s v="001"/>
    <x v="23"/>
    <s v="ALQUILER DE EQUIPO DE COMPUTO"/>
    <n v="6000000"/>
    <n v="6000000"/>
    <n v="1766416.46"/>
    <n v="0"/>
    <n v="0"/>
    <n v="0"/>
    <n v="0"/>
    <n v="0"/>
    <n v="6000000"/>
    <n v="1766416.46"/>
    <n v="0"/>
  </r>
  <r>
    <s v="21375800"/>
    <s v="Desarrollo Artístico y Extensión Musical"/>
    <x v="12"/>
    <s v="001"/>
    <x v="24"/>
    <s v="SERVICIOS BASICOS"/>
    <n v="17500000"/>
    <n v="17500000"/>
    <n v="8174497.6200000001"/>
    <n v="0"/>
    <n v="1673775.05"/>
    <n v="0"/>
    <n v="1707473"/>
    <n v="1707473"/>
    <n v="14118751.949999999"/>
    <n v="4793249.57"/>
    <n v="9.7569885714285709E-2"/>
  </r>
  <r>
    <s v="21375800"/>
    <s v="Desarrollo Artístico y Extensión Musical"/>
    <x v="12"/>
    <s v="001"/>
    <x v="25"/>
    <s v="SERVICIO DE AGUA Y ALCANTARILLADO"/>
    <n v="3000000"/>
    <n v="3000000"/>
    <n v="1389246.5"/>
    <n v="0"/>
    <n v="339641"/>
    <n v="0"/>
    <n v="377359"/>
    <n v="377359"/>
    <n v="2283000"/>
    <n v="672246.5"/>
    <n v="0.12578633333333333"/>
  </r>
  <r>
    <s v="21375800"/>
    <s v="Desarrollo Artístico y Extensión Musical"/>
    <x v="12"/>
    <s v="001"/>
    <x v="26"/>
    <s v="SERVICIO DE ENERGIA ELECTRICA"/>
    <n v="9000000"/>
    <n v="9000000"/>
    <n v="4238299.21"/>
    <n v="0"/>
    <n v="920886"/>
    <n v="0"/>
    <n v="1330114"/>
    <n v="1330114"/>
    <n v="6749000"/>
    <n v="1987299.21"/>
    <n v="0.14779044444444445"/>
  </r>
  <r>
    <s v="21375800"/>
    <s v="Desarrollo Artístico y Extensión Musical"/>
    <x v="12"/>
    <s v="001"/>
    <x v="28"/>
    <s v="SERVICIO DE TELECOMUNICACIONES"/>
    <n v="5500000"/>
    <n v="5500000"/>
    <n v="2546951.91"/>
    <n v="0"/>
    <n v="413248.05"/>
    <n v="0"/>
    <n v="0"/>
    <n v="0"/>
    <n v="5086751.95"/>
    <n v="2133703.86"/>
    <n v="0"/>
  </r>
  <r>
    <s v="21375800"/>
    <s v="Desarrollo Artístico y Extensión Musical"/>
    <x v="12"/>
    <s v="001"/>
    <x v="30"/>
    <s v="SERVICIOS COMERCIALES Y FINANCIEROS"/>
    <n v="76100000"/>
    <n v="76100000"/>
    <n v="34109205.18"/>
    <n v="0"/>
    <n v="14489067.77"/>
    <n v="0"/>
    <n v="0"/>
    <n v="0"/>
    <n v="61610932.229999997"/>
    <n v="19620137.41"/>
    <n v="0"/>
  </r>
  <r>
    <s v="21375800"/>
    <s v="Desarrollo Artístico y Extensión Musical"/>
    <x v="12"/>
    <s v="001"/>
    <x v="31"/>
    <s v="INFORMACION"/>
    <n v="1100000"/>
    <n v="1100000"/>
    <n v="509390.38"/>
    <n v="0"/>
    <n v="0"/>
    <n v="0"/>
    <n v="0"/>
    <n v="0"/>
    <n v="1100000"/>
    <n v="509390.38"/>
    <n v="0"/>
  </r>
  <r>
    <s v="21375800"/>
    <s v="Desarrollo Artístico y Extensión Musical"/>
    <x v="12"/>
    <s v="001"/>
    <x v="149"/>
    <s v="TRANSPORTE DE BIENES"/>
    <n v="73000000"/>
    <n v="73000000"/>
    <n v="32673650.469999999"/>
    <n v="0"/>
    <n v="14400000.970000001"/>
    <n v="0"/>
    <n v="0"/>
    <n v="0"/>
    <n v="58599999.030000001"/>
    <n v="18273649.5"/>
    <n v="0"/>
  </r>
  <r>
    <s v="21375800"/>
    <s v="Desarrollo Artístico y Extensión Musical"/>
    <x v="12"/>
    <s v="001"/>
    <x v="34"/>
    <s v="SERVICIOS DE TECNOLOGIAS DE INFORMACION"/>
    <n v="2000000"/>
    <n v="2000000"/>
    <n v="926164.33"/>
    <n v="0"/>
    <n v="89066.8"/>
    <n v="0"/>
    <n v="0"/>
    <n v="0"/>
    <n v="1910933.2"/>
    <n v="837097.53"/>
    <n v="0"/>
  </r>
  <r>
    <s v="21375800"/>
    <s v="Desarrollo Artístico y Extensión Musical"/>
    <x v="12"/>
    <s v="001"/>
    <x v="35"/>
    <s v="SERVICIOS DE GESTION Y APOYO"/>
    <n v="142950000"/>
    <n v="142950000"/>
    <n v="74213546.530000001"/>
    <n v="0"/>
    <n v="27811572.870000001"/>
    <n v="9081307.3399999999"/>
    <n v="8608401.7699999996"/>
    <n v="8608401.7699999996"/>
    <n v="97448718.019999996"/>
    <n v="28712264.550000001"/>
    <n v="6.0219669604756908E-2"/>
  </r>
  <r>
    <s v="21375800"/>
    <s v="Desarrollo Artístico y Extensión Musical"/>
    <x v="12"/>
    <s v="001"/>
    <x v="38"/>
    <s v="SERVICIOS GENERALES"/>
    <n v="142000000"/>
    <n v="142000000"/>
    <n v="73773618.480000004"/>
    <n v="0"/>
    <n v="27811572.870000001"/>
    <n v="9081307.3399999999"/>
    <n v="8414024.8200000003"/>
    <n v="8414024.8200000003"/>
    <n v="96693094.969999999"/>
    <n v="28466713.449999999"/>
    <n v="5.9253695915492961E-2"/>
  </r>
  <r>
    <s v="21375800"/>
    <s v="Desarrollo Artístico y Extensión Musical"/>
    <x v="12"/>
    <s v="001"/>
    <x v="39"/>
    <s v="OTROS SERVICIOS DE GESTION Y APOYO"/>
    <n v="950000"/>
    <n v="950000"/>
    <n v="439928.05"/>
    <n v="0"/>
    <n v="0"/>
    <n v="0"/>
    <n v="194376.95"/>
    <n v="194376.95"/>
    <n v="755623.05"/>
    <n v="245551.1"/>
    <n v="0.20460731578947369"/>
  </r>
  <r>
    <s v="21375800"/>
    <s v="Desarrollo Artístico y Extensión Musical"/>
    <x v="12"/>
    <s v="001"/>
    <x v="40"/>
    <s v="GASTOS DE VIAJE Y DE TRANSPORTE"/>
    <n v="96989545"/>
    <n v="96989545"/>
    <n v="34750178.530000001"/>
    <n v="931500"/>
    <n v="6225049.29"/>
    <n v="0"/>
    <n v="743450.71"/>
    <n v="743450.71"/>
    <n v="89089545"/>
    <n v="26850178.530000001"/>
    <n v="7.6652664985695108E-3"/>
  </r>
  <r>
    <s v="21375800"/>
    <s v="Desarrollo Artístico y Extensión Musical"/>
    <x v="12"/>
    <s v="001"/>
    <x v="41"/>
    <s v="TRANSPORTE DENTRO DEL PAIS"/>
    <n v="65000000"/>
    <n v="65000000"/>
    <n v="19936390.77"/>
    <n v="0"/>
    <n v="267349.28999999998"/>
    <n v="0"/>
    <n v="32650.71"/>
    <n v="32650.71"/>
    <n v="64700000"/>
    <n v="19636390.77"/>
    <n v="5.0231861538461541E-4"/>
  </r>
  <r>
    <s v="21375800"/>
    <s v="Desarrollo Artístico y Extensión Musical"/>
    <x v="12"/>
    <s v="001"/>
    <x v="42"/>
    <s v="VIATICOS DENTRO DEL PAIS"/>
    <n v="31989545"/>
    <n v="31989545"/>
    <n v="14813787.76"/>
    <n v="931500"/>
    <n v="5957700"/>
    <n v="0"/>
    <n v="710800"/>
    <n v="710800"/>
    <n v="24389545"/>
    <n v="7213787.7599999998"/>
    <n v="2.2219759612085763E-2"/>
  </r>
  <r>
    <s v="21375800"/>
    <s v="Desarrollo Artístico y Extensión Musical"/>
    <x v="12"/>
    <s v="001"/>
    <x v="45"/>
    <s v="SEGUROS, REASEGUROS Y OTRAS OBLIGACIONES"/>
    <n v="6000000"/>
    <n v="6000000"/>
    <n v="2778492.99"/>
    <n v="0"/>
    <n v="0"/>
    <n v="0"/>
    <n v="0"/>
    <n v="0"/>
    <n v="6000000"/>
    <n v="2778492.99"/>
    <n v="0"/>
  </r>
  <r>
    <s v="21375800"/>
    <s v="Desarrollo Artístico y Extensión Musical"/>
    <x v="12"/>
    <s v="001"/>
    <x v="46"/>
    <s v="SEGUROS"/>
    <n v="6000000"/>
    <n v="6000000"/>
    <n v="2778492.99"/>
    <n v="0"/>
    <n v="0"/>
    <n v="0"/>
    <n v="0"/>
    <n v="0"/>
    <n v="6000000"/>
    <n v="2778492.99"/>
    <n v="0"/>
  </r>
  <r>
    <s v="21375800"/>
    <s v="Desarrollo Artístico y Extensión Musical"/>
    <x v="12"/>
    <s v="001"/>
    <x v="50"/>
    <s v="MANTENIMIENTO Y REPARACION"/>
    <n v="32500000"/>
    <n v="32500000"/>
    <n v="13061194.710000001"/>
    <n v="0"/>
    <n v="3195642.04"/>
    <n v="1077252.99"/>
    <n v="0"/>
    <n v="0"/>
    <n v="28227104.969999999"/>
    <n v="8788299.6799999997"/>
    <n v="0"/>
  </r>
  <r>
    <s v="21375800"/>
    <s v="Desarrollo Artístico y Extensión Musical"/>
    <x v="12"/>
    <s v="001"/>
    <x v="51"/>
    <s v="MANTENIMIENTO DE EDIFICIOS, LOCALES Y TERRENOS"/>
    <n v="12000000"/>
    <n v="12000000"/>
    <n v="3568010.33"/>
    <n v="0"/>
    <n v="0"/>
    <n v="0"/>
    <n v="0"/>
    <n v="0"/>
    <n v="12000000"/>
    <n v="3568010.33"/>
    <n v="0"/>
  </r>
  <r>
    <s v="21375800"/>
    <s v="Desarrollo Artístico y Extensión Musical"/>
    <x v="12"/>
    <s v="001"/>
    <x v="53"/>
    <s v="MANT. Y REPARACION DE EQUIPO DE TRANSPORTE"/>
    <n v="8000000"/>
    <n v="8000000"/>
    <n v="3704657.32"/>
    <n v="0"/>
    <n v="1912471.89"/>
    <n v="0"/>
    <n v="0"/>
    <n v="0"/>
    <n v="6087528.1100000003"/>
    <n v="1792185.43"/>
    <n v="0"/>
  </r>
  <r>
    <s v="21375800"/>
    <s v="Desarrollo Artístico y Extensión Musical"/>
    <x v="12"/>
    <s v="001"/>
    <x v="55"/>
    <s v="MANT. Y REPARACION DE EQUIPO Y MOBILIARIO DE OFIC."/>
    <n v="8000000"/>
    <n v="8000000"/>
    <n v="3704657.32"/>
    <n v="0"/>
    <n v="256559.35999999999"/>
    <n v="1077252.99"/>
    <n v="0"/>
    <n v="0"/>
    <n v="6666187.6500000004"/>
    <n v="2370844.9700000002"/>
    <n v="0"/>
  </r>
  <r>
    <s v="21375800"/>
    <s v="Desarrollo Artístico y Extensión Musical"/>
    <x v="12"/>
    <s v="001"/>
    <x v="57"/>
    <s v="MANTENIMIENTO Y REPARACION DE OTROS EQUIPOS"/>
    <n v="4500000"/>
    <n v="4500000"/>
    <n v="2083869.74"/>
    <n v="0"/>
    <n v="1026610.79"/>
    <n v="0"/>
    <n v="0"/>
    <n v="0"/>
    <n v="3473389.21"/>
    <n v="1057258.95"/>
    <n v="0"/>
  </r>
  <r>
    <s v="21375800"/>
    <s v="Desarrollo Artístico y Extensión Musical"/>
    <x v="12"/>
    <s v="001"/>
    <x v="58"/>
    <s v="IMPUESTOS"/>
    <n v="300000"/>
    <n v="300000"/>
    <n v="250222.74"/>
    <n v="0"/>
    <n v="0"/>
    <n v="0"/>
    <n v="229453"/>
    <n v="229453"/>
    <n v="70547"/>
    <n v="20769.740000000002"/>
    <n v="0.76484333333333332"/>
  </r>
  <r>
    <s v="21375800"/>
    <s v="Desarrollo Artístico y Extensión Musical"/>
    <x v="12"/>
    <s v="001"/>
    <x v="59"/>
    <s v="OTROS IMPUESTOS"/>
    <n v="300000"/>
    <n v="300000"/>
    <n v="250222.74"/>
    <n v="0"/>
    <n v="0"/>
    <n v="0"/>
    <n v="229453"/>
    <n v="229453"/>
    <n v="70547"/>
    <n v="20769.740000000002"/>
    <n v="0.76484333333333332"/>
  </r>
  <r>
    <s v="21375800"/>
    <s v="Desarrollo Artístico y Extensión Musical"/>
    <x v="12"/>
    <s v="001"/>
    <x v="62"/>
    <s v="MATERIALES Y SUMINISTROS"/>
    <n v="21900000"/>
    <n v="21900000"/>
    <n v="9972819.9900000002"/>
    <n v="0"/>
    <n v="349642"/>
    <n v="0"/>
    <n v="350358"/>
    <n v="350358"/>
    <n v="21200000"/>
    <n v="9272819.9900000002"/>
    <n v="1.5998082191780821E-2"/>
  </r>
  <r>
    <s v="21375800"/>
    <s v="Desarrollo Artístico y Extensión Musical"/>
    <x v="12"/>
    <s v="001"/>
    <x v="63"/>
    <s v="PRODUCTOS QUIMICOS Y CONEXOS"/>
    <n v="4000000"/>
    <n v="4000000"/>
    <n v="1683649.24"/>
    <n v="0"/>
    <n v="349642"/>
    <n v="0"/>
    <n v="350358"/>
    <n v="350358"/>
    <n v="3300000"/>
    <n v="983649.24"/>
    <n v="8.7589500000000001E-2"/>
  </r>
  <r>
    <s v="21375800"/>
    <s v="Desarrollo Artístico y Extensión Musical"/>
    <x v="12"/>
    <s v="001"/>
    <x v="64"/>
    <s v="COMBUSTIBLES Y LUBRICANTES"/>
    <n v="3000000"/>
    <n v="3000000"/>
    <n v="1389246.5"/>
    <n v="0"/>
    <n v="349642"/>
    <n v="0"/>
    <n v="350358"/>
    <n v="350358"/>
    <n v="2300000"/>
    <n v="689246.5"/>
    <n v="0.116786"/>
  </r>
  <r>
    <s v="21375800"/>
    <s v="Desarrollo Artístico y Extensión Musical"/>
    <x v="12"/>
    <s v="001"/>
    <x v="66"/>
    <s v="TINTAS, PINTURAS Y DILUYENTES"/>
    <n v="1000000"/>
    <n v="1000000"/>
    <n v="294402.74"/>
    <n v="0"/>
    <n v="0"/>
    <n v="0"/>
    <n v="0"/>
    <n v="0"/>
    <n v="1000000"/>
    <n v="294402.74"/>
    <n v="0"/>
  </r>
  <r>
    <s v="21375800"/>
    <s v="Desarrollo Artístico y Extensión Musical"/>
    <x v="12"/>
    <s v="001"/>
    <x v="71"/>
    <s v="MATERIALES Y PROD DE USO EN LA CONSTRUC Y MANT.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73"/>
    <s v="MAT. Y PROD. ELECTRICOS, TELEFONICOS Y DE COMPUTO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76"/>
    <s v="HERRAMIENTAS, REPUESTOS Y ACCESORIOS"/>
    <n v="10000000"/>
    <n v="10000000"/>
    <n v="4630821.6500000004"/>
    <n v="0"/>
    <n v="0"/>
    <n v="0"/>
    <n v="0"/>
    <n v="0"/>
    <n v="10000000"/>
    <n v="4630821.6500000004"/>
    <n v="0"/>
  </r>
  <r>
    <s v="21375800"/>
    <s v="Desarrollo Artístico y Extensión Musical"/>
    <x v="12"/>
    <s v="001"/>
    <x v="78"/>
    <s v="REPUESTOS Y ACCESORIOS"/>
    <n v="10000000"/>
    <n v="10000000"/>
    <n v="4630821.6500000004"/>
    <n v="0"/>
    <n v="0"/>
    <n v="0"/>
    <n v="0"/>
    <n v="0"/>
    <n v="10000000"/>
    <n v="4630821.6500000004"/>
    <n v="0"/>
  </r>
  <r>
    <s v="21375800"/>
    <s v="Desarrollo Artístico y Extensión Musical"/>
    <x v="12"/>
    <s v="001"/>
    <x v="79"/>
    <s v="UTILES, MATERIALES Y SUMINISTROS DIVERSOS"/>
    <n v="7600000"/>
    <n v="7600000"/>
    <n v="3519424.45"/>
    <n v="0"/>
    <n v="0"/>
    <n v="0"/>
    <n v="0"/>
    <n v="0"/>
    <n v="7600000"/>
    <n v="3519424.45"/>
    <n v="0"/>
  </r>
  <r>
    <s v="21375800"/>
    <s v="Desarrollo Artístico y Extensión Musical"/>
    <x v="12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0"/>
    <s v="Desarrollo Artístico y Extensión Musical"/>
    <x v="12"/>
    <s v="001"/>
    <x v="82"/>
    <s v="PRODUCTOS DE PAPEL, CARTON E IMPRESOS"/>
    <n v="1500000"/>
    <n v="1500000"/>
    <n v="694623.25"/>
    <n v="0"/>
    <n v="0"/>
    <n v="0"/>
    <n v="0"/>
    <n v="0"/>
    <n v="1500000"/>
    <n v="694623.25"/>
    <n v="0"/>
  </r>
  <r>
    <s v="21375800"/>
    <s v="Desarrollo Artístico y Extensión Musical"/>
    <x v="12"/>
    <s v="001"/>
    <x v="84"/>
    <s v="UTILES Y MATERIALES DE LIMPIEZA"/>
    <n v="5000000"/>
    <n v="5000000"/>
    <n v="2315410.8199999998"/>
    <n v="0"/>
    <n v="0"/>
    <n v="0"/>
    <n v="0"/>
    <n v="0"/>
    <n v="5000000"/>
    <n v="2315410.8199999998"/>
    <n v="0"/>
  </r>
  <r>
    <s v="21375800"/>
    <s v="Desarrollo Artístico y Extensión Musical"/>
    <x v="12"/>
    <s v="001"/>
    <x v="85"/>
    <s v="UTILES Y MATERIALES DE RESGUARDO Y SEGURIDAD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6"/>
    <s v="OTROS UTILES, MATERIALES Y SUMINISTROS DIVERSOS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7"/>
    <s v="TRANSFERENCIAS CORRIENTES"/>
    <n v="143360529"/>
    <n v="143360529"/>
    <n v="97443216.680000007"/>
    <n v="0"/>
    <n v="31396216.050000001"/>
    <n v="0"/>
    <n v="41714918.859999999"/>
    <n v="41714918.859999999"/>
    <n v="70249394.090000004"/>
    <n v="24332081.77"/>
    <n v="0.29097910806397764"/>
  </r>
  <r>
    <s v="21375800"/>
    <s v="Desarrollo Artístico y Extensión Musical"/>
    <x v="12"/>
    <s v="001"/>
    <x v="88"/>
    <s v="TRANSFERENCIAS CORRIENTES AL SECTOR PUBLICO"/>
    <n v="42957756"/>
    <n v="42957756"/>
    <n v="42583460"/>
    <n v="0"/>
    <n v="31396216.050000001"/>
    <n v="0"/>
    <n v="11187243.949999999"/>
    <n v="11187243.949999999"/>
    <n v="374296"/>
    <n v="0"/>
    <n v="0.26042430964038249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56965"/>
    <n v="37056965"/>
    <n v="36734084"/>
    <n v="0"/>
    <n v="27083549.390000001"/>
    <n v="0"/>
    <n v="9650534.6099999994"/>
    <n v="9650534.6099999994"/>
    <n v="322881"/>
    <n v="0"/>
    <n v="0.26042431186687848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900791"/>
    <n v="5900791"/>
    <n v="5849376"/>
    <n v="0"/>
    <n v="4312666.66"/>
    <n v="0"/>
    <n v="1536709.34"/>
    <n v="1536709.34"/>
    <n v="51415"/>
    <n v="0"/>
    <n v="0.26042429565798891"/>
  </r>
  <r>
    <s v="21375800"/>
    <s v="Desarrollo Artístico y Extensión Musical"/>
    <x v="12"/>
    <s v="001"/>
    <x v="95"/>
    <s v="PRESTACIONES"/>
    <n v="9500000"/>
    <n v="9500000"/>
    <n v="9392616.4299999997"/>
    <n v="0"/>
    <n v="0"/>
    <n v="0"/>
    <n v="4269207"/>
    <n v="4269207"/>
    <n v="5230793"/>
    <n v="5123409.43"/>
    <n v="0.44939021052631578"/>
  </r>
  <r>
    <s v="21375800"/>
    <s v="Desarrollo Artístico y Extensión Musical"/>
    <x v="12"/>
    <s v="001"/>
    <x v="96"/>
    <s v="PRESTACIONES LEGALES"/>
    <n v="200000"/>
    <n v="200000"/>
    <n v="92616.43"/>
    <n v="0"/>
    <n v="0"/>
    <n v="0"/>
    <n v="0"/>
    <n v="0"/>
    <n v="200000"/>
    <n v="92616.43"/>
    <n v="0"/>
  </r>
  <r>
    <s v="21375800"/>
    <s v="Desarrollo Artístico y Extensión Musical"/>
    <x v="12"/>
    <s v="001"/>
    <x v="97"/>
    <s v="OTRAS PRESTACIONES"/>
    <n v="9300000"/>
    <n v="9300000"/>
    <n v="9300000"/>
    <n v="0"/>
    <n v="0"/>
    <n v="0"/>
    <n v="4269207"/>
    <n v="4269207"/>
    <n v="5030793"/>
    <n v="5030793"/>
    <n v="0.45905451612903225"/>
  </r>
  <r>
    <s v="21375800"/>
    <s v="Desarrollo Artístico y Extensión Musical"/>
    <x v="12"/>
    <s v="001"/>
    <x v="98"/>
    <s v="TRANSF. C.TES A ENTIDADES PRIV. SIN FINES DE LUCRO"/>
    <n v="77402773"/>
    <n v="77402773"/>
    <n v="36441385.090000004"/>
    <n v="0"/>
    <n v="0"/>
    <n v="0"/>
    <n v="19350693.25"/>
    <n v="19350693.25"/>
    <n v="58052079.75"/>
    <n v="17090691.84"/>
    <n v="0.25"/>
  </r>
  <r>
    <s v="21375800"/>
    <s v="Desarrollo Artístico y Extensión Musical"/>
    <x v="12"/>
    <s v="001"/>
    <x v="241"/>
    <s v="ASOCIACION SINFONICA DE HEREDIA (PARA GASTOS DE OPERACION SEGUN LEY NO. 3698 DEL 22/06/1966)."/>
    <n v="77402773"/>
    <n v="77402773"/>
    <n v="36441385.090000004"/>
    <n v="0"/>
    <n v="0"/>
    <n v="0"/>
    <n v="19350693.25"/>
    <n v="19350693.25"/>
    <n v="58052079.75"/>
    <n v="17090691.84"/>
    <n v="0.25"/>
  </r>
  <r>
    <s v="21375800"/>
    <s v="Desarrollo Artístico y Extensión Musical"/>
    <x v="12"/>
    <s v="001"/>
    <x v="102"/>
    <s v="OTRAS TRANSFERENCIAS CORRIENTES AL SECTOR PRIVADO"/>
    <n v="13500000"/>
    <n v="13500000"/>
    <n v="9025755.1600000001"/>
    <n v="0"/>
    <n v="0"/>
    <n v="0"/>
    <n v="6907774.6600000001"/>
    <n v="6907774.6600000001"/>
    <n v="6592225.3399999999"/>
    <n v="2117980.5"/>
    <n v="0.51168701185185184"/>
  </r>
  <r>
    <s v="21375800"/>
    <s v="Desarrollo Artístico y Extensión Musical"/>
    <x v="12"/>
    <s v="001"/>
    <x v="103"/>
    <s v="INDEMNIZACIONES"/>
    <n v="13500000"/>
    <n v="13500000"/>
    <n v="9025755.1600000001"/>
    <n v="0"/>
    <n v="0"/>
    <n v="0"/>
    <n v="6907774.6600000001"/>
    <n v="6907774.6600000001"/>
    <n v="6592225.3399999999"/>
    <n v="2117980.5"/>
    <n v="0.51168701185185184"/>
  </r>
  <r>
    <s v="21375800"/>
    <s v="Desarrollo Artístico y Extensión Musical"/>
    <x v="12"/>
    <s v="280"/>
    <x v="109"/>
    <s v="BIENES DURADEROS"/>
    <n v="86325867"/>
    <n v="86325867"/>
    <n v="73691086"/>
    <n v="0"/>
    <n v="7050610.9400000004"/>
    <n v="0"/>
    <n v="3598747"/>
    <n v="3598747"/>
    <n v="75676509.060000002"/>
    <n v="63041728.060000002"/>
    <n v="4.1687933467265383E-2"/>
  </r>
  <r>
    <s v="21375800"/>
    <s v="Desarrollo Artístico y Extensión Musical"/>
    <x v="12"/>
    <s v="280"/>
    <x v="110"/>
    <s v="MAQUINARIA, EQUIPO Y MOBILIARIO"/>
    <n v="85209664"/>
    <n v="85209664"/>
    <n v="73391086"/>
    <n v="0"/>
    <n v="7050610.9400000004"/>
    <n v="0"/>
    <n v="3598747"/>
    <n v="3598747"/>
    <n v="74560306.060000002"/>
    <n v="62741728.060000002"/>
    <n v="4.223402406562711E-2"/>
  </r>
  <r>
    <s v="21375800"/>
    <s v="Desarrollo Artístico y Extensión Musical"/>
    <x v="12"/>
    <s v="280"/>
    <x v="113"/>
    <s v="EQUIPO Y MOBILIARIO DE OFICINA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280"/>
    <x v="115"/>
    <s v="EQUIPO Y MOBILIARIO EDUCACIONAL, DEP. Y RECREATIVO"/>
    <n v="83209664"/>
    <n v="83209664"/>
    <n v="71391086"/>
    <n v="0"/>
    <n v="7050610.9400000004"/>
    <n v="0"/>
    <n v="3598747"/>
    <n v="3598747"/>
    <n v="72560306.060000002"/>
    <n v="60741728.060000002"/>
    <n v="4.3249147118296256E-2"/>
  </r>
  <r>
    <s v="21375800"/>
    <s v="Desarrollo Artístico y Extensión Musical"/>
    <x v="12"/>
    <s v="280"/>
    <x v="118"/>
    <s v="BIENES DURADEROS DIVERSOS"/>
    <n v="1116203"/>
    <n v="1116203"/>
    <n v="300000"/>
    <n v="0"/>
    <n v="0"/>
    <n v="0"/>
    <n v="0"/>
    <n v="0"/>
    <n v="1116203"/>
    <n v="300000"/>
    <n v="0"/>
  </r>
  <r>
    <s v="21375800"/>
    <s v="Desarrollo Artístico y Extensión Musical"/>
    <x v="12"/>
    <s v="280"/>
    <x v="119"/>
    <s v="BIENES INTANGIBLES"/>
    <n v="1116203"/>
    <n v="1116203"/>
    <n v="300000"/>
    <n v="0"/>
    <n v="0"/>
    <n v="0"/>
    <n v="0"/>
    <n v="0"/>
    <n v="1116203"/>
    <n v="300000"/>
    <n v="0"/>
  </r>
  <r>
    <s v="21375801"/>
    <s v="CENTRO NACIONAL DE LA MÚSICA"/>
    <x v="13"/>
    <s v="001"/>
    <x v="0"/>
    <s v=""/>
    <n v="3030596590"/>
    <n v="3030596590"/>
    <n v="2724882045.9499998"/>
    <n v="0"/>
    <n v="0"/>
    <n v="0"/>
    <n v="591579812.34000003"/>
    <n v="589517296.73000002"/>
    <n v="2439016777.6599998"/>
    <n v="2133302233.6099999"/>
    <n v="0.19520242789555836"/>
  </r>
  <r>
    <s v="21375801"/>
    <s v="CENTRO NACIONAL DE LA MÚSICA"/>
    <x v="13"/>
    <s v="001"/>
    <x v="1"/>
    <s v="REMUNERACIONES"/>
    <n v="2395234432"/>
    <n v="2395234432"/>
    <n v="2395234432"/>
    <n v="0"/>
    <n v="0"/>
    <n v="0"/>
    <n v="531098444.83999997"/>
    <n v="531098444.83999997"/>
    <n v="1864135987.1600001"/>
    <n v="1864135987.1600001"/>
    <n v="0.22173130017863737"/>
  </r>
  <r>
    <s v="21375801"/>
    <s v="CENTRO NACIONAL DE LA MÚSICA"/>
    <x v="13"/>
    <s v="001"/>
    <x v="2"/>
    <s v="REMUNERACIONES BASICAS"/>
    <n v="1109137313"/>
    <n v="1219711164"/>
    <n v="1219711164"/>
    <n v="0"/>
    <n v="0"/>
    <n v="0"/>
    <n v="209282263.24000001"/>
    <n v="209282263.24000001"/>
    <n v="1010428900.76"/>
    <n v="1010428900.76"/>
    <n v="0.17158346124640375"/>
  </r>
  <r>
    <s v="21375801"/>
    <s v="CENTRO NACIONAL DE LA MÚSICA"/>
    <x v="13"/>
    <s v="001"/>
    <x v="3"/>
    <s v="SUELDOS PARA CARGOS FIJOS"/>
    <n v="1077137313"/>
    <n v="1187711164"/>
    <n v="1187711164"/>
    <n v="0"/>
    <n v="0"/>
    <n v="0"/>
    <n v="206775913.24000001"/>
    <n v="206775913.24000001"/>
    <n v="980935250.75999999"/>
    <n v="980935250.75999999"/>
    <n v="0.17409612665727203"/>
  </r>
  <r>
    <s v="21375801"/>
    <s v="CENTRO NACIONAL DE LA MÚSICA"/>
    <x v="13"/>
    <s v="001"/>
    <x v="4"/>
    <s v="SUPLENCIAS"/>
    <n v="32000000"/>
    <n v="32000000"/>
    <n v="32000000"/>
    <n v="0"/>
    <n v="0"/>
    <n v="0"/>
    <n v="2506350"/>
    <n v="2506350"/>
    <n v="29493650"/>
    <n v="29493650"/>
    <n v="7.8323437499999995E-2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635180.94999999995"/>
    <n v="635180.94999999995"/>
    <n v="3564819.05"/>
    <n v="3564819.05"/>
    <n v="0.15123355952380951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635180.94999999995"/>
    <n v="635180.94999999995"/>
    <n v="3564819.05"/>
    <n v="3564819.05"/>
    <n v="0.15123355952380951"/>
  </r>
  <r>
    <s v="21375801"/>
    <s v="CENTRO NACIONAL DE LA MÚSICA"/>
    <x v="13"/>
    <s v="001"/>
    <x v="7"/>
    <s v="INCENTIVOS SALARIALES"/>
    <n v="900674116"/>
    <n v="790100265"/>
    <n v="790100265"/>
    <n v="0"/>
    <n v="0"/>
    <n v="0"/>
    <n v="231920589.75"/>
    <n v="231920589.75"/>
    <n v="558179675.25"/>
    <n v="558179675.25"/>
    <n v="0.29353311221835876"/>
  </r>
  <r>
    <s v="21375801"/>
    <s v="CENTRO NACIONAL DE LA MÚSICA"/>
    <x v="13"/>
    <s v="001"/>
    <x v="8"/>
    <s v="RETRIBUCION POR AÑOS SERVIDOS"/>
    <n v="394500000"/>
    <n v="335045493"/>
    <n v="335045493"/>
    <n v="0"/>
    <n v="0"/>
    <n v="0"/>
    <n v="74372085.700000003"/>
    <n v="74372085.700000003"/>
    <n v="260673407.30000001"/>
    <n v="260673407.30000001"/>
    <n v="0.22197608161826551"/>
  </r>
  <r>
    <s v="21375801"/>
    <s v="CENTRO NACIONAL DE LA MÚSICA"/>
    <x v="13"/>
    <s v="001"/>
    <x v="9"/>
    <s v="RESTRICCION AL EJERCICIO LIBERAL DE LA PROFESION"/>
    <n v="111336500"/>
    <n v="87466320"/>
    <n v="87466320"/>
    <n v="0"/>
    <n v="0"/>
    <n v="0"/>
    <n v="20089662"/>
    <n v="20089662"/>
    <n v="67376658"/>
    <n v="67376658"/>
    <n v="0.22968454600582258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0"/>
    <n v="0"/>
    <n v="152176152"/>
    <n v="152176152"/>
    <n v="0"/>
  </r>
  <r>
    <s v="21375801"/>
    <s v="CENTRO NACIONAL DE LA MÚSICA"/>
    <x v="13"/>
    <s v="001"/>
    <x v="11"/>
    <s v="SALARIO ESCOLAR"/>
    <n v="124861464"/>
    <n v="113861464"/>
    <n v="113861464"/>
    <n v="0"/>
    <n v="0"/>
    <n v="0"/>
    <n v="113690989.8"/>
    <n v="113690989.8"/>
    <n v="170474.2"/>
    <n v="170474.2"/>
    <n v="0.99850279283252497"/>
  </r>
  <r>
    <s v="21375801"/>
    <s v="CENTRO NACIONAL DE LA MÚSICA"/>
    <x v="13"/>
    <s v="001"/>
    <x v="12"/>
    <s v="OTROS INCENTIVOS SALARIALES"/>
    <n v="117800000"/>
    <n v="101550836"/>
    <n v="101550836"/>
    <n v="0"/>
    <n v="0"/>
    <n v="0"/>
    <n v="23767852.25"/>
    <n v="23767852.25"/>
    <n v="77782983.75"/>
    <n v="77782983.75"/>
    <n v="0.23404880930768507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43303577"/>
    <n v="43303577"/>
    <n v="138225364"/>
    <n v="138225364"/>
    <n v="0.23854916335351728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72219764"/>
    <n v="172219764"/>
    <n v="172219764"/>
    <n v="0"/>
    <n v="0"/>
    <n v="0"/>
    <n v="41083446"/>
    <n v="41083446"/>
    <n v="131136318"/>
    <n v="131136318"/>
    <n v="0.23855244628020741"/>
  </r>
  <r>
    <s v="21375801"/>
    <s v="CENTRO NACIONAL DE LA MÚSICA"/>
    <x v="13"/>
    <s v="001"/>
    <x v="243"/>
    <s v="BANCO POPULAR Y DE DESARROLLO COMUNAL. (BPDC) (SEGUN LEY NO. 4351 DEL 11 DE JULIO DE 1969, LEY ORGANICA DEL B.P.D.C.)."/>
    <n v="9309177"/>
    <n v="9309177"/>
    <n v="9309177"/>
    <n v="0"/>
    <n v="0"/>
    <n v="0"/>
    <n v="2220131"/>
    <n v="2220131"/>
    <n v="7089046"/>
    <n v="7089046"/>
    <n v="0.23848842921345248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45956833.899999999"/>
    <n v="45956833.899999999"/>
    <n v="153737228.09999999"/>
    <n v="153737228.09999999"/>
    <n v="0.23013620655380329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0911473"/>
    <n v="100911473"/>
    <n v="100911473"/>
    <n v="0"/>
    <n v="0"/>
    <n v="0"/>
    <n v="24067225"/>
    <n v="24067225"/>
    <n v="76844248"/>
    <n v="76844248"/>
    <n v="0.23849840146521298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5855059"/>
    <n v="55855059"/>
    <n v="55855059"/>
    <n v="0"/>
    <n v="0"/>
    <n v="0"/>
    <n v="13320843"/>
    <n v="13320843"/>
    <n v="42534216"/>
    <n v="42534216"/>
    <n v="0.23848946252120154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7927530"/>
    <n v="27927530"/>
    <n v="27927530"/>
    <n v="0"/>
    <n v="0"/>
    <n v="0"/>
    <n v="6660414"/>
    <n v="6660414"/>
    <n v="21267116"/>
    <n v="21267116"/>
    <n v="0.23848918969919647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1908351.9"/>
    <n v="1908351.9"/>
    <n v="13091648.1"/>
    <n v="13091648.1"/>
    <n v="0.12722345999999998"/>
  </r>
  <r>
    <s v="21375801"/>
    <s v="CENTRO NACIONAL DE LA MÚSICA"/>
    <x v="13"/>
    <s v="001"/>
    <x v="21"/>
    <s v="SERVICIOS"/>
    <n v="392507251"/>
    <n v="392507251"/>
    <n v="181754673.65000001"/>
    <n v="0"/>
    <n v="0"/>
    <n v="0"/>
    <n v="43379307.530000001"/>
    <n v="41950662.18"/>
    <n v="349127943.47000003"/>
    <n v="138375366.12"/>
    <n v="0.11051848703299497"/>
  </r>
  <r>
    <s v="21375801"/>
    <s v="CENTRO NACIONAL DE LA MÚSICA"/>
    <x v="13"/>
    <s v="001"/>
    <x v="22"/>
    <s v="ALQUILERES"/>
    <n v="34932555"/>
    <n v="34932555"/>
    <n v="16176643.199999999"/>
    <n v="0"/>
    <n v="0"/>
    <n v="0"/>
    <n v="4016453.38"/>
    <n v="4016453.38"/>
    <n v="30916101.620000001"/>
    <n v="12160189.82"/>
    <n v="0.1149773722534753"/>
  </r>
  <r>
    <s v="21375801"/>
    <s v="CENTRO NACIONAL DE LA MÚSICA"/>
    <x v="13"/>
    <s v="001"/>
    <x v="23"/>
    <s v="ALQUILER DE EQUIPO DE COMPUTO"/>
    <n v="34932555"/>
    <n v="34932555"/>
    <n v="16176643.199999999"/>
    <n v="0"/>
    <n v="0"/>
    <n v="0"/>
    <n v="4016453.38"/>
    <n v="4016453.38"/>
    <n v="30916101.620000001"/>
    <n v="12160189.82"/>
    <n v="0.1149773722534753"/>
  </r>
  <r>
    <s v="21375801"/>
    <s v="CENTRO NACIONAL DE LA MÚSICA"/>
    <x v="13"/>
    <s v="001"/>
    <x v="24"/>
    <s v="SERVICIOS BASICOS"/>
    <n v="42600000"/>
    <n v="42600000"/>
    <n v="19727300.23"/>
    <n v="0"/>
    <n v="0"/>
    <n v="0"/>
    <n v="6666924.2800000003"/>
    <n v="6666924.2800000003"/>
    <n v="35933075.719999999"/>
    <n v="13060375.949999999"/>
    <n v="0.15650056995305164"/>
  </r>
  <r>
    <s v="21375801"/>
    <s v="CENTRO NACIONAL DE LA MÚSICA"/>
    <x v="13"/>
    <s v="001"/>
    <x v="25"/>
    <s v="SERVICIO DE AGUA Y ALCANTARILLADO"/>
    <n v="12600000"/>
    <n v="12600000"/>
    <n v="5834835.2800000003"/>
    <n v="0"/>
    <n v="0"/>
    <n v="0"/>
    <n v="2419783"/>
    <n v="2419783"/>
    <n v="10180217"/>
    <n v="3415052.28"/>
    <n v="0.19204626984126985"/>
  </r>
  <r>
    <s v="21375801"/>
    <s v="CENTRO NACIONAL DE LA MÚSICA"/>
    <x v="13"/>
    <s v="001"/>
    <x v="26"/>
    <s v="SERVICIO DE ENERGIA ELECTRICA"/>
    <n v="13260000"/>
    <n v="13260000"/>
    <n v="6140469.5099999998"/>
    <n v="0"/>
    <n v="0"/>
    <n v="0"/>
    <n v="1732910"/>
    <n v="1732910"/>
    <n v="11527090"/>
    <n v="4407559.51"/>
    <n v="0.13068702865761689"/>
  </r>
  <r>
    <s v="21375801"/>
    <s v="CENTRO NACIONAL DE LA MÚSICA"/>
    <x v="13"/>
    <s v="001"/>
    <x v="27"/>
    <s v="SERVICIO DE CORREO"/>
    <n v="480000"/>
    <n v="480000"/>
    <n v="222279.44"/>
    <n v="0"/>
    <n v="0"/>
    <n v="0"/>
    <n v="0"/>
    <n v="0"/>
    <n v="480000"/>
    <n v="222279.44"/>
    <n v="0"/>
  </r>
  <r>
    <s v="21375801"/>
    <s v="CENTRO NACIONAL DE LA MÚSICA"/>
    <x v="13"/>
    <s v="001"/>
    <x v="28"/>
    <s v="SERVICIO DE TELECOMUNICACIONES"/>
    <n v="16260000"/>
    <n v="16260000"/>
    <n v="7529716"/>
    <n v="0"/>
    <n v="0"/>
    <n v="0"/>
    <n v="2514231.2799999998"/>
    <n v="2514231.2799999998"/>
    <n v="13745768.720000001"/>
    <n v="5015484.72"/>
    <n v="0.15462676998769986"/>
  </r>
  <r>
    <s v="21375801"/>
    <s v="CENTRO NACIONAL DE LA MÚSICA"/>
    <x v="13"/>
    <s v="001"/>
    <x v="30"/>
    <s v="SERVICIOS COMERCIALES Y FINANCIEROS"/>
    <n v="14120086"/>
    <n v="14120086"/>
    <n v="6644599.5899999999"/>
    <n v="0"/>
    <n v="0"/>
    <n v="0"/>
    <n v="202875"/>
    <n v="202875"/>
    <n v="13917211"/>
    <n v="6441724.5899999999"/>
    <n v="1.4367830337577265E-2"/>
  </r>
  <r>
    <s v="21375801"/>
    <s v="CENTRO NACIONAL DE LA MÚSICA"/>
    <x v="13"/>
    <s v="001"/>
    <x v="31"/>
    <s v="INFORMACION"/>
    <n v="500000"/>
    <n v="500000"/>
    <n v="231541.08"/>
    <n v="0"/>
    <n v="0"/>
    <n v="0"/>
    <n v="0"/>
    <n v="0"/>
    <n v="500000"/>
    <n v="231541.08"/>
    <n v="0"/>
  </r>
  <r>
    <s v="21375801"/>
    <s v="CENTRO NACIONAL DE LA MÚSICA"/>
    <x v="13"/>
    <s v="001"/>
    <x v="148"/>
    <s v="PUBLICIDAD Y PROPAGANDA"/>
    <n v="700000"/>
    <n v="700000"/>
    <n v="324157.52"/>
    <n v="0"/>
    <n v="0"/>
    <n v="0"/>
    <n v="0"/>
    <n v="0"/>
    <n v="700000"/>
    <n v="324157.52"/>
    <n v="0"/>
  </r>
  <r>
    <s v="21375801"/>
    <s v="CENTRO NACIONAL DE LA MÚSICA"/>
    <x v="13"/>
    <s v="001"/>
    <x v="32"/>
    <s v="IMPRESION, ENCUADERNACION Y OTROS"/>
    <n v="450000"/>
    <n v="450000"/>
    <n v="314226.56"/>
    <n v="0"/>
    <n v="0"/>
    <n v="0"/>
    <n v="195000"/>
    <n v="195000"/>
    <n v="255000"/>
    <n v="119226.56"/>
    <n v="0.43333333333333335"/>
  </r>
  <r>
    <s v="21375801"/>
    <s v="CENTRO NACIONAL DE LA MÚSICA"/>
    <x v="13"/>
    <s v="001"/>
    <x v="149"/>
    <s v="TRANSPORTE DE BIENES"/>
    <n v="7000000"/>
    <n v="7000000"/>
    <n v="3241575.16"/>
    <n v="0"/>
    <n v="0"/>
    <n v="0"/>
    <n v="0"/>
    <n v="0"/>
    <n v="7000000"/>
    <n v="3241575.16"/>
    <n v="0"/>
  </r>
  <r>
    <s v="21375801"/>
    <s v="CENTRO NACIONAL DE LA MÚSICA"/>
    <x v="13"/>
    <s v="001"/>
    <x v="33"/>
    <s v="COMIS. Y GASTOS POR SERV. FINANCIEROS Y COMERCIAL."/>
    <n v="5470086"/>
    <n v="5470086"/>
    <n v="2533099.27"/>
    <n v="0"/>
    <n v="0"/>
    <n v="0"/>
    <n v="7875"/>
    <n v="7875"/>
    <n v="5462211"/>
    <n v="2525224.27"/>
    <n v="1.4396482980340711E-3"/>
  </r>
  <r>
    <s v="21375801"/>
    <s v="CENTRO NACIONAL DE LA MÚSICA"/>
    <x v="13"/>
    <s v="001"/>
    <x v="35"/>
    <s v="SERVICIOS DE GESTION Y APOYO"/>
    <n v="233614610"/>
    <n v="233614610"/>
    <n v="105356606.72"/>
    <n v="0"/>
    <n v="0"/>
    <n v="0"/>
    <n v="19430541.57"/>
    <n v="18001896.219999999"/>
    <n v="214184068.43000001"/>
    <n v="85926065.150000006"/>
    <n v="8.3173486324335619E-2"/>
  </r>
  <r>
    <s v="21375801"/>
    <s v="CENTRO NACIONAL DE LA MÚSICA"/>
    <x v="13"/>
    <s v="001"/>
    <x v="38"/>
    <s v="SERVICIOS GENERALES"/>
    <n v="91602110"/>
    <n v="91602110"/>
    <n v="42419303.43"/>
    <n v="0"/>
    <n v="0"/>
    <n v="0"/>
    <n v="7130716.5199999996"/>
    <n v="7130716.5199999996"/>
    <n v="84471393.480000004"/>
    <n v="35288586.909999996"/>
    <n v="7.7844457076370832E-2"/>
  </r>
  <r>
    <s v="21375801"/>
    <s v="CENTRO NACIONAL DE LA MÚSICA"/>
    <x v="13"/>
    <s v="001"/>
    <x v="39"/>
    <s v="OTROS SERVICIOS DE GESTION Y APOYO"/>
    <n v="142012500"/>
    <n v="142012500"/>
    <n v="62937303.289999999"/>
    <n v="0"/>
    <n v="0"/>
    <n v="0"/>
    <n v="12299825.050000001"/>
    <n v="10871179.699999999"/>
    <n v="129712674.95"/>
    <n v="50637478.240000002"/>
    <n v="8.6610862072000708E-2"/>
  </r>
  <r>
    <s v="21375801"/>
    <s v="CENTRO NACIONAL DE LA MÚSICA"/>
    <x v="13"/>
    <s v="001"/>
    <x v="40"/>
    <s v="GASTOS DE VIAJE Y DE TRANSPORTE"/>
    <n v="34850000"/>
    <n v="34850000"/>
    <n v="16844010.710000001"/>
    <n v="0"/>
    <n v="0"/>
    <n v="0"/>
    <n v="5454435"/>
    <n v="5454435"/>
    <n v="29395565"/>
    <n v="11389575.710000001"/>
    <n v="0.15651176470588235"/>
  </r>
  <r>
    <s v="21375801"/>
    <s v="CENTRO NACIONAL DE LA MÚSICA"/>
    <x v="13"/>
    <s v="001"/>
    <x v="41"/>
    <s v="TRANSPORTE DENTRO DEL PAIS"/>
    <n v="10350000"/>
    <n v="10350000"/>
    <n v="4792900.41"/>
    <n v="0"/>
    <n v="0"/>
    <n v="0"/>
    <n v="184635"/>
    <n v="184635"/>
    <n v="10165365"/>
    <n v="4608265.41"/>
    <n v="1.7839130434782607E-2"/>
  </r>
  <r>
    <s v="21375801"/>
    <s v="CENTRO NACIONAL DE LA MÚSICA"/>
    <x v="13"/>
    <s v="001"/>
    <x v="42"/>
    <s v="VIATICOS DENTRO DEL PAIS"/>
    <n v="24500000"/>
    <n v="24500000"/>
    <n v="12051110.300000001"/>
    <n v="0"/>
    <n v="0"/>
    <n v="0"/>
    <n v="5269800"/>
    <n v="5269800"/>
    <n v="19230200"/>
    <n v="6781310.2999999998"/>
    <n v="0.21509387755102041"/>
  </r>
  <r>
    <s v="21375801"/>
    <s v="CENTRO NACIONAL DE LA MÚSICA"/>
    <x v="13"/>
    <s v="001"/>
    <x v="45"/>
    <s v="SEGUROS, REASEGUROS Y OTRAS OBLIGACIONES"/>
    <n v="12500000"/>
    <n v="12500000"/>
    <n v="7803242.9000000004"/>
    <n v="0"/>
    <n v="0"/>
    <n v="0"/>
    <n v="5843572"/>
    <n v="5843572"/>
    <n v="6656428"/>
    <n v="1959670.9"/>
    <n v="0.46748575999999997"/>
  </r>
  <r>
    <s v="21375801"/>
    <s v="CENTRO NACIONAL DE LA MÚSICA"/>
    <x v="13"/>
    <s v="001"/>
    <x v="46"/>
    <s v="SEGUROS"/>
    <n v="12500000"/>
    <n v="12500000"/>
    <n v="7803242.9000000004"/>
    <n v="0"/>
    <n v="0"/>
    <n v="0"/>
    <n v="5843572"/>
    <n v="5843572"/>
    <n v="6656428"/>
    <n v="1959670.9"/>
    <n v="0.46748575999999997"/>
  </r>
  <r>
    <s v="21375801"/>
    <s v="CENTRO NACIONAL DE LA MÚSICA"/>
    <x v="13"/>
    <s v="001"/>
    <x v="47"/>
    <s v="CAPACITACION Y PROTOCOLO"/>
    <n v="1100000"/>
    <n v="1100000"/>
    <n v="500956.41"/>
    <n v="0"/>
    <n v="0"/>
    <n v="0"/>
    <n v="0"/>
    <n v="0"/>
    <n v="1100000"/>
    <n v="500956.41"/>
    <n v="0"/>
  </r>
  <r>
    <s v="21375801"/>
    <s v="CENTRO NACIONAL DE LA MÚSICA"/>
    <x v="13"/>
    <s v="001"/>
    <x v="48"/>
    <s v="ACTIVIDADES DE CAPACITACION"/>
    <n v="1050000"/>
    <n v="1050000"/>
    <n v="486236.27"/>
    <n v="0"/>
    <n v="0"/>
    <n v="0"/>
    <n v="0"/>
    <n v="0"/>
    <n v="1050000"/>
    <n v="486236.27"/>
    <n v="0"/>
  </r>
  <r>
    <s v="21375801"/>
    <s v="CENTRO NACIONAL DE LA MÚSICA"/>
    <x v="13"/>
    <s v="001"/>
    <x v="49"/>
    <s v="GASTOS DE REPRESENTACION INSTITUCIONAL"/>
    <n v="50000"/>
    <n v="50000"/>
    <n v="14720.14"/>
    <n v="0"/>
    <n v="0"/>
    <n v="0"/>
    <n v="0"/>
    <n v="0"/>
    <n v="50000"/>
    <n v="14720.14"/>
    <n v="0"/>
  </r>
  <r>
    <s v="21375801"/>
    <s v="CENTRO NACIONAL DE LA MÚSICA"/>
    <x v="13"/>
    <s v="001"/>
    <x v="50"/>
    <s v="MANTENIMIENTO Y REPARACION"/>
    <n v="18200000"/>
    <n v="18200000"/>
    <n v="8428095.4100000001"/>
    <n v="0"/>
    <n v="0"/>
    <n v="0"/>
    <n v="1764506.3"/>
    <n v="1764506.3"/>
    <n v="16435493.699999999"/>
    <n v="6663589.1100000003"/>
    <n v="9.6950895604395612E-2"/>
  </r>
  <r>
    <s v="21375801"/>
    <s v="CENTRO NACIONAL DE LA MÚSICA"/>
    <x v="13"/>
    <s v="001"/>
    <x v="51"/>
    <s v="MANTENIMIENTO DE EDIFICIOS, LOCALES Y TERRENOS"/>
    <n v="10500000"/>
    <n v="10500000"/>
    <n v="4862362.7300000004"/>
    <n v="0"/>
    <n v="0"/>
    <n v="0"/>
    <n v="1544156.3"/>
    <n v="1544156.3"/>
    <n v="8955843.6999999993"/>
    <n v="3318206.43"/>
    <n v="0.14706250476190477"/>
  </r>
  <r>
    <s v="21375801"/>
    <s v="CENTRO NACIONAL DE LA MÚSICA"/>
    <x v="13"/>
    <s v="001"/>
    <x v="53"/>
    <s v="MANT. Y REPARACION DE EQUIPO DE TRANSPORTE"/>
    <n v="3000000"/>
    <n v="3000000"/>
    <n v="1389246.5"/>
    <n v="0"/>
    <n v="0"/>
    <n v="0"/>
    <n v="0"/>
    <n v="0"/>
    <n v="3000000"/>
    <n v="1389246.5"/>
    <n v="0"/>
  </r>
  <r>
    <s v="21375801"/>
    <s v="CENTRO NACIONAL DE LA MÚSICA"/>
    <x v="13"/>
    <s v="001"/>
    <x v="55"/>
    <s v="MANT. Y REPARACION DE EQUIPO Y MOBILIARIO DE OFIC."/>
    <n v="1700000"/>
    <n v="1700000"/>
    <n v="787239.68"/>
    <n v="0"/>
    <n v="0"/>
    <n v="0"/>
    <n v="0"/>
    <n v="0"/>
    <n v="1700000"/>
    <n v="787239.68"/>
    <n v="0"/>
  </r>
  <r>
    <s v="21375801"/>
    <s v="CENTRO NACIONAL DE LA MÚSICA"/>
    <x v="13"/>
    <s v="001"/>
    <x v="56"/>
    <s v="MANT. Y REP. DE EQUIPO DE COMPUTO Y SIST. DE INF."/>
    <n v="500000"/>
    <n v="500000"/>
    <n v="231541.08"/>
    <n v="0"/>
    <n v="0"/>
    <n v="0"/>
    <n v="0"/>
    <n v="0"/>
    <n v="500000"/>
    <n v="231541.08"/>
    <n v="0"/>
  </r>
  <r>
    <s v="21375801"/>
    <s v="CENTRO NACIONAL DE LA MÚSICA"/>
    <x v="13"/>
    <s v="001"/>
    <x v="57"/>
    <s v="MANTENIMIENTO Y REPARACION DE OTROS EQUIPOS"/>
    <n v="2500000"/>
    <n v="2500000"/>
    <n v="1157705.42"/>
    <n v="0"/>
    <n v="0"/>
    <n v="0"/>
    <n v="220350"/>
    <n v="220350"/>
    <n v="2279650"/>
    <n v="937355.42"/>
    <n v="8.8139999999999996E-2"/>
  </r>
  <r>
    <s v="21375801"/>
    <s v="CENTRO NACIONAL DE LA MÚSICA"/>
    <x v="13"/>
    <s v="001"/>
    <x v="58"/>
    <s v="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59"/>
    <s v="OTROS 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60"/>
    <s v="SERVICIOS DIVERS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151"/>
    <s v="OTROS SERVICIOS NO ESPECIFICAD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62"/>
    <s v="MATERIALES Y SUMINISTROS"/>
    <n v="10085863"/>
    <n v="10085863"/>
    <n v="4654831.67"/>
    <n v="0"/>
    <n v="0"/>
    <n v="0"/>
    <n v="1302449.52"/>
    <n v="668579.26"/>
    <n v="8783413.4800000004"/>
    <n v="3352382.15"/>
    <n v="0.1291361502729117"/>
  </r>
  <r>
    <s v="21375801"/>
    <s v="CENTRO NACIONAL DE LA MÚSICA"/>
    <x v="13"/>
    <s v="001"/>
    <x v="63"/>
    <s v="PRODUCTOS QUIMICOS Y CONEXOS"/>
    <n v="4340000"/>
    <n v="4340000"/>
    <n v="1976875.34"/>
    <n v="0"/>
    <n v="0"/>
    <n v="0"/>
    <n v="355577.58"/>
    <n v="355577.58"/>
    <n v="3984422.42"/>
    <n v="1621297.76"/>
    <n v="8.1930317972350231E-2"/>
  </r>
  <r>
    <s v="21375801"/>
    <s v="CENTRO NACIONAL DE LA MÚSICA"/>
    <x v="13"/>
    <s v="001"/>
    <x v="64"/>
    <s v="COMBUSTIBLES Y LUBRICANTES"/>
    <n v="3500000"/>
    <n v="3500000"/>
    <n v="1582297.25"/>
    <n v="0"/>
    <n v="0"/>
    <n v="0"/>
    <n v="318051"/>
    <n v="318051"/>
    <n v="3181949"/>
    <n v="1264246.25"/>
    <n v="9.0871714285714292E-2"/>
  </r>
  <r>
    <s v="21375801"/>
    <s v="CENTRO NACIONAL DE LA MÚSICA"/>
    <x v="13"/>
    <s v="001"/>
    <x v="65"/>
    <s v="PRODUCTOS FARMACEUTICOS Y MEDICINALE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6"/>
    <s v="TINTAS, PINTURAS Y DILUYENTES"/>
    <n v="800000"/>
    <n v="800000"/>
    <n v="370465.73"/>
    <n v="0"/>
    <n v="0"/>
    <n v="0"/>
    <n v="32076.58"/>
    <n v="32076.58"/>
    <n v="767923.42"/>
    <n v="338389.15"/>
    <n v="4.0095724999999999E-2"/>
  </r>
  <r>
    <s v="21375801"/>
    <s v="CENTRO NACIONAL DE LA MÚSICA"/>
    <x v="13"/>
    <s v="001"/>
    <x v="67"/>
    <s v="OTROS PRODUCTOS QUIMICOS Y CONEXOS"/>
    <n v="20000"/>
    <n v="20000"/>
    <n v="19331.18"/>
    <n v="0"/>
    <n v="0"/>
    <n v="0"/>
    <n v="5450"/>
    <n v="5450"/>
    <n v="14550"/>
    <n v="13881.18"/>
    <n v="0.27250000000000002"/>
  </r>
  <r>
    <s v="21375801"/>
    <s v="CENTRO NACIONAL DE LA MÚSICA"/>
    <x v="13"/>
    <s v="001"/>
    <x v="68"/>
    <s v="ALIMENTOS Y PRODUCTOS AGROPECUARIOS"/>
    <n v="118863"/>
    <n v="118863"/>
    <n v="55043.34"/>
    <n v="0"/>
    <n v="0"/>
    <n v="0"/>
    <n v="23800"/>
    <n v="23800"/>
    <n v="95063"/>
    <n v="31243.34"/>
    <n v="0.2002305174865181"/>
  </r>
  <r>
    <s v="21375801"/>
    <s v="CENTRO NACIONAL DE LA MÚSICA"/>
    <x v="13"/>
    <s v="001"/>
    <x v="70"/>
    <s v="ALIMENTOS Y BEBIDAS"/>
    <n v="118863"/>
    <n v="118863"/>
    <n v="55043.34"/>
    <n v="0"/>
    <n v="0"/>
    <n v="0"/>
    <n v="23800"/>
    <n v="23800"/>
    <n v="95063"/>
    <n v="31243.34"/>
    <n v="0.2002305174865181"/>
  </r>
  <r>
    <s v="21375801"/>
    <s v="CENTRO NACIONAL DE LA MÚSICA"/>
    <x v="13"/>
    <s v="001"/>
    <x v="71"/>
    <s v="MATERIALES Y PROD DE USO EN LA CONSTRUC Y MANT."/>
    <n v="447000"/>
    <n v="447000"/>
    <n v="294707.09000000003"/>
    <n v="0"/>
    <n v="0"/>
    <n v="0"/>
    <n v="77008.75"/>
    <n v="77008.75"/>
    <n v="369991.25"/>
    <n v="217698.34"/>
    <n v="0.17227908277404921"/>
  </r>
  <r>
    <s v="21375801"/>
    <s v="CENTRO NACIONAL DE LA MÚSICA"/>
    <x v="13"/>
    <s v="001"/>
    <x v="72"/>
    <s v="MATERIALES Y PRODUCTOS METALICOS"/>
    <n v="12000"/>
    <n v="12000"/>
    <n v="2868.71"/>
    <n v="0"/>
    <n v="0"/>
    <n v="0"/>
    <n v="0"/>
    <n v="0"/>
    <n v="12000"/>
    <n v="2868.71"/>
    <n v="0"/>
  </r>
  <r>
    <s v="21375801"/>
    <s v="CENTRO NACIONAL DE LA MÚSICA"/>
    <x v="13"/>
    <s v="001"/>
    <x v="153"/>
    <s v="MADERA Y SUS DERIVADO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73"/>
    <s v="MAT. Y PROD. ELECTRICOS, TELEFONICOS Y DE COMPUTO"/>
    <n v="50000"/>
    <n v="50000"/>
    <n v="23154.11"/>
    <n v="0"/>
    <n v="0"/>
    <n v="0"/>
    <n v="0"/>
    <n v="0"/>
    <n v="50000"/>
    <n v="23154.11"/>
    <n v="0"/>
  </r>
  <r>
    <s v="21375801"/>
    <s v="CENTRO NACIONAL DE LA MÚSICA"/>
    <x v="13"/>
    <s v="001"/>
    <x v="154"/>
    <s v="MATERIALES Y PRODUCTOS DE VIDRIO"/>
    <n v="70000"/>
    <n v="70000"/>
    <n v="32415.75"/>
    <n v="0"/>
    <n v="0"/>
    <n v="0"/>
    <n v="0"/>
    <n v="0"/>
    <n v="70000"/>
    <n v="32415.75"/>
    <n v="0"/>
  </r>
  <r>
    <s v="21375801"/>
    <s v="CENTRO NACIONAL DE LA MÚSICA"/>
    <x v="13"/>
    <s v="001"/>
    <x v="74"/>
    <s v="MATERIALES Y PRODUCTOS DE PLASTICO"/>
    <n v="70000"/>
    <n v="70000"/>
    <n v="56734.13"/>
    <n v="0"/>
    <n v="0"/>
    <n v="0"/>
    <n v="20600"/>
    <n v="20600"/>
    <n v="49400"/>
    <n v="36134.129999999997"/>
    <n v="0.29428571428571426"/>
  </r>
  <r>
    <s v="21375801"/>
    <s v="CENTRO NACIONAL DE LA MÚSICA"/>
    <x v="13"/>
    <s v="001"/>
    <x v="75"/>
    <s v="OTROS MAT. Y PROD.DE USO EN LA CONSTRU. Y MANTENIM"/>
    <n v="225000"/>
    <n v="225000"/>
    <n v="174753.21"/>
    <n v="0"/>
    <n v="0"/>
    <n v="0"/>
    <n v="56408.75"/>
    <n v="56408.75"/>
    <n v="168591.25"/>
    <n v="118344.46"/>
    <n v="0.25070555555555557"/>
  </r>
  <r>
    <s v="21375801"/>
    <s v="CENTRO NACIONAL DE LA MÚSICA"/>
    <x v="13"/>
    <s v="001"/>
    <x v="76"/>
    <s v="HERRAMIENTAS, REPUESTOS Y ACCESORIOS"/>
    <n v="1130000"/>
    <n v="1130000"/>
    <n v="523282.85"/>
    <n v="0"/>
    <n v="0"/>
    <n v="0"/>
    <n v="93975.25"/>
    <n v="93975.25"/>
    <n v="1036024.75"/>
    <n v="429307.6"/>
    <n v="8.3163938053097339E-2"/>
  </r>
  <r>
    <s v="21375801"/>
    <s v="CENTRO NACIONAL DE LA MÚSICA"/>
    <x v="13"/>
    <s v="001"/>
    <x v="77"/>
    <s v="HERRAMIENTAS E INSTRUMENTOS"/>
    <n v="130000"/>
    <n v="130000"/>
    <n v="60200.68"/>
    <n v="0"/>
    <n v="0"/>
    <n v="0"/>
    <n v="1350"/>
    <n v="1350"/>
    <n v="128650"/>
    <n v="58850.68"/>
    <n v="1.0384615384615384E-2"/>
  </r>
  <r>
    <s v="21375801"/>
    <s v="CENTRO NACIONAL DE LA MÚSICA"/>
    <x v="13"/>
    <s v="001"/>
    <x v="78"/>
    <s v="REPUESTOS Y ACCESORIOS"/>
    <n v="1000000"/>
    <n v="1000000"/>
    <n v="463082.17"/>
    <n v="0"/>
    <n v="0"/>
    <n v="0"/>
    <n v="92625.25"/>
    <n v="92625.25"/>
    <n v="907374.75"/>
    <n v="370456.92"/>
    <n v="9.2625250000000006E-2"/>
  </r>
  <r>
    <s v="21375801"/>
    <s v="CENTRO NACIONAL DE LA MÚSICA"/>
    <x v="13"/>
    <s v="001"/>
    <x v="79"/>
    <s v="UTILES, MATERIALES Y SUMINISTROS DIVERSOS"/>
    <n v="4050000"/>
    <n v="4050000"/>
    <n v="1804923.05"/>
    <n v="0"/>
    <n v="0"/>
    <n v="0"/>
    <n v="752087.94"/>
    <n v="118217.68"/>
    <n v="3297912.06"/>
    <n v="1052835.1100000001"/>
    <n v="0.1857007259259259"/>
  </r>
  <r>
    <s v="21375801"/>
    <s v="CENTRO NACIONAL DE LA MÚSICA"/>
    <x v="13"/>
    <s v="001"/>
    <x v="80"/>
    <s v="UTILES Y MATERIALES DE OFICINA Y COMPUTO"/>
    <n v="600000"/>
    <n v="600000"/>
    <n v="277849.3"/>
    <n v="0"/>
    <n v="0"/>
    <n v="0"/>
    <n v="22600"/>
    <n v="22600"/>
    <n v="577400"/>
    <n v="255249.3"/>
    <n v="3.7666666666666668E-2"/>
  </r>
  <r>
    <s v="21375801"/>
    <s v="CENTRO NACIONAL DE LA MÚSICA"/>
    <x v="13"/>
    <s v="001"/>
    <x v="82"/>
    <s v="PRODUCTOS DE PAPEL, CARTON E IMPRESOS"/>
    <n v="1000000"/>
    <n v="1000000"/>
    <n v="392522.44"/>
    <n v="0"/>
    <n v="0"/>
    <n v="0"/>
    <n v="0"/>
    <n v="0"/>
    <n v="1000000"/>
    <n v="392522.44"/>
    <n v="0"/>
  </r>
  <r>
    <s v="21375801"/>
    <s v="CENTRO NACIONAL DE LA MÚSICA"/>
    <x v="13"/>
    <s v="001"/>
    <x v="83"/>
    <s v="TEXTILES Y VESTUARIO"/>
    <n v="300000"/>
    <n v="300000"/>
    <n v="138924.65"/>
    <n v="0"/>
    <n v="0"/>
    <n v="0"/>
    <n v="0"/>
    <n v="0"/>
    <n v="300000"/>
    <n v="138924.65"/>
    <n v="0"/>
  </r>
  <r>
    <s v="21375801"/>
    <s v="CENTRO NACIONAL DE LA MÚSICA"/>
    <x v="13"/>
    <s v="001"/>
    <x v="84"/>
    <s v="UTILES Y MATERIALES DE LIMPIEZA"/>
    <n v="2000000"/>
    <n v="2000000"/>
    <n v="926164.33"/>
    <n v="0"/>
    <n v="0"/>
    <n v="0"/>
    <n v="729487.94"/>
    <n v="95617.68"/>
    <n v="1270512.06"/>
    <n v="196676.39"/>
    <n v="0.36474396999999997"/>
  </r>
  <r>
    <s v="21375801"/>
    <s v="CENTRO NACIONAL DE LA MÚSICA"/>
    <x v="13"/>
    <s v="001"/>
    <x v="85"/>
    <s v="UTILES Y MATERIALES DE RESGUARDO Y SEGURIDAD"/>
    <n v="100000"/>
    <n v="100000"/>
    <n v="46308.22"/>
    <n v="0"/>
    <n v="0"/>
    <n v="0"/>
    <n v="0"/>
    <n v="0"/>
    <n v="100000"/>
    <n v="46308.22"/>
    <n v="0"/>
  </r>
  <r>
    <s v="21375801"/>
    <s v="CENTRO NACIONAL DE LA MÚSICA"/>
    <x v="13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801"/>
    <s v="CENTRO NACIONAL DE LA MÚSICA"/>
    <x v="13"/>
    <s v="001"/>
    <x v="87"/>
    <s v="TRANSFERENCIAS CORRIENTES"/>
    <n v="196285403"/>
    <n v="196285403"/>
    <n v="118754467.63"/>
    <n v="0"/>
    <n v="0"/>
    <n v="0"/>
    <n v="15799610.449999999"/>
    <n v="15799610.449999999"/>
    <n v="180485792.55000001"/>
    <n v="102954857.18000001"/>
    <n v="8.0493048431115377E-2"/>
  </r>
  <r>
    <s v="21375801"/>
    <s v="CENTRO NACIONAL DE LA MÚSICA"/>
    <x v="13"/>
    <s v="001"/>
    <x v="88"/>
    <s v="TRANSFERENCIAS CORRIENTES AL SECTOR PUBLICO"/>
    <n v="33885403"/>
    <n v="33885403"/>
    <n v="33885403"/>
    <n v="0"/>
    <n v="0"/>
    <n v="0"/>
    <n v="5991077"/>
    <n v="5991077"/>
    <n v="27894326"/>
    <n v="27894326"/>
    <n v="0.1768040651604468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29230814"/>
    <n v="29230814"/>
    <n v="29230814"/>
    <n v="0"/>
    <n v="0"/>
    <n v="0"/>
    <n v="5168128"/>
    <n v="5168128"/>
    <n v="24062686"/>
    <n v="24062686"/>
    <n v="0.17680410815791855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654589"/>
    <n v="4654589"/>
    <n v="4654589"/>
    <n v="0"/>
    <n v="0"/>
    <n v="0"/>
    <n v="822949"/>
    <n v="822949"/>
    <n v="3831640"/>
    <n v="3831640"/>
    <n v="0.17680379513636971"/>
  </r>
  <r>
    <s v="21375801"/>
    <s v="CENTRO NACIONAL DE LA MÚSICA"/>
    <x v="13"/>
    <s v="001"/>
    <x v="92"/>
    <s v="TRANSFERENCIAS CORRIENTES A PERSONAS"/>
    <n v="14000000"/>
    <n v="14000000"/>
    <n v="10060510.050000001"/>
    <n v="0"/>
    <n v="0"/>
    <n v="0"/>
    <n v="8416800"/>
    <n v="8416800"/>
    <n v="5583200"/>
    <n v="1643710.05"/>
    <n v="0.60119999999999996"/>
  </r>
  <r>
    <s v="21375801"/>
    <s v="CENTRO NACIONAL DE LA MÚSICA"/>
    <x v="13"/>
    <s v="001"/>
    <x v="94"/>
    <s v="OTRAS TRANSFERENCIAS A PERSONAS"/>
    <n v="14000000"/>
    <n v="14000000"/>
    <n v="10060510.050000001"/>
    <n v="0"/>
    <n v="0"/>
    <n v="0"/>
    <n v="8416800"/>
    <n v="8416800"/>
    <n v="5583200"/>
    <n v="1643710.05"/>
    <n v="0.60119999999999996"/>
  </r>
  <r>
    <s v="21375801"/>
    <s v="CENTRO NACIONAL DE LA MÚSICA"/>
    <x v="13"/>
    <s v="001"/>
    <x v="95"/>
    <s v="PRESTACIONES"/>
    <n v="118300000"/>
    <n v="118300000"/>
    <n v="64447141.159999996"/>
    <n v="0"/>
    <n v="0"/>
    <n v="0"/>
    <n v="1391733.45"/>
    <n v="1391733.45"/>
    <n v="116908266.55"/>
    <n v="63055407.710000001"/>
    <n v="1.1764441673710904E-2"/>
  </r>
  <r>
    <s v="21375801"/>
    <s v="CENTRO NACIONAL DE LA MÚSICA"/>
    <x v="13"/>
    <s v="001"/>
    <x v="96"/>
    <s v="PRESTACIONES LEGALES"/>
    <n v="100300000"/>
    <n v="100300000"/>
    <n v="46447141.159999996"/>
    <n v="0"/>
    <n v="0"/>
    <n v="0"/>
    <n v="0"/>
    <n v="0"/>
    <n v="100300000"/>
    <n v="46447141.159999996"/>
    <n v="0"/>
  </r>
  <r>
    <s v="21375801"/>
    <s v="CENTRO NACIONAL DE LA MÚSICA"/>
    <x v="13"/>
    <s v="001"/>
    <x v="97"/>
    <s v="OTRAS PRESTACIONES"/>
    <n v="18000000"/>
    <n v="18000000"/>
    <n v="18000000"/>
    <n v="0"/>
    <n v="0"/>
    <n v="0"/>
    <n v="1391733.45"/>
    <n v="1391733.45"/>
    <n v="16608266.550000001"/>
    <n v="16608266.550000001"/>
    <n v="7.7318524999999999E-2"/>
  </r>
  <r>
    <s v="21375801"/>
    <s v="CENTRO NACIONAL DE LA MÚSICA"/>
    <x v="13"/>
    <s v="001"/>
    <x v="104"/>
    <s v="TRANSFERENCIAS CORRIENTES AL SECTOR EXTERNO"/>
    <n v="30100000"/>
    <n v="30100000"/>
    <n v="10361413.42"/>
    <n v="0"/>
    <n v="0"/>
    <n v="0"/>
    <n v="0"/>
    <n v="0"/>
    <n v="30100000"/>
    <n v="10361413.42"/>
    <n v="0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0100000"/>
    <n v="30100000"/>
    <n v="10361413.42"/>
    <n v="0"/>
    <n v="0"/>
    <n v="0"/>
    <n v="0"/>
    <n v="0"/>
    <n v="30100000"/>
    <n v="10361413.42"/>
    <n v="0"/>
  </r>
  <r>
    <s v="21375801"/>
    <s v="CENTRO NACIONAL DE LA MÚSICA"/>
    <x v="13"/>
    <s v="280"/>
    <x v="109"/>
    <s v="BIENES DURADEROS"/>
    <n v="36483641"/>
    <n v="36483641"/>
    <n v="24483641"/>
    <n v="0"/>
    <n v="0"/>
    <n v="0"/>
    <n v="0"/>
    <n v="0"/>
    <n v="36483641"/>
    <n v="24483641"/>
    <n v="0"/>
  </r>
  <r>
    <s v="21375801"/>
    <s v="CENTRO NACIONAL DE LA MÚSICA"/>
    <x v="13"/>
    <s v="280"/>
    <x v="110"/>
    <s v="MAQUINARIA, EQUIPO Y MOBILIARIO"/>
    <n v="33483641"/>
    <n v="33483641"/>
    <n v="22483641"/>
    <n v="0"/>
    <n v="0"/>
    <n v="0"/>
    <n v="0"/>
    <n v="0"/>
    <n v="33483641"/>
    <n v="22483641"/>
    <n v="0"/>
  </r>
  <r>
    <s v="21375801"/>
    <s v="CENTRO NACIONAL DE LA MÚSICA"/>
    <x v="13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801"/>
    <s v="CENTRO NACIONAL DE LA MÚSICA"/>
    <x v="13"/>
    <s v="280"/>
    <x v="114"/>
    <s v="EQUIPO Y PROGRAMAS DE COMPUTO"/>
    <n v="15000000"/>
    <n v="15000000"/>
    <n v="4000000"/>
    <n v="0"/>
    <n v="0"/>
    <n v="0"/>
    <n v="0"/>
    <n v="0"/>
    <n v="15000000"/>
    <n v="4000000"/>
    <n v="0"/>
  </r>
  <r>
    <s v="21375801"/>
    <s v="CENTRO NACIONAL DE LA MÚSICA"/>
    <x v="13"/>
    <s v="280"/>
    <x v="115"/>
    <s v="EQUIPO Y MOBILIARIO EDUCACIONAL, DEP. Y RECREATIVO"/>
    <n v="14983641"/>
    <n v="14983641"/>
    <n v="14983641"/>
    <n v="0"/>
    <n v="0"/>
    <n v="0"/>
    <n v="0"/>
    <n v="0"/>
    <n v="14983641"/>
    <n v="14983641"/>
    <n v="0"/>
  </r>
  <r>
    <s v="21375801"/>
    <s v="CENTRO NACIONAL DE LA MÚSICA"/>
    <x v="13"/>
    <s v="280"/>
    <x v="132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8"/>
    <s v="BIENES DURADEROS DIVERSOS"/>
    <n v="3000000"/>
    <n v="3000000"/>
    <n v="2000000"/>
    <n v="0"/>
    <n v="0"/>
    <n v="0"/>
    <n v="0"/>
    <n v="0"/>
    <n v="3000000"/>
    <n v="2000000"/>
    <n v="0"/>
  </r>
  <r>
    <s v="21375801"/>
    <s v="CENTRO NACIONAL DE LA MÚSICA"/>
    <x v="13"/>
    <s v="280"/>
    <x v="119"/>
    <s v="BIENES INTANGIBLES"/>
    <n v="3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0"/>
    <s v=""/>
    <n v="3227306966"/>
    <n v="3227306966"/>
    <n v="2835993886.3299999"/>
    <n v="0"/>
    <n v="0"/>
    <n v="0"/>
    <n v="679849805.90999997"/>
    <n v="649553679.74000001"/>
    <n v="2547457160.0900002"/>
    <n v="2156144080.4200001"/>
    <n v="0.21065545145605463"/>
  </r>
  <r>
    <s v="21375802"/>
    <s v="SISTEMA NACIONAL DE EDUCACIÓN MUSICAL"/>
    <x v="14"/>
    <s v="001"/>
    <x v="1"/>
    <s v="REMUNERACIONES"/>
    <n v="2548838111"/>
    <n v="2548838111"/>
    <n v="2498268993"/>
    <n v="0"/>
    <n v="0"/>
    <n v="0"/>
    <n v="554181446.75999999"/>
    <n v="554181446.75999999"/>
    <n v="1994656664.24"/>
    <n v="1944087546.24"/>
    <n v="0.21742512573408393"/>
  </r>
  <r>
    <s v="21375802"/>
    <s v="SISTEMA NACIONAL DE EDUCACIÓN MUSICAL"/>
    <x v="14"/>
    <s v="001"/>
    <x v="2"/>
    <s v="REMUNERACIONES BASICAS"/>
    <n v="1462582200"/>
    <n v="1462582200"/>
    <n v="1452582200"/>
    <n v="0"/>
    <n v="0"/>
    <n v="0"/>
    <n v="282505018.81"/>
    <n v="282505018.81"/>
    <n v="1180077181.1900001"/>
    <n v="1170077181.1900001"/>
    <n v="0.19315496852758088"/>
  </r>
  <r>
    <s v="21375802"/>
    <s v="SISTEMA NACIONAL DE EDUCACIÓN MUSICAL"/>
    <x v="14"/>
    <s v="001"/>
    <x v="3"/>
    <s v="SUELDOS PARA CARGOS FIJOS"/>
    <n v="1449582200"/>
    <n v="1449582200"/>
    <n v="1449582200"/>
    <n v="0"/>
    <n v="0"/>
    <n v="0"/>
    <n v="282505018.81"/>
    <n v="282505018.81"/>
    <n v="1167077181.1900001"/>
    <n v="1167077181.1900001"/>
    <n v="0.19488720185029865"/>
  </r>
  <r>
    <s v="21375802"/>
    <s v="SISTEMA NACIONAL DE EDUCACIÓN MUSICAL"/>
    <x v="14"/>
    <s v="001"/>
    <x v="4"/>
    <s v="SUPLENCIAS"/>
    <n v="13000000"/>
    <n v="13000000"/>
    <n v="3000000"/>
    <n v="0"/>
    <n v="0"/>
    <n v="0"/>
    <n v="0"/>
    <n v="0"/>
    <n v="13000000"/>
    <n v="3000000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1184640.24"/>
    <n v="1184640.24"/>
    <n v="4815359.76"/>
    <n v="4815359.76"/>
    <n v="0.19744004000000001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1184640.24"/>
    <n v="1184640.24"/>
    <n v="4815359.76"/>
    <n v="4815359.76"/>
    <n v="0.19744004000000001"/>
  </r>
  <r>
    <s v="21375802"/>
    <s v="SISTEMA NACIONAL DE EDUCACIÓN MUSICAL"/>
    <x v="14"/>
    <s v="001"/>
    <x v="7"/>
    <s v="INCENTIVOS SALARIALES"/>
    <n v="677300051"/>
    <n v="677300051"/>
    <n v="641130933"/>
    <n v="0"/>
    <n v="0"/>
    <n v="0"/>
    <n v="197267927.99000001"/>
    <n v="197267927.99000001"/>
    <n v="480032123.00999999"/>
    <n v="443863005.00999999"/>
    <n v="0.29125633122091704"/>
  </r>
  <r>
    <s v="21375802"/>
    <s v="SISTEMA NACIONAL DE EDUCACIÓN MUSICAL"/>
    <x v="14"/>
    <s v="001"/>
    <x v="8"/>
    <s v="RETRIBUCION POR AÑOS SERVIDOS"/>
    <n v="280500000"/>
    <n v="280500000"/>
    <n v="261993267"/>
    <n v="0"/>
    <n v="0"/>
    <n v="0"/>
    <n v="58773564.57"/>
    <n v="58773564.57"/>
    <n v="221726435.43000001"/>
    <n v="203219702.43000001"/>
    <n v="0.20953142449197862"/>
  </r>
  <r>
    <s v="21375802"/>
    <s v="SISTEMA NACIONAL DE EDUCACIÓN MUSICAL"/>
    <x v="14"/>
    <s v="001"/>
    <x v="9"/>
    <s v="RESTRICCION AL EJERCICIO LIBERAL DE LA PROFESION"/>
    <n v="86864250"/>
    <n v="86864250"/>
    <n v="80192310"/>
    <n v="0"/>
    <n v="0"/>
    <n v="0"/>
    <n v="18736775.969999999"/>
    <n v="18736775.969999999"/>
    <n v="68127474.030000001"/>
    <n v="61455534.030000001"/>
    <n v="0.21570181023838919"/>
  </r>
  <r>
    <s v="21375802"/>
    <s v="SISTEMA NACIONAL DE EDUCACIÓN MUSICAL"/>
    <x v="14"/>
    <s v="001"/>
    <x v="10"/>
    <s v="DECIMOTERCER MES"/>
    <n v="160341543"/>
    <n v="160341543"/>
    <n v="160341543"/>
    <n v="0"/>
    <n v="0"/>
    <n v="0"/>
    <n v="0"/>
    <n v="0"/>
    <n v="160341543"/>
    <n v="160341543"/>
    <n v="0"/>
  </r>
  <r>
    <s v="21375802"/>
    <s v="SISTEMA NACIONAL DE EDUCACIÓN MUSICAL"/>
    <x v="14"/>
    <s v="001"/>
    <x v="11"/>
    <s v="SALARIO ESCOLAR"/>
    <n v="124794258"/>
    <n v="124794258"/>
    <n v="115794258"/>
    <n v="0"/>
    <n v="0"/>
    <n v="0"/>
    <n v="114184323.41"/>
    <n v="114184323.41"/>
    <n v="10609934.59"/>
    <n v="1609934.59"/>
    <n v="0.91498058676706095"/>
  </r>
  <r>
    <s v="21375802"/>
    <s v="SISTEMA NACIONAL DE EDUCACIÓN MUSICAL"/>
    <x v="14"/>
    <s v="001"/>
    <x v="12"/>
    <s v="OTROS INCENTIVOS SALARIALES"/>
    <n v="24800000"/>
    <n v="24800000"/>
    <n v="22809555"/>
    <n v="0"/>
    <n v="0"/>
    <n v="0"/>
    <n v="5573264.04"/>
    <n v="5573264.04"/>
    <n v="19226735.960000001"/>
    <n v="17236290.960000001"/>
    <n v="0.22472838870967743"/>
  </r>
  <r>
    <s v="21375802"/>
    <s v="SISTEMA NACIONAL DE EDUCACIÓN MUSICAL"/>
    <x v="14"/>
    <s v="001"/>
    <x v="13"/>
    <s v="CONTRIB. PATRONALES AL DES. Y LA SEGURIDAD SOCIAL"/>
    <n v="193590220"/>
    <n v="193590220"/>
    <n v="193590220"/>
    <n v="0"/>
    <n v="0"/>
    <n v="0"/>
    <n v="35129396"/>
    <n v="35129396"/>
    <n v="158460824"/>
    <n v="158460824"/>
    <n v="0.18146265859917923"/>
  </r>
  <r>
    <s v="21375802"/>
    <s v="SISTEMA NACIONAL DE EDUCACIÓN MUSICAL"/>
    <x v="14"/>
    <s v="001"/>
    <x v="251"/>
    <s v="CCSS CONTRIBUCION PATRONAL SEGURO SALUD (CONTRIBUCION PATRONAL SEGURO DE SALUD, SEGUN LEY NO. 17 DEL 22 DE OCTUBRE DE 1943, LEY"/>
    <n v="183662516"/>
    <n v="183662516"/>
    <n v="183662516"/>
    <n v="0"/>
    <n v="0"/>
    <n v="0"/>
    <n v="33331756"/>
    <n v="33331756"/>
    <n v="150330760"/>
    <n v="150330760"/>
    <n v="0.18148371657938084"/>
  </r>
  <r>
    <s v="21375802"/>
    <s v="SISTEMA NACIONAL DE EDUCACIÓN MUSICAL"/>
    <x v="14"/>
    <s v="001"/>
    <x v="252"/>
    <s v="BANCO POPULAR Y DE DESARROLLO COMUNAL. (BPDC) (SEGUN LEY NO. 4351 DEL 11 DE JULIO DE 1969, LEY ORGANICA DEL B.P.D.C.)."/>
    <n v="9927704"/>
    <n v="9927704"/>
    <n v="9927704"/>
    <n v="0"/>
    <n v="0"/>
    <n v="0"/>
    <n v="1797640"/>
    <n v="1797640"/>
    <n v="8130064"/>
    <n v="8130064"/>
    <n v="0.1810730859824185"/>
  </r>
  <r>
    <s v="21375802"/>
    <s v="SISTEMA NACIONAL DE EDUCACIÓN MUSICAL"/>
    <x v="14"/>
    <s v="001"/>
    <x v="16"/>
    <s v="CONTRIB PATRONALES A FOND PENS Y OTROS FOND CAPIT."/>
    <n v="209365640"/>
    <n v="209365640"/>
    <n v="204965640"/>
    <n v="0"/>
    <n v="0"/>
    <n v="0"/>
    <n v="38094463.719999999"/>
    <n v="38094463.719999999"/>
    <n v="171271176.28"/>
    <n v="166871176.28"/>
    <n v="0.18195184138142248"/>
  </r>
  <r>
    <s v="21375802"/>
    <s v="SISTEMA NACIONAL DE EDUCACIÓN MUSICAL"/>
    <x v="14"/>
    <s v="001"/>
    <x v="253"/>
    <s v="CCSS CONTRIBUCION PATRONAL SEGURO PENSIONES (CONTRIBUCION PATRONAL SEGURO DE PENSIONES, SEGUN LEY NO. 17 DEL 22 DE OCTUBRE DE 1943, LEY"/>
    <n v="107616307"/>
    <n v="107616307"/>
    <n v="107616307"/>
    <n v="0"/>
    <n v="0"/>
    <n v="0"/>
    <n v="19592041"/>
    <n v="19592041"/>
    <n v="88024266"/>
    <n v="88024266"/>
    <n v="0.18205457468448533"/>
  </r>
  <r>
    <s v="21375802"/>
    <s v="SISTEMA NACIONAL DE EDUCACIÓN MUSICAL"/>
    <x v="14"/>
    <s v="001"/>
    <x v="254"/>
    <s v="CCSS APORTE PATRONAL REGIMEN PENSIONES (APORTE PATRONAL AL REGIMEN DE PENSIONES, SEGUN LEY DE PROTECCION AL TRABAJADOR NO. 7983 DEL 16"/>
    <n v="59566222"/>
    <n v="59566222"/>
    <n v="59566222"/>
    <n v="0"/>
    <n v="0"/>
    <n v="0"/>
    <n v="10806248"/>
    <n v="10806248"/>
    <n v="48759974"/>
    <n v="48759974"/>
    <n v="0.18141570234217641"/>
  </r>
  <r>
    <s v="21375802"/>
    <s v="SISTEMA NACIONAL DE EDUCACIÓN MUSICAL"/>
    <x v="14"/>
    <s v="001"/>
    <x v="255"/>
    <s v="CCSS APORTE PATRONAL FONDO CAPITALIZACION LABORAL (APORTE PATRONAL AL FONDO DE CAPITALIZACION LABORAL, SEGUN LEY DE PROTECCION AL TRABAJADOR"/>
    <n v="29783111"/>
    <n v="29783111"/>
    <n v="29783111"/>
    <n v="0"/>
    <n v="0"/>
    <n v="0"/>
    <n v="5392937"/>
    <n v="5392937"/>
    <n v="24390174"/>
    <n v="24390174"/>
    <n v="0.18107366285543508"/>
  </r>
  <r>
    <s v="21375802"/>
    <s v="SISTEMA NACIONAL DE EDUCACIÓN MUSICAL"/>
    <x v="14"/>
    <s v="001"/>
    <x v="256"/>
    <s v="ASOCIACION DE EMPLEADOS DEL MINISTERIO DEL CULTURA Y JUVENTUD (ASEMICULTURA). (APORTE PATRONAL A LA ASOCIACION DE EMPLEADOS DEL"/>
    <n v="12400000"/>
    <n v="12400000"/>
    <n v="8000000"/>
    <n v="0"/>
    <n v="0"/>
    <n v="0"/>
    <n v="2303237.7200000002"/>
    <n v="2303237.7200000002"/>
    <n v="10096762.279999999"/>
    <n v="5696762.2800000003"/>
    <n v="0.18574497741935486"/>
  </r>
  <r>
    <s v="21375802"/>
    <s v="SISTEMA NACIONAL DE EDUCACIÓN MUSICAL"/>
    <x v="14"/>
    <s v="001"/>
    <x v="21"/>
    <s v="SERVICIOS"/>
    <n v="507089846"/>
    <n v="507089846"/>
    <n v="221542806.65000001"/>
    <n v="0"/>
    <n v="0"/>
    <n v="0"/>
    <n v="76222329.469999999"/>
    <n v="45926203.299999997"/>
    <n v="430867516.52999997"/>
    <n v="145320477.18000001"/>
    <n v="0.15031326316480809"/>
  </r>
  <r>
    <s v="21375802"/>
    <s v="SISTEMA NACIONAL DE EDUCACIÓN MUSICAL"/>
    <x v="14"/>
    <s v="001"/>
    <x v="22"/>
    <s v="ALQUILERES"/>
    <n v="153879508"/>
    <n v="153879508"/>
    <n v="65190719.32"/>
    <n v="0"/>
    <n v="0"/>
    <n v="0"/>
    <n v="23418091.27"/>
    <n v="12022368.42"/>
    <n v="130461416.73"/>
    <n v="41772628.049999997"/>
    <n v="0.15218459932949616"/>
  </r>
  <r>
    <s v="21375802"/>
    <s v="SISTEMA NACIONAL DE EDUCACIÓN MUSICAL"/>
    <x v="14"/>
    <s v="001"/>
    <x v="164"/>
    <s v="ALQUILER DE EDIFICIOS, LOCALES Y TERRENOS"/>
    <n v="153879508"/>
    <n v="153879508"/>
    <n v="65190719.32"/>
    <n v="0"/>
    <n v="0"/>
    <n v="0"/>
    <n v="23418091.27"/>
    <n v="12022368.42"/>
    <n v="130461416.73"/>
    <n v="41772628.049999997"/>
    <n v="0.15218459932949616"/>
  </r>
  <r>
    <s v="21375802"/>
    <s v="SISTEMA NACIONAL DE EDUCACIÓN MUSICAL"/>
    <x v="14"/>
    <s v="001"/>
    <x v="24"/>
    <s v="SERVICIOS BASICOS"/>
    <n v="46106920"/>
    <n v="46106920"/>
    <n v="21351292.350000001"/>
    <n v="0"/>
    <n v="0"/>
    <n v="0"/>
    <n v="5934979.0700000003"/>
    <n v="5215915.5999999996"/>
    <n v="40171940.93"/>
    <n v="15416313.279999999"/>
    <n v="0.12872208922218184"/>
  </r>
  <r>
    <s v="21375802"/>
    <s v="SISTEMA NACIONAL DE EDUCACIÓN MUSICAL"/>
    <x v="14"/>
    <s v="001"/>
    <x v="25"/>
    <s v="SERVICIO DE AGUA Y ALCANTARILLADO"/>
    <n v="11222880"/>
    <n v="11222880"/>
    <n v="5197115.57"/>
    <n v="0"/>
    <n v="0"/>
    <n v="0"/>
    <n v="1662872.7"/>
    <n v="1662872.7"/>
    <n v="9560007.3000000007"/>
    <n v="3534242.87"/>
    <n v="0.14816809054360378"/>
  </r>
  <r>
    <s v="21375802"/>
    <s v="SISTEMA NACIONAL DE EDUCACIÓN MUSICAL"/>
    <x v="14"/>
    <s v="001"/>
    <x v="26"/>
    <s v="SERVICIO DE ENERGIA ELECTRICA"/>
    <n v="12174600"/>
    <n v="12174600"/>
    <n v="5637840.1299999999"/>
    <n v="0"/>
    <n v="0"/>
    <n v="0"/>
    <n v="2306854.34"/>
    <n v="2306854.34"/>
    <n v="9867745.6600000001"/>
    <n v="3330985.79"/>
    <n v="0.18948091436268952"/>
  </r>
  <r>
    <s v="21375802"/>
    <s v="SISTEMA NACIONAL DE EDUCACIÓN MUSICAL"/>
    <x v="14"/>
    <s v="001"/>
    <x v="28"/>
    <s v="SERVICIO DE TELECOMUNICACIONES"/>
    <n v="21012000"/>
    <n v="21012000"/>
    <n v="9730282.4600000009"/>
    <n v="0"/>
    <n v="0"/>
    <n v="0"/>
    <n v="1701691.98"/>
    <n v="982628.51"/>
    <n v="19310308.02"/>
    <n v="8028590.4800000004"/>
    <n v="8.0986673329525985E-2"/>
  </r>
  <r>
    <s v="21375802"/>
    <s v="SISTEMA NACIONAL DE EDUCACIÓN MUSICAL"/>
    <x v="14"/>
    <s v="001"/>
    <x v="29"/>
    <s v="OTROS SERVICIOS BASICOS"/>
    <n v="1697440"/>
    <n v="1697440"/>
    <n v="786054.19"/>
    <n v="0"/>
    <n v="0"/>
    <n v="0"/>
    <n v="263560.05"/>
    <n v="263560.05"/>
    <n v="1433879.95"/>
    <n v="522494.14"/>
    <n v="0.15526914058817984"/>
  </r>
  <r>
    <s v="21375802"/>
    <s v="SISTEMA NACIONAL DE EDUCACIÓN MUSICAL"/>
    <x v="14"/>
    <s v="001"/>
    <x v="30"/>
    <s v="SERVICIOS COMERCIALES Y FINANCIEROS"/>
    <n v="11832568"/>
    <n v="11832568"/>
    <n v="5479451.21"/>
    <n v="0"/>
    <n v="0"/>
    <n v="0"/>
    <n v="0"/>
    <n v="0"/>
    <n v="11832568"/>
    <n v="5479451.21"/>
    <n v="0"/>
  </r>
  <r>
    <s v="21375802"/>
    <s v="SISTEMA NACIONAL DE EDUCACIÓN MUSICAL"/>
    <x v="14"/>
    <s v="001"/>
    <x v="31"/>
    <s v="INFORMACION"/>
    <n v="200000"/>
    <n v="200000"/>
    <n v="92616.43"/>
    <n v="0"/>
    <n v="0"/>
    <n v="0"/>
    <n v="0"/>
    <n v="0"/>
    <n v="200000"/>
    <n v="92616.43"/>
    <n v="0"/>
  </r>
  <r>
    <s v="21375802"/>
    <s v="SISTEMA NACIONAL DE EDUCACIÓN MUSICAL"/>
    <x v="14"/>
    <s v="001"/>
    <x v="149"/>
    <s v="TRANSPORTE DE BIENES"/>
    <n v="7164155"/>
    <n v="7164155"/>
    <n v="3317592.41"/>
    <n v="0"/>
    <n v="0"/>
    <n v="0"/>
    <n v="0"/>
    <n v="0"/>
    <n v="7164155"/>
    <n v="3317592.41"/>
    <n v="0"/>
  </r>
  <r>
    <s v="21375802"/>
    <s v="SISTEMA NACIONAL DE EDUCACIÓN MUSICAL"/>
    <x v="14"/>
    <s v="001"/>
    <x v="33"/>
    <s v="COMIS. Y GASTOS POR SERV. FINANCIEROS Y COMERCIAL."/>
    <n v="3668413"/>
    <n v="3668413"/>
    <n v="1698776.64"/>
    <n v="0"/>
    <n v="0"/>
    <n v="0"/>
    <n v="0"/>
    <n v="0"/>
    <n v="3668413"/>
    <n v="1698776.64"/>
    <n v="0"/>
  </r>
  <r>
    <s v="21375802"/>
    <s v="SISTEMA NACIONAL DE EDUCACIÓN MUSICAL"/>
    <x v="14"/>
    <s v="001"/>
    <x v="34"/>
    <s v="SERVICIOS DE TECNOLOGIAS DE INFORMACION"/>
    <n v="800000"/>
    <n v="800000"/>
    <n v="370465.73"/>
    <n v="0"/>
    <n v="0"/>
    <n v="0"/>
    <n v="0"/>
    <n v="0"/>
    <n v="800000"/>
    <n v="370465.73"/>
    <n v="0"/>
  </r>
  <r>
    <s v="21375802"/>
    <s v="SISTEMA NACIONAL DE EDUCACIÓN MUSICAL"/>
    <x v="14"/>
    <s v="001"/>
    <x v="35"/>
    <s v="SERVICIOS DE GESTION Y APOYO"/>
    <n v="238360850"/>
    <n v="238360850"/>
    <n v="100415508.45"/>
    <n v="0"/>
    <n v="0"/>
    <n v="0"/>
    <n v="34851909.82"/>
    <n v="18750659.870000001"/>
    <n v="203508940.18000001"/>
    <n v="65563598.630000003"/>
    <n v="0.14621490827877145"/>
  </r>
  <r>
    <s v="21375802"/>
    <s v="SISTEMA NACIONAL DE EDUCACIÓN MUSICAL"/>
    <x v="14"/>
    <s v="001"/>
    <x v="37"/>
    <s v="SERVICIOS INFORMATICOS"/>
    <n v="2800000"/>
    <n v="2800000"/>
    <n v="1296630.06"/>
    <n v="0"/>
    <n v="0"/>
    <n v="0"/>
    <n v="0"/>
    <n v="0"/>
    <n v="2800000"/>
    <n v="1296630.06"/>
    <n v="0"/>
  </r>
  <r>
    <s v="21375802"/>
    <s v="SISTEMA NACIONAL DE EDUCACIÓN MUSICAL"/>
    <x v="14"/>
    <s v="001"/>
    <x v="38"/>
    <s v="SERVICIOS GENERALES"/>
    <n v="223000850"/>
    <n v="223000850"/>
    <n v="93302566.390000001"/>
    <n v="0"/>
    <n v="0"/>
    <n v="0"/>
    <n v="34841468.619999997"/>
    <n v="18740218.670000002"/>
    <n v="188159381.38"/>
    <n v="58461097.770000003"/>
    <n v="0.15623917406592844"/>
  </r>
  <r>
    <s v="21375802"/>
    <s v="SISTEMA NACIONAL DE EDUCACIÓN MUSICAL"/>
    <x v="14"/>
    <s v="001"/>
    <x v="39"/>
    <s v="OTROS SERVICIOS DE GESTION Y APOYO"/>
    <n v="12560000"/>
    <n v="12560000"/>
    <n v="5816312"/>
    <n v="0"/>
    <n v="0"/>
    <n v="0"/>
    <n v="10441.200000000001"/>
    <n v="10441.200000000001"/>
    <n v="12549558.800000001"/>
    <n v="5805870.7999999998"/>
    <n v="8.313057324840765E-4"/>
  </r>
  <r>
    <s v="21375802"/>
    <s v="SISTEMA NACIONAL DE EDUCACIÓN MUSICAL"/>
    <x v="14"/>
    <s v="001"/>
    <x v="40"/>
    <s v="GASTOS DE VIAJE Y DE TRANSPORTE"/>
    <n v="19000000"/>
    <n v="19000000"/>
    <n v="9433598.6699999999"/>
    <n v="0"/>
    <n v="0"/>
    <n v="0"/>
    <n v="2733395.11"/>
    <n v="2733395.11"/>
    <n v="16266604.890000001"/>
    <n v="6700203.5599999996"/>
    <n v="0.14386290052631578"/>
  </r>
  <r>
    <s v="21375802"/>
    <s v="SISTEMA NACIONAL DE EDUCACIÓN MUSICAL"/>
    <x v="14"/>
    <s v="001"/>
    <x v="41"/>
    <s v="TRANSPORTE DENTRO DEL PAIS"/>
    <n v="12000000"/>
    <n v="12000000"/>
    <n v="5556985.9800000004"/>
    <n v="0"/>
    <n v="0"/>
    <n v="0"/>
    <n v="323812.36"/>
    <n v="323812.36"/>
    <n v="11676187.640000001"/>
    <n v="5233173.62"/>
    <n v="2.698436333333333E-2"/>
  </r>
  <r>
    <s v="21375802"/>
    <s v="SISTEMA NACIONAL DE EDUCACIÓN MUSICAL"/>
    <x v="14"/>
    <s v="001"/>
    <x v="42"/>
    <s v="VIATICOS DENTRO DEL PAIS"/>
    <n v="7000000"/>
    <n v="7000000"/>
    <n v="3876612.69"/>
    <n v="0"/>
    <n v="0"/>
    <n v="0"/>
    <n v="2409582.75"/>
    <n v="2409582.75"/>
    <n v="4590417.25"/>
    <n v="1467029.94"/>
    <n v="0.34422610714285712"/>
  </r>
  <r>
    <s v="21375802"/>
    <s v="SISTEMA NACIONAL DE EDUCACIÓN MUSICAL"/>
    <x v="14"/>
    <s v="001"/>
    <x v="45"/>
    <s v="SEGUROS, REASEGUROS Y OTRAS OBLIGACIONE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6"/>
    <s v="SEGURO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7"/>
    <s v="CAPACITACION Y PROTOCOLO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48"/>
    <s v="ACTIVIDADES DE CAPACITACION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50"/>
    <s v="MANTENIMIENTO Y REPARACION"/>
    <n v="7210000"/>
    <n v="7210000"/>
    <n v="3338822.41"/>
    <n v="0"/>
    <n v="0"/>
    <n v="0"/>
    <n v="2595889.2000000002"/>
    <n v="515799.3"/>
    <n v="4614110.8"/>
    <n v="742933.21"/>
    <n v="0.36004011095700417"/>
  </r>
  <r>
    <s v="21375802"/>
    <s v="SISTEMA NACIONAL DE EDUCACIÓN MUSICAL"/>
    <x v="14"/>
    <s v="001"/>
    <x v="53"/>
    <s v="MANT. Y REPARACION DE EQUIPO DE TRANSPORTE"/>
    <n v="7210000"/>
    <n v="7210000"/>
    <n v="3338822.41"/>
    <n v="0"/>
    <n v="0"/>
    <n v="0"/>
    <n v="2595889.2000000002"/>
    <n v="515799.3"/>
    <n v="4614110.8"/>
    <n v="742933.21"/>
    <n v="0.36004011095700417"/>
  </r>
  <r>
    <s v="21375802"/>
    <s v="SISTEMA NACIONAL DE EDUCACIÓN MUSICAL"/>
    <x v="14"/>
    <s v="001"/>
    <x v="58"/>
    <s v="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59"/>
    <s v="OTROS 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62"/>
    <s v="MATERIALES Y SUMINISTROS"/>
    <n v="11500000"/>
    <n v="11500000"/>
    <n v="4931283.46"/>
    <n v="0"/>
    <n v="0"/>
    <n v="0"/>
    <n v="1221497.98"/>
    <n v="1221497.98"/>
    <n v="10278502.02"/>
    <n v="3709785.48"/>
    <n v="0.10621721565217392"/>
  </r>
  <r>
    <s v="21375802"/>
    <s v="SISTEMA NACIONAL DE EDUCACIÓN MUSICAL"/>
    <x v="14"/>
    <s v="001"/>
    <x v="63"/>
    <s v="PRODUCTOS QUIMICOS Y CONEXOS"/>
    <n v="7000000"/>
    <n v="7000000"/>
    <n v="2847413.72"/>
    <n v="0"/>
    <n v="0"/>
    <n v="0"/>
    <n v="865203.98"/>
    <n v="865203.98"/>
    <n v="6134796.0199999996"/>
    <n v="1982209.74"/>
    <n v="0.12360056857142857"/>
  </r>
  <r>
    <s v="21375802"/>
    <s v="SISTEMA NACIONAL DE EDUCACIÓN MUSICAL"/>
    <x v="14"/>
    <s v="001"/>
    <x v="64"/>
    <s v="COMBUSTIBLES Y LUBRICANTES"/>
    <n v="6000000"/>
    <n v="6000000"/>
    <n v="2384331.5499999998"/>
    <n v="0"/>
    <n v="0"/>
    <n v="0"/>
    <n v="865203.98"/>
    <n v="865203.98"/>
    <n v="5134796.0199999996"/>
    <n v="1519127.57"/>
    <n v="0.14420066333333334"/>
  </r>
  <r>
    <s v="21375802"/>
    <s v="SISTEMA NACIONAL DE EDUCACIÓN MUSICAL"/>
    <x v="14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802"/>
    <s v="SISTEMA NACIONAL DE EDUCACIÓN MUSICAL"/>
    <x v="14"/>
    <s v="001"/>
    <x v="79"/>
    <s v="UTILES, MATERIALES Y SUMINISTROS DIVERSOS"/>
    <n v="4500000"/>
    <n v="4500000"/>
    <n v="2083869.74"/>
    <n v="0"/>
    <n v="0"/>
    <n v="0"/>
    <n v="356294"/>
    <n v="356294"/>
    <n v="4143706"/>
    <n v="1727575.74"/>
    <n v="7.9176444444444438E-2"/>
  </r>
  <r>
    <s v="21375802"/>
    <s v="SISTEMA NACIONAL DE EDUCACIÓN MUSICAL"/>
    <x v="14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2"/>
    <s v="SISTEMA NACIONAL DE EDUCACIÓN MUSICAL"/>
    <x v="14"/>
    <s v="001"/>
    <x v="82"/>
    <s v="PRODUCTOS DE PAPEL, CARTON E IMPRESOS"/>
    <n v="500000"/>
    <n v="500000"/>
    <n v="231541.08"/>
    <n v="0"/>
    <n v="0"/>
    <n v="0"/>
    <n v="0"/>
    <n v="0"/>
    <n v="500000"/>
    <n v="231541.08"/>
    <n v="0"/>
  </r>
  <r>
    <s v="21375802"/>
    <s v="SISTEMA NACIONAL DE EDUCACIÓN MUSICAL"/>
    <x v="14"/>
    <s v="001"/>
    <x v="84"/>
    <s v="UTILES Y MATERIALES DE LIMPIEZA"/>
    <n v="3500000"/>
    <n v="3500000"/>
    <n v="1620787.58"/>
    <n v="0"/>
    <n v="0"/>
    <n v="0"/>
    <n v="356294"/>
    <n v="356294"/>
    <n v="3143706"/>
    <n v="1264493.58"/>
    <n v="0.10179828571428572"/>
  </r>
  <r>
    <s v="21375802"/>
    <s v="SISTEMA NACIONAL DE EDUCACIÓN MUSICAL"/>
    <x v="14"/>
    <s v="001"/>
    <x v="87"/>
    <s v="TRANSFERENCIAS CORRIENTES"/>
    <n v="145336842"/>
    <n v="145336842"/>
    <n v="109508636.22"/>
    <n v="0"/>
    <n v="0"/>
    <n v="0"/>
    <n v="46638482.969999999"/>
    <n v="46638482.969999999"/>
    <n v="98698359.030000001"/>
    <n v="62870153.25"/>
    <n v="0.32089924569848571"/>
  </r>
  <r>
    <s v="21375802"/>
    <s v="SISTEMA NACIONAL DE EDUCACIÓN MUSICAL"/>
    <x v="14"/>
    <s v="001"/>
    <x v="88"/>
    <s v="TRANSFERENCIAS CORRIENTES AL SECTOR PUBLICO"/>
    <n v="36136842"/>
    <n v="36136842"/>
    <n v="36136842"/>
    <n v="0"/>
    <n v="0"/>
    <n v="0"/>
    <n v="6543427.9800000004"/>
    <n v="6543427.9800000004"/>
    <n v="29593414.02"/>
    <n v="29593414.02"/>
    <n v="0.18107359741064258"/>
  </r>
  <r>
    <s v="21375802"/>
    <s v="SISTEMA NACIONAL DE EDUCACIÓN MUSICAL"/>
    <x v="14"/>
    <s v="001"/>
    <x v="257"/>
    <s v="CCSS CONTRIBUCION ESTATAL SEGURO PENSIONES (CONTRIBUCION ESTATAL AL SEGURO DE PENSIONES, SEGUN LEY NO. 17 DEL 22 DE OCTUBRE DE 1943, LEY"/>
    <n v="31172990"/>
    <n v="31172990"/>
    <n v="31172990"/>
    <n v="0"/>
    <n v="0"/>
    <n v="0"/>
    <n v="5644605.4500000002"/>
    <n v="5644605.4500000002"/>
    <n v="25528384.550000001"/>
    <n v="25528384.550000001"/>
    <n v="0.18107359768825512"/>
  </r>
  <r>
    <s v="21375802"/>
    <s v="SISTEMA NACIONAL DE EDUCACIÓN MUSICAL"/>
    <x v="14"/>
    <s v="001"/>
    <x v="258"/>
    <s v="CCSS CONTRIBUCION ESTATAL SEGURO SALUD (CONTRIBUCION ESTATAL AL SEGURO DE SALUD, SEGUN LEY NO. 17 DEL 22 DE OCTUBRE DE 1943, LEY"/>
    <n v="4963852"/>
    <n v="4963852"/>
    <n v="4963852"/>
    <n v="0"/>
    <n v="0"/>
    <n v="0"/>
    <n v="898822.53"/>
    <n v="898822.53"/>
    <n v="4065029.47"/>
    <n v="4065029.47"/>
    <n v="0.18107359566723585"/>
  </r>
  <r>
    <s v="21375802"/>
    <s v="SISTEMA NACIONAL DE EDUCACIÓN MUSICAL"/>
    <x v="14"/>
    <s v="001"/>
    <x v="95"/>
    <s v="PRESTACIONES"/>
    <n v="25100000"/>
    <n v="25100000"/>
    <n v="20750965.539999999"/>
    <n v="0"/>
    <n v="0"/>
    <n v="0"/>
    <n v="1229554.99"/>
    <n v="1229554.99"/>
    <n v="23870445.010000002"/>
    <n v="19521410.550000001"/>
    <n v="4.8986254581673307E-2"/>
  </r>
  <r>
    <s v="21375802"/>
    <s v="SISTEMA NACIONAL DE EDUCACIÓN MUSICAL"/>
    <x v="14"/>
    <s v="001"/>
    <x v="96"/>
    <s v="PRESTACIONES LEGALES"/>
    <n v="8100000"/>
    <n v="8100000"/>
    <n v="3750965.54"/>
    <n v="0"/>
    <n v="0"/>
    <n v="0"/>
    <n v="0"/>
    <n v="0"/>
    <n v="8100000"/>
    <n v="3750965.54"/>
    <n v="0"/>
  </r>
  <r>
    <s v="21375802"/>
    <s v="SISTEMA NACIONAL DE EDUCACIÓN MUSICAL"/>
    <x v="14"/>
    <s v="001"/>
    <x v="97"/>
    <s v="OTRAS PRESTACIONES"/>
    <n v="17000000"/>
    <n v="17000000"/>
    <n v="17000000"/>
    <n v="0"/>
    <n v="0"/>
    <n v="0"/>
    <n v="1229554.99"/>
    <n v="1229554.99"/>
    <n v="15770445.01"/>
    <n v="15770445.01"/>
    <n v="7.232676411764706E-2"/>
  </r>
  <r>
    <s v="21375802"/>
    <s v="SISTEMA NACIONAL DE EDUCACIÓN MUSICAL"/>
    <x v="14"/>
    <s v="001"/>
    <x v="98"/>
    <s v="TRANSF. C.TES A ENTIDADES PRIV. SIN FINES DE LUCRO"/>
    <n v="54000000"/>
    <n v="54000000"/>
    <n v="25840185.449999999"/>
    <n v="0"/>
    <n v="0"/>
    <n v="0"/>
    <n v="13500000"/>
    <n v="13500000"/>
    <n v="40500000"/>
    <n v="12340185.449999999"/>
    <n v="0.25"/>
  </r>
  <r>
    <s v="21375802"/>
    <s v="SISTEMA NACIONAL DE EDUCACIÓN MUSICAL"/>
    <x v="14"/>
    <s v="001"/>
    <x v="259"/>
    <s v="FUNDACION PARQUE METROPOLITANA LA LIBERTAD (PAGO CUOTA ANUAL PARA CUBRIR GASTOS POR CONCEPTO DE SEGURIDAD Y MANTENIMIENTO DE LA SEDE"/>
    <n v="54000000"/>
    <n v="54000000"/>
    <n v="25840185.449999999"/>
    <n v="0"/>
    <n v="0"/>
    <n v="0"/>
    <n v="13500000"/>
    <n v="13500000"/>
    <n v="40500000"/>
    <n v="12340185.449999999"/>
    <n v="0.25"/>
  </r>
  <r>
    <s v="21375802"/>
    <s v="SISTEMA NACIONAL DE EDUCACIÓN MUSICAL"/>
    <x v="14"/>
    <s v="001"/>
    <x v="104"/>
    <s v="TRANSFERENCIAS CORRIENTES AL SECTOR EXTERNO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001"/>
    <x v="260"/>
    <s v="SECRETARIA GENERAL IBEROAMERICANA-SEGIB (CUOTA ANUAL DE MEMBRESIA PARA EL PROGRAMA DE COOPERACION DE IBERORQUESTAS JUVENILES). (CUOTA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280"/>
    <x v="109"/>
    <s v="BIENES DURADEROS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0"/>
    <s v="MAQUINARIA, EQUIPO Y MOBILIARI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4"/>
    <s v="EQUIPO Y PROGRAMAS DE COMPUT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3"/>
    <s v="TEATRO NACIONAL"/>
    <x v="15"/>
    <s v="001"/>
    <x v="0"/>
    <s v=""/>
    <n v="3731415014"/>
    <n v="3731415014"/>
    <n v="2707944838.6300001"/>
    <n v="0"/>
    <n v="0"/>
    <n v="0"/>
    <n v="495551390.24000001"/>
    <n v="420112253.88"/>
    <n v="3235863623.7600002"/>
    <n v="2212393448.3899999"/>
    <n v="0.13280521956971469"/>
  </r>
  <r>
    <s v="21375803"/>
    <s v="TEATRO NACIONAL"/>
    <x v="15"/>
    <s v="001"/>
    <x v="1"/>
    <s v="REMUNERACIONES"/>
    <n v="1457747015"/>
    <n v="1457747015"/>
    <n v="1376931409"/>
    <n v="0"/>
    <n v="0"/>
    <n v="0"/>
    <n v="325640907.50999999"/>
    <n v="306052885.31999999"/>
    <n v="1132106107.49"/>
    <n v="1051290501.49"/>
    <n v="0.22338643410633222"/>
  </r>
  <r>
    <s v="21375803"/>
    <s v="TEATRO NACIONAL"/>
    <x v="15"/>
    <s v="001"/>
    <x v="2"/>
    <s v="REMUNERACIONES BASICAS"/>
    <n v="578929600"/>
    <n v="578929600"/>
    <n v="577463750"/>
    <n v="0"/>
    <n v="0"/>
    <n v="0"/>
    <n v="121464154.40000001"/>
    <n v="117191485.36"/>
    <n v="457465445.60000002"/>
    <n v="455999595.60000002"/>
    <n v="0.20980816043954223"/>
  </r>
  <r>
    <s v="21375803"/>
    <s v="TEATRO NACIONAL"/>
    <x v="15"/>
    <s v="001"/>
    <x v="3"/>
    <s v="SUELDOS PARA CARGOS FIJOS"/>
    <n v="563929600"/>
    <n v="563929600"/>
    <n v="562463750"/>
    <n v="0"/>
    <n v="0"/>
    <n v="0"/>
    <n v="118685194.40000001"/>
    <n v="114497695.8"/>
    <n v="445244405.60000002"/>
    <n v="443778555.60000002"/>
    <n v="0.21046101215470869"/>
  </r>
  <r>
    <s v="21375803"/>
    <s v="TEATRO NACIONAL"/>
    <x v="15"/>
    <s v="001"/>
    <x v="4"/>
    <s v="SUPLENCIAS"/>
    <n v="15000000"/>
    <n v="15000000"/>
    <n v="15000000"/>
    <n v="0"/>
    <n v="0"/>
    <n v="0"/>
    <n v="2778960"/>
    <n v="2693789.56"/>
    <n v="12221040"/>
    <n v="12221040"/>
    <n v="0.18526400000000001"/>
  </r>
  <r>
    <s v="21375803"/>
    <s v="TEATRO NACIONAL"/>
    <x v="15"/>
    <s v="001"/>
    <x v="5"/>
    <s v="REMUNERACIONES EVENTUALES"/>
    <n v="152100000"/>
    <n v="152100000"/>
    <n v="122365590"/>
    <n v="0"/>
    <n v="0"/>
    <n v="0"/>
    <n v="9498325.5700000003"/>
    <n v="9042220.6099999994"/>
    <n v="142601674.43000001"/>
    <n v="112867264.43000001"/>
    <n v="6.2447899868507566E-2"/>
  </r>
  <r>
    <s v="21375803"/>
    <s v="TEATRO NACIONAL"/>
    <x v="15"/>
    <s v="001"/>
    <x v="6"/>
    <s v="TIEMPO EXTRAORDINARIO"/>
    <n v="152100000"/>
    <n v="152100000"/>
    <n v="122365590"/>
    <n v="0"/>
    <n v="0"/>
    <n v="0"/>
    <n v="9498325.5700000003"/>
    <n v="9042220.6099999994"/>
    <n v="142601674.43000001"/>
    <n v="112867264.43000001"/>
    <n v="6.2447899868507566E-2"/>
  </r>
  <r>
    <s v="21375803"/>
    <s v="TEATRO NACIONAL"/>
    <x v="15"/>
    <s v="001"/>
    <x v="7"/>
    <s v="INCENTIVOS SALARIALES"/>
    <n v="488791558"/>
    <n v="488791558"/>
    <n v="439176212"/>
    <n v="0"/>
    <n v="0"/>
    <n v="0"/>
    <n v="134436905.47"/>
    <n v="132506876.03"/>
    <n v="354354652.52999997"/>
    <n v="304739306.52999997"/>
    <n v="0.27503933582666334"/>
  </r>
  <r>
    <s v="21375803"/>
    <s v="TEATRO NACIONAL"/>
    <x v="15"/>
    <s v="001"/>
    <x v="8"/>
    <s v="RETRIBUCION POR AÑOS SERVIDOS"/>
    <n v="167300000"/>
    <n v="167300000"/>
    <n v="137870041"/>
    <n v="0"/>
    <n v="0"/>
    <n v="0"/>
    <n v="34968842.210000001"/>
    <n v="34231110.060000002"/>
    <n v="132331157.79000001"/>
    <n v="102901198.79000001"/>
    <n v="0.20901878188882247"/>
  </r>
  <r>
    <s v="21375803"/>
    <s v="TEATRO NACIONAL"/>
    <x v="15"/>
    <s v="001"/>
    <x v="9"/>
    <s v="RESTRICCION AL EJERCICIO LIBERAL DE LA PROFESION"/>
    <n v="132599640"/>
    <n v="132599640"/>
    <n v="115622742"/>
    <n v="0"/>
    <n v="0"/>
    <n v="0"/>
    <n v="27668104.920000002"/>
    <n v="26662005.219999999"/>
    <n v="104931535.08"/>
    <n v="87954637.079999998"/>
    <n v="0.20865897463975017"/>
  </r>
  <r>
    <s v="21375803"/>
    <s v="TEATRO NACIONAL"/>
    <x v="15"/>
    <s v="001"/>
    <x v="10"/>
    <s v="DECIMOTERCER MES"/>
    <n v="91575835"/>
    <n v="91575835"/>
    <n v="91575835"/>
    <n v="0"/>
    <n v="0"/>
    <n v="0"/>
    <n v="265245.59999999998"/>
    <n v="265245.59999999998"/>
    <n v="91310589.400000006"/>
    <n v="91310589.400000006"/>
    <n v="2.8964584379711088E-3"/>
  </r>
  <r>
    <s v="21375803"/>
    <s v="TEATRO NACIONAL"/>
    <x v="15"/>
    <s v="001"/>
    <x v="11"/>
    <s v="SALARIO ESCOLAR"/>
    <n v="71716083"/>
    <n v="71716083"/>
    <n v="71716083"/>
    <n v="0"/>
    <n v="0"/>
    <n v="0"/>
    <n v="66857446.990000002"/>
    <n v="66831686.100000001"/>
    <n v="4858636.01"/>
    <n v="4858636.01"/>
    <n v="0.93225179336690767"/>
  </r>
  <r>
    <s v="21375803"/>
    <s v="TEATRO NACIONAL"/>
    <x v="15"/>
    <s v="001"/>
    <x v="12"/>
    <s v="OTROS INCENTIVOS SALARIALES"/>
    <n v="25600000"/>
    <n v="25600000"/>
    <n v="22391511"/>
    <n v="0"/>
    <n v="0"/>
    <n v="0"/>
    <n v="4677265.75"/>
    <n v="4516829.05"/>
    <n v="20922734.25"/>
    <n v="17714245.25"/>
    <n v="0.182705693359375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27387389.550000001"/>
    <n v="20892499.579999998"/>
    <n v="82616530.450000003"/>
    <n v="82616530.450000003"/>
    <n v="0.24896739634369394"/>
  </r>
  <r>
    <s v="21375803"/>
    <s v="TEATRO NACIONAL"/>
    <x v="15"/>
    <s v="001"/>
    <x v="261"/>
    <s v="CCSS CONTRIBUCION PATRONAL SEGURO SALUD (CONTRIBUCION PATRONAL SEGURO DE SALUD, SEGUN LEY NO. 17 DEL 22 DE OCTUBRE DE 1943, LEY"/>
    <n v="104362693"/>
    <n v="104362693"/>
    <n v="104362693"/>
    <n v="0"/>
    <n v="0"/>
    <n v="0"/>
    <n v="25983178.280000001"/>
    <n v="19983425.309999999"/>
    <n v="78379514.719999999"/>
    <n v="78379514.719999999"/>
    <n v="0.24896998662156025"/>
  </r>
  <r>
    <s v="21375803"/>
    <s v="TEATRO NACIONAL"/>
    <x v="15"/>
    <s v="001"/>
    <x v="262"/>
    <s v="BANCO POPULAR Y DE DESARROLLO COMUNAL. (BPDC) (SEGUN LEY NO. 4351 DEL 11 DE JULIO DE 1969, LEY ORGANICA DEL B.P.D.C.)."/>
    <n v="5641227"/>
    <n v="5641227"/>
    <n v="5641227"/>
    <n v="0"/>
    <n v="0"/>
    <n v="0"/>
    <n v="1404211.27"/>
    <n v="909074.27"/>
    <n v="4237015.7300000004"/>
    <n v="4237015.7300000004"/>
    <n v="0.2489194762061516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32854132.52"/>
    <n v="26419803.739999998"/>
    <n v="95067804.480000004"/>
    <n v="95067804.480000004"/>
    <n v="0.25682954222308252"/>
  </r>
  <r>
    <s v="21375803"/>
    <s v="TEATRO NACIONAL"/>
    <x v="15"/>
    <s v="001"/>
    <x v="263"/>
    <s v="CCSS CONTRIBUCION PATRONAL SEGURO PENSIONES (CONTRIBUCION PATRONAL SEGURO DE PENSIONES, SEGUN LEY NO. 17 DEL 22 DE OCTUBRE DE 1943, LEY"/>
    <n v="61150897"/>
    <n v="61150897"/>
    <n v="61150897"/>
    <n v="0"/>
    <n v="0"/>
    <n v="0"/>
    <n v="15140005.52"/>
    <n v="11624474.75"/>
    <n v="46010891.479999997"/>
    <n v="46010891.479999997"/>
    <n v="0.24758435710272572"/>
  </r>
  <r>
    <s v="21375803"/>
    <s v="TEATRO NACIONAL"/>
    <x v="15"/>
    <s v="001"/>
    <x v="264"/>
    <s v="CCSS APORTE PATRONAL REGIMEN PENSIONES (APORTE PATRONAL AL REGIMEN DE PENSIONES, SEGUN LEY DE PROTECCION AL TRABAJADOR NO. 7983 DEL 16"/>
    <n v="33847360"/>
    <n v="33847360"/>
    <n v="33847360"/>
    <n v="0"/>
    <n v="0"/>
    <n v="0"/>
    <n v="8140076.5199999996"/>
    <n v="6194214.5199999996"/>
    <n v="25707283.48"/>
    <n v="25707283.48"/>
    <n v="0.24049369049757499"/>
  </r>
  <r>
    <s v="21375803"/>
    <s v="TEATRO NACIONAL"/>
    <x v="15"/>
    <s v="001"/>
    <x v="265"/>
    <s v="CCSS APORTE PATRONAL FONDO CAPITALIZACION LABORAL (APORTE PATRONAL AL FONDO DE CAPITALIZACION LABORAL, SEGUN LEY DE PROTECCION AL TRABAJADOR"/>
    <n v="16923680"/>
    <n v="16923680"/>
    <n v="16923680"/>
    <n v="0"/>
    <n v="0"/>
    <n v="0"/>
    <n v="4498011"/>
    <n v="3525075"/>
    <n v="12425669"/>
    <n v="12425669"/>
    <n v="0.26578208758378791"/>
  </r>
  <r>
    <s v="21375803"/>
    <s v="TEATRO NACIONAL"/>
    <x v="15"/>
    <s v="001"/>
    <x v="266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5076039.4800000004"/>
    <n v="5076039.47"/>
    <n v="10923960.52"/>
    <n v="10923960.52"/>
    <n v="0.31725246750000002"/>
  </r>
  <r>
    <s v="21375803"/>
    <s v="TEATRO NACIONAL"/>
    <x v="15"/>
    <s v="001"/>
    <x v="21"/>
    <s v="SERVICIOS"/>
    <n v="1517639024"/>
    <n v="1517639024"/>
    <n v="703659781.69000006"/>
    <n v="0"/>
    <n v="0"/>
    <n v="0"/>
    <n v="86604838.390000001"/>
    <n v="78442791.790000007"/>
    <n v="1431034185.6099999"/>
    <n v="617054943.29999995"/>
    <n v="5.7065505710137826E-2"/>
  </r>
  <r>
    <s v="21375803"/>
    <s v="TEATRO NACIONAL"/>
    <x v="15"/>
    <s v="001"/>
    <x v="22"/>
    <s v="ALQUILERES"/>
    <n v="55350000"/>
    <n v="55350000"/>
    <n v="26795833.309999999"/>
    <n v="0"/>
    <n v="0"/>
    <n v="0"/>
    <n v="13660213.5"/>
    <n v="13576839.82"/>
    <n v="41689786.5"/>
    <n v="13135619.810000001"/>
    <n v="0.24679699186991869"/>
  </r>
  <r>
    <s v="21375803"/>
    <s v="TEATRO NACIONAL"/>
    <x v="15"/>
    <s v="001"/>
    <x v="164"/>
    <s v="ALQUILER DE EDIFICIOS, LOCALES Y TERRENOS"/>
    <n v="54000000"/>
    <n v="54000000"/>
    <n v="26100112.66"/>
    <n v="0"/>
    <n v="0"/>
    <n v="0"/>
    <n v="13424400"/>
    <n v="13345200"/>
    <n v="40575600"/>
    <n v="12675712.66"/>
    <n v="0.24859999999999999"/>
  </r>
  <r>
    <s v="21375803"/>
    <s v="TEATRO NACIONAL"/>
    <x v="15"/>
    <s v="001"/>
    <x v="267"/>
    <s v="ALQUILER DE MAQUINARIA, EQUIPO Y MOBILIARIO"/>
    <n v="1350000"/>
    <n v="1350000"/>
    <n v="695720.65"/>
    <n v="0"/>
    <n v="0"/>
    <n v="0"/>
    <n v="235813.5"/>
    <n v="231639.82"/>
    <n v="1114186.5"/>
    <n v="459907.15"/>
    <n v="0.17467666666666667"/>
  </r>
  <r>
    <s v="21375803"/>
    <s v="TEATRO NACIONAL"/>
    <x v="15"/>
    <s v="001"/>
    <x v="24"/>
    <s v="SERVICIOS BASICOS"/>
    <n v="90500000"/>
    <n v="90500000"/>
    <n v="41643564.990000002"/>
    <n v="0"/>
    <n v="0"/>
    <n v="0"/>
    <n v="12782850.439999999"/>
    <n v="12771166.279999999"/>
    <n v="77717149.560000002"/>
    <n v="28860714.550000001"/>
    <n v="0.1412469661878453"/>
  </r>
  <r>
    <s v="21375803"/>
    <s v="TEATRO NACIONAL"/>
    <x v="15"/>
    <s v="001"/>
    <x v="25"/>
    <s v="SERVICIO DE AGUA Y ALCANTARILLADO"/>
    <n v="4000000"/>
    <n v="4000000"/>
    <n v="1852328.66"/>
    <n v="0"/>
    <n v="0"/>
    <n v="0"/>
    <n v="667395"/>
    <n v="667395"/>
    <n v="3332605"/>
    <n v="1184933.6599999999"/>
    <n v="0.16684874999999999"/>
  </r>
  <r>
    <s v="21375803"/>
    <s v="TEATRO NACIONAL"/>
    <x v="15"/>
    <s v="001"/>
    <x v="26"/>
    <s v="SERVICIO DE ENERGIA ELECTRICA"/>
    <n v="38000000"/>
    <n v="38000000"/>
    <n v="17331751.32"/>
    <n v="0"/>
    <n v="0"/>
    <n v="0"/>
    <n v="6746590"/>
    <n v="6746590"/>
    <n v="31253410"/>
    <n v="10585161.32"/>
    <n v="0.17754184210526316"/>
  </r>
  <r>
    <s v="21375803"/>
    <s v="TEATRO NACIONAL"/>
    <x v="15"/>
    <s v="001"/>
    <x v="28"/>
    <s v="SERVICIO DE TELECOMUNICACIONES"/>
    <n v="38000000"/>
    <n v="38000000"/>
    <n v="17597122.280000001"/>
    <n v="0"/>
    <n v="0"/>
    <n v="0"/>
    <n v="3798110.04"/>
    <n v="3786425.88"/>
    <n v="34201889.960000001"/>
    <n v="13799012.24"/>
    <n v="9.9950264210526316E-2"/>
  </r>
  <r>
    <s v="21375803"/>
    <s v="TEATRO NACIONAL"/>
    <x v="15"/>
    <s v="001"/>
    <x v="29"/>
    <s v="OTROS SERVICIOS BASICOS"/>
    <n v="10500000"/>
    <n v="10500000"/>
    <n v="4862362.7300000004"/>
    <n v="0"/>
    <n v="0"/>
    <n v="0"/>
    <n v="1570755.4"/>
    <n v="1570755.4"/>
    <n v="8929244.5999999996"/>
    <n v="3291607.33"/>
    <n v="0.14959575238095238"/>
  </r>
  <r>
    <s v="21375803"/>
    <s v="TEATRO NACIONAL"/>
    <x v="15"/>
    <s v="001"/>
    <x v="30"/>
    <s v="SERVICIOS COMERCIALES Y FINANCIEROS"/>
    <n v="157606977"/>
    <n v="157606977"/>
    <n v="73038671.930000007"/>
    <n v="0"/>
    <n v="0"/>
    <n v="0"/>
    <n v="9044899.8599999994"/>
    <n v="7630075.8099999996"/>
    <n v="148562077.13999999"/>
    <n v="63993772.07"/>
    <n v="5.7388955947045413E-2"/>
  </r>
  <r>
    <s v="21375803"/>
    <s v="TEATRO NACIONAL"/>
    <x v="15"/>
    <s v="001"/>
    <x v="31"/>
    <s v="INFORMACION"/>
    <n v="100000"/>
    <n v="100000"/>
    <n v="100000"/>
    <n v="0"/>
    <n v="0"/>
    <n v="0"/>
    <n v="0"/>
    <n v="0"/>
    <n v="100000"/>
    <n v="100000"/>
    <n v="0"/>
  </r>
  <r>
    <s v="21375803"/>
    <s v="TEATRO NACIONAL"/>
    <x v="15"/>
    <s v="001"/>
    <x v="148"/>
    <s v="PUBLICIDAD Y PROPAGANDA"/>
    <n v="15000000"/>
    <n v="15000000"/>
    <n v="6946232.4800000004"/>
    <n v="0"/>
    <n v="0"/>
    <n v="0"/>
    <n v="1711272"/>
    <n v="1680984"/>
    <n v="13288728"/>
    <n v="5234960.4800000004"/>
    <n v="0.1140848"/>
  </r>
  <r>
    <s v="21375803"/>
    <s v="TEATRO NACIONAL"/>
    <x v="15"/>
    <s v="001"/>
    <x v="32"/>
    <s v="IMPRESION, ENCUADERNACION Y OTROS"/>
    <n v="4000000"/>
    <n v="4000000"/>
    <n v="1852328.66"/>
    <n v="0"/>
    <n v="0"/>
    <n v="0"/>
    <n v="0"/>
    <n v="0"/>
    <n v="4000000"/>
    <n v="1852328.66"/>
    <n v="0"/>
  </r>
  <r>
    <s v="21375803"/>
    <s v="TEATRO NACIONAL"/>
    <x v="15"/>
    <s v="001"/>
    <x v="33"/>
    <s v="COMIS. Y GASTOS POR SERV. FINANCIEROS Y COMERCIAL."/>
    <n v="96000000"/>
    <n v="96000000"/>
    <n v="44455887.850000001"/>
    <n v="0"/>
    <n v="0"/>
    <n v="0"/>
    <n v="22154.400000000001"/>
    <n v="21844.799999999999"/>
    <n v="95977845.599999994"/>
    <n v="44433733.450000003"/>
    <n v="2.3077500000000001E-4"/>
  </r>
  <r>
    <s v="21375803"/>
    <s v="TEATRO NACIONAL"/>
    <x v="15"/>
    <s v="001"/>
    <x v="34"/>
    <s v="SERVICIOS DE TECNOLOGIAS DE INFORMACION"/>
    <n v="42506977"/>
    <n v="42506977"/>
    <n v="19684222.940000001"/>
    <n v="0"/>
    <n v="0"/>
    <n v="0"/>
    <n v="7311473.46"/>
    <n v="5927247.0099999998"/>
    <n v="35195503.539999999"/>
    <n v="12372749.48"/>
    <n v="0.17200643226169671"/>
  </r>
  <r>
    <s v="21375803"/>
    <s v="TEATRO NACIONAL"/>
    <x v="15"/>
    <s v="001"/>
    <x v="35"/>
    <s v="SERVICIOS DE GESTION Y APOYO"/>
    <n v="958386039"/>
    <n v="958386039"/>
    <n v="443811481.94999999"/>
    <n v="0"/>
    <n v="0"/>
    <n v="0"/>
    <n v="41237540.590000004"/>
    <n v="35153754.649999999"/>
    <n v="917148498.40999997"/>
    <n v="402573941.36000001"/>
    <n v="4.3028110711032595E-2"/>
  </r>
  <r>
    <s v="21375803"/>
    <s v="TEATRO NACIONAL"/>
    <x v="15"/>
    <s v="001"/>
    <x v="128"/>
    <s v="SERVICIOS JURIDICOS"/>
    <n v="25000000"/>
    <n v="25000000"/>
    <n v="11577054.130000001"/>
    <n v="0"/>
    <n v="0"/>
    <n v="0"/>
    <n v="3589162.5"/>
    <n v="3525637.5"/>
    <n v="21410837.5"/>
    <n v="7987891.6299999999"/>
    <n v="0.14356650000000001"/>
  </r>
  <r>
    <s v="21375803"/>
    <s v="TEATRO NACIONAL"/>
    <x v="15"/>
    <s v="001"/>
    <x v="129"/>
    <s v="SERVICIOS DE INGENIERIA Y ARQUITECTURA"/>
    <n v="37000000"/>
    <n v="37000000"/>
    <n v="17134040.109999999"/>
    <n v="0"/>
    <n v="0"/>
    <n v="0"/>
    <n v="0"/>
    <n v="0"/>
    <n v="37000000"/>
    <n v="17134040.109999999"/>
    <n v="0"/>
  </r>
  <r>
    <s v="21375803"/>
    <s v="TEATRO NACIONAL"/>
    <x v="15"/>
    <s v="001"/>
    <x v="36"/>
    <s v="SERVICIOS EN CIENCIAS ECONOMICAS Y SOCIALES"/>
    <n v="3000000"/>
    <n v="3000000"/>
    <n v="1389246.5"/>
    <n v="0"/>
    <n v="0"/>
    <n v="0"/>
    <n v="0"/>
    <n v="0"/>
    <n v="3000000"/>
    <n v="1389246.5"/>
    <n v="0"/>
  </r>
  <r>
    <s v="21375803"/>
    <s v="TEATRO NACIONAL"/>
    <x v="15"/>
    <s v="001"/>
    <x v="37"/>
    <s v="SERVICIOS INFORMATICOS"/>
    <n v="19000000"/>
    <n v="19000000"/>
    <n v="8798561.1300000008"/>
    <n v="0"/>
    <n v="0"/>
    <n v="0"/>
    <n v="5431506.3300000001"/>
    <n v="5431506.3300000001"/>
    <n v="13568493.67"/>
    <n v="3367054.8"/>
    <n v="0.28586875421052632"/>
  </r>
  <r>
    <s v="21375803"/>
    <s v="TEATRO NACIONAL"/>
    <x v="15"/>
    <s v="001"/>
    <x v="38"/>
    <s v="SERVICIOS GENERALES"/>
    <n v="165062000"/>
    <n v="165062000"/>
    <n v="76437268.340000004"/>
    <n v="0"/>
    <n v="0"/>
    <n v="0"/>
    <n v="4099448.57"/>
    <n v="4026891.95"/>
    <n v="160962551.43000001"/>
    <n v="72337819.769999996"/>
    <n v="2.4835810604500127E-2"/>
  </r>
  <r>
    <s v="21375803"/>
    <s v="TEATRO NACIONAL"/>
    <x v="15"/>
    <s v="001"/>
    <x v="39"/>
    <s v="OTROS SERVICIOS DE GESTION Y APOYO"/>
    <n v="709324039"/>
    <n v="709324039"/>
    <n v="328475311.74000001"/>
    <n v="0"/>
    <n v="0"/>
    <n v="0"/>
    <n v="28117423.190000001"/>
    <n v="22169718.870000001"/>
    <n v="681206615.80999994"/>
    <n v="300357888.55000001"/>
    <n v="3.9639743818128237E-2"/>
  </r>
  <r>
    <s v="21375803"/>
    <s v="TEATRO NACIONAL"/>
    <x v="15"/>
    <s v="001"/>
    <x v="40"/>
    <s v="GASTOS DE VIAJE Y DE TRANSPORTE"/>
    <n v="14500000"/>
    <n v="14500000"/>
    <n v="6714691.3899999997"/>
    <n v="0"/>
    <n v="0"/>
    <n v="0"/>
    <n v="14560"/>
    <n v="14560"/>
    <n v="14485440"/>
    <n v="6700131.3899999997"/>
    <n v="1.0041379310344828E-3"/>
  </r>
  <r>
    <s v="21375803"/>
    <s v="TEATRO NACIONAL"/>
    <x v="15"/>
    <s v="001"/>
    <x v="41"/>
    <s v="TRANSPORTE DENTRO DEL PAIS"/>
    <n v="500000"/>
    <n v="500000"/>
    <n v="231541.08"/>
    <n v="0"/>
    <n v="0"/>
    <n v="0"/>
    <n v="14560"/>
    <n v="14560"/>
    <n v="485440"/>
    <n v="216981.08"/>
    <n v="2.912E-2"/>
  </r>
  <r>
    <s v="21375803"/>
    <s v="TEATRO NACIONAL"/>
    <x v="15"/>
    <s v="001"/>
    <x v="42"/>
    <s v="VIATICOS DENTRO DEL PAIS"/>
    <n v="14000000"/>
    <n v="14000000"/>
    <n v="6483150.3099999996"/>
    <n v="0"/>
    <n v="0"/>
    <n v="0"/>
    <n v="0"/>
    <n v="0"/>
    <n v="14000000"/>
    <n v="6483150.3099999996"/>
    <n v="0"/>
  </r>
  <r>
    <s v="21375803"/>
    <s v="TEATRO NACIONAL"/>
    <x v="15"/>
    <s v="001"/>
    <x v="45"/>
    <s v="SEGUROS, REASEGUROS Y OTRAS OBLIGACIONES"/>
    <n v="171476008"/>
    <n v="171476008"/>
    <n v="79407481.049999997"/>
    <n v="0"/>
    <n v="0"/>
    <n v="0"/>
    <n v="7448456"/>
    <n v="7424583.0999999996"/>
    <n v="164027552"/>
    <n v="71959025.049999997"/>
    <n v="4.3437306984659918E-2"/>
  </r>
  <r>
    <s v="21375803"/>
    <s v="TEATRO NACIONAL"/>
    <x v="15"/>
    <s v="001"/>
    <x v="46"/>
    <s v="SEGUROS"/>
    <n v="171476008"/>
    <n v="171476008"/>
    <n v="79407481.049999997"/>
    <n v="0"/>
    <n v="0"/>
    <n v="0"/>
    <n v="7448456"/>
    <n v="7424583.0999999996"/>
    <n v="164027552"/>
    <n v="71959025.049999997"/>
    <n v="4.3437306984659918E-2"/>
  </r>
  <r>
    <s v="21375803"/>
    <s v="TEATRO NACIONAL"/>
    <x v="15"/>
    <s v="001"/>
    <x v="47"/>
    <s v="CAPACITACION Y PROTOCOLO"/>
    <n v="2300000"/>
    <n v="2300000"/>
    <n v="994529.26"/>
    <n v="0"/>
    <n v="0"/>
    <n v="0"/>
    <n v="0"/>
    <n v="0"/>
    <n v="2300000"/>
    <n v="994529.26"/>
    <n v="0"/>
  </r>
  <r>
    <s v="21375803"/>
    <s v="TEATRO NACIONAL"/>
    <x v="15"/>
    <s v="001"/>
    <x v="48"/>
    <s v="ACTIVIDADES DE CAPACITACION"/>
    <n v="1300000"/>
    <n v="1300000"/>
    <n v="602006.81999999995"/>
    <n v="0"/>
    <n v="0"/>
    <n v="0"/>
    <n v="0"/>
    <n v="0"/>
    <n v="1300000"/>
    <n v="602006.81999999995"/>
    <n v="0"/>
  </r>
  <r>
    <s v="21375803"/>
    <s v="TEATRO NACIONAL"/>
    <x v="15"/>
    <s v="001"/>
    <x v="130"/>
    <s v="ACTIVIDADES PROTOCOLARIAS Y SOCIALES"/>
    <n v="1000000"/>
    <n v="1000000"/>
    <n v="392522.44"/>
    <n v="0"/>
    <n v="0"/>
    <n v="0"/>
    <n v="0"/>
    <n v="0"/>
    <n v="1000000"/>
    <n v="392522.44"/>
    <n v="0"/>
  </r>
  <r>
    <s v="21375803"/>
    <s v="TEATRO NACIONAL"/>
    <x v="15"/>
    <s v="001"/>
    <x v="50"/>
    <s v="MANTENIMIENTO Y REPARACION"/>
    <n v="65960000"/>
    <n v="65960000"/>
    <n v="30544899.609999999"/>
    <n v="0"/>
    <n v="0"/>
    <n v="0"/>
    <n v="2416318"/>
    <n v="1871812.13"/>
    <n v="63543682"/>
    <n v="28128581.609999999"/>
    <n v="3.663308065494239E-2"/>
  </r>
  <r>
    <s v="21375803"/>
    <s v="TEATRO NACIONAL"/>
    <x v="15"/>
    <s v="001"/>
    <x v="51"/>
    <s v="MANTENIMIENTO DE EDIFICIOS, LOCALES Y TERRENOS"/>
    <n v="15450000"/>
    <n v="15450000"/>
    <n v="7154619.4500000002"/>
    <n v="0"/>
    <n v="0"/>
    <n v="0"/>
    <n v="161025"/>
    <n v="0"/>
    <n v="15288975"/>
    <n v="6993594.4500000002"/>
    <n v="1.0422330097087379E-2"/>
  </r>
  <r>
    <s v="21375803"/>
    <s v="TEATRO NACIONAL"/>
    <x v="15"/>
    <s v="001"/>
    <x v="52"/>
    <s v="MANT. Y REPARACION DE MAQUINARIA Y EQUIPO DE PROD."/>
    <n v="8560000"/>
    <n v="8560000"/>
    <n v="3963983.33"/>
    <n v="0"/>
    <n v="0"/>
    <n v="0"/>
    <n v="613025"/>
    <n v="602175"/>
    <n v="7946975"/>
    <n v="3350958.33"/>
    <n v="7.1615070093457939E-2"/>
  </r>
  <r>
    <s v="21375803"/>
    <s v="TEATRO NACIONAL"/>
    <x v="15"/>
    <s v="001"/>
    <x v="53"/>
    <s v="MANT. Y REPARACION DE EQUIPO DE TRANSPORTE"/>
    <n v="3000000"/>
    <n v="3000000"/>
    <n v="1389246.5"/>
    <n v="0"/>
    <n v="0"/>
    <n v="0"/>
    <n v="621500"/>
    <n v="610500"/>
    <n v="2378500"/>
    <n v="767746.5"/>
    <n v="0.20716666666666667"/>
  </r>
  <r>
    <s v="21375803"/>
    <s v="TEATRO NACIONAL"/>
    <x v="15"/>
    <s v="001"/>
    <x v="54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3"/>
    <s v="TEATRO NACIONAL"/>
    <x v="15"/>
    <s v="001"/>
    <x v="55"/>
    <s v="MANT. Y REPARACION DE EQUIPO Y MOBILIARIO DE OFIC."/>
    <n v="12000000"/>
    <n v="12000000"/>
    <n v="5556985.9800000004"/>
    <n v="0"/>
    <n v="0"/>
    <n v="0"/>
    <n v="350000"/>
    <n v="0"/>
    <n v="11650000"/>
    <n v="5206985.9800000004"/>
    <n v="2.9166666666666667E-2"/>
  </r>
  <r>
    <s v="21375803"/>
    <s v="TEATRO NACIONAL"/>
    <x v="15"/>
    <s v="001"/>
    <x v="56"/>
    <s v="MANT. Y REP. DE EQUIPO DE COMPUTO Y SIST. DE INF."/>
    <n v="3250000"/>
    <n v="3250000"/>
    <n v="1505017.04"/>
    <n v="0"/>
    <n v="0"/>
    <n v="0"/>
    <n v="670768"/>
    <n v="659137.13"/>
    <n v="2579232"/>
    <n v="834249.04"/>
    <n v="0.20639015384615383"/>
  </r>
  <r>
    <s v="21375803"/>
    <s v="TEATRO NACIONAL"/>
    <x v="15"/>
    <s v="001"/>
    <x v="57"/>
    <s v="MANTENIMIENTO Y REPARACION DE OTROS EQUIPOS"/>
    <n v="17700000"/>
    <n v="17700000"/>
    <n v="8196554.3200000003"/>
    <n v="0"/>
    <n v="0"/>
    <n v="0"/>
    <n v="0"/>
    <n v="0"/>
    <n v="17700000"/>
    <n v="8196554.3200000003"/>
    <n v="0"/>
  </r>
  <r>
    <s v="21375803"/>
    <s v="TEATRO NACIONAL"/>
    <x v="15"/>
    <s v="001"/>
    <x v="58"/>
    <s v="IMPUESTOS"/>
    <n v="1060000"/>
    <n v="1060000"/>
    <n v="490867.1"/>
    <n v="0"/>
    <n v="0"/>
    <n v="0"/>
    <n v="0"/>
    <n v="0"/>
    <n v="1060000"/>
    <n v="490867.1"/>
    <n v="0"/>
  </r>
  <r>
    <s v="21375803"/>
    <s v="TEATRO NACIONAL"/>
    <x v="15"/>
    <s v="001"/>
    <x v="268"/>
    <s v="IMPUESTOS SOBRE LA PROPIEDAD DE BIENES INMUEBLES"/>
    <n v="60000"/>
    <n v="60000"/>
    <n v="27784.93"/>
    <n v="0"/>
    <n v="0"/>
    <n v="0"/>
    <n v="0"/>
    <n v="0"/>
    <n v="60000"/>
    <n v="27784.93"/>
    <n v="0"/>
  </r>
  <r>
    <s v="21375803"/>
    <s v="TEATRO NACIONAL"/>
    <x v="15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001"/>
    <x v="60"/>
    <s v="SERVICIOS DIVERSOS"/>
    <n v="500000"/>
    <n v="500000"/>
    <n v="217761.1"/>
    <n v="0"/>
    <n v="0"/>
    <n v="0"/>
    <n v="0"/>
    <n v="0"/>
    <n v="500000"/>
    <n v="217761.1"/>
    <n v="0"/>
  </r>
  <r>
    <s v="21375803"/>
    <s v="TEATRO NACIONAL"/>
    <x v="15"/>
    <s v="001"/>
    <x v="131"/>
    <s v="INTERESES MORATORIOS Y MULTAS"/>
    <n v="500000"/>
    <n v="500000"/>
    <n v="217761.1"/>
    <n v="0"/>
    <n v="0"/>
    <n v="0"/>
    <n v="0"/>
    <n v="0"/>
    <n v="500000"/>
    <n v="217761.1"/>
    <n v="0"/>
  </r>
  <r>
    <s v="21375803"/>
    <s v="TEATRO NACIONAL"/>
    <x v="15"/>
    <s v="001"/>
    <x v="62"/>
    <s v="MATERIALES Y SUMINISTROS"/>
    <n v="126938001"/>
    <n v="126938001"/>
    <n v="57900727.780000001"/>
    <n v="0"/>
    <n v="0"/>
    <n v="0"/>
    <n v="7241270.2699999996"/>
    <n v="3683674.98"/>
    <n v="119696730.73"/>
    <n v="50659457.509999998"/>
    <n v="5.7045724786543628E-2"/>
  </r>
  <r>
    <s v="21375803"/>
    <s v="TEATRO NACIONAL"/>
    <x v="15"/>
    <s v="001"/>
    <x v="63"/>
    <s v="PRODUCTOS QUIMICOS Y CONEXOS"/>
    <n v="20800001"/>
    <n v="20800001"/>
    <n v="9843788.6699999999"/>
    <n v="0"/>
    <n v="0"/>
    <n v="0"/>
    <n v="845296.82"/>
    <n v="50000"/>
    <n v="19954704.18"/>
    <n v="8998491.8499999996"/>
    <n v="4.0639268238496715E-2"/>
  </r>
  <r>
    <s v="21375803"/>
    <s v="TEATRO NACIONAL"/>
    <x v="15"/>
    <s v="001"/>
    <x v="64"/>
    <s v="COMBUSTIBLES Y LUBRICANTES"/>
    <n v="4500001"/>
    <n v="4500001"/>
    <n v="2295549.38"/>
    <n v="0"/>
    <n v="0"/>
    <n v="0"/>
    <n v="50000"/>
    <n v="50000"/>
    <n v="4450001"/>
    <n v="2245549.38"/>
    <n v="1.1111108641975858E-2"/>
  </r>
  <r>
    <s v="21375803"/>
    <s v="TEATRO NACIONAL"/>
    <x v="15"/>
    <s v="001"/>
    <x v="66"/>
    <s v="TINTAS, PINTURAS Y DILUYENTES"/>
    <n v="10500000"/>
    <n v="10500000"/>
    <n v="4862362.7300000004"/>
    <n v="0"/>
    <n v="0"/>
    <n v="0"/>
    <n v="795296.82"/>
    <n v="0"/>
    <n v="9704703.1799999997"/>
    <n v="4067065.91"/>
    <n v="7.5742554285714275E-2"/>
  </r>
  <r>
    <s v="21375803"/>
    <s v="TEATRO NACIONAL"/>
    <x v="15"/>
    <s v="001"/>
    <x v="67"/>
    <s v="OTROS PRODUCTOS QUIMICOS Y CONEXOS"/>
    <n v="5800000"/>
    <n v="5800000"/>
    <n v="2685876.56"/>
    <n v="0"/>
    <n v="0"/>
    <n v="0"/>
    <n v="0"/>
    <n v="0"/>
    <n v="5800000"/>
    <n v="2685876.56"/>
    <n v="0"/>
  </r>
  <r>
    <s v="21375803"/>
    <s v="TEATRO NACIONAL"/>
    <x v="15"/>
    <s v="001"/>
    <x v="68"/>
    <s v="ALIMENTOS Y PRODUCTOS AGROPECUARIOS"/>
    <n v="2000000"/>
    <n v="2000000"/>
    <n v="926164.33"/>
    <n v="0"/>
    <n v="0"/>
    <n v="0"/>
    <n v="0"/>
    <n v="0"/>
    <n v="2000000"/>
    <n v="926164.33"/>
    <n v="0"/>
  </r>
  <r>
    <s v="21375803"/>
    <s v="TEATRO NACIONAL"/>
    <x v="15"/>
    <s v="001"/>
    <x v="69"/>
    <s v="PRODUCTOS AGROFORESTALES"/>
    <n v="2000000"/>
    <n v="2000000"/>
    <n v="926164.33"/>
    <n v="0"/>
    <n v="0"/>
    <n v="0"/>
    <n v="0"/>
    <n v="0"/>
    <n v="2000000"/>
    <n v="926164.33"/>
    <n v="0"/>
  </r>
  <r>
    <s v="21375803"/>
    <s v="TEATRO NACIONAL"/>
    <x v="15"/>
    <s v="001"/>
    <x v="71"/>
    <s v="MATERIALES Y PROD DE USO EN LA CONSTRUC Y MANT."/>
    <n v="46800000"/>
    <n v="46800000"/>
    <n v="20383410.890000001"/>
    <n v="0"/>
    <n v="0"/>
    <n v="0"/>
    <n v="0"/>
    <n v="0"/>
    <n v="46800000"/>
    <n v="20383410.890000001"/>
    <n v="0"/>
  </r>
  <r>
    <s v="21375803"/>
    <s v="TEATRO NACIONAL"/>
    <x v="15"/>
    <s v="001"/>
    <x v="72"/>
    <s v="MATERIALES Y PRODUCTOS METALICOS"/>
    <n v="14600000"/>
    <n v="14600000"/>
    <n v="5472165.1699999999"/>
    <n v="0"/>
    <n v="0"/>
    <n v="0"/>
    <n v="0"/>
    <n v="0"/>
    <n v="14600000"/>
    <n v="5472165.1699999999"/>
    <n v="0"/>
  </r>
  <r>
    <s v="21375803"/>
    <s v="TEATRO NACIONAL"/>
    <x v="15"/>
    <s v="001"/>
    <x v="152"/>
    <s v="MATERIALES Y PRODUCTOS MINERALES Y ASFALTICO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001"/>
    <x v="153"/>
    <s v="MADERA Y SUS DERIVADOS"/>
    <n v="7500000"/>
    <n v="7500000"/>
    <n v="3473116.24"/>
    <n v="0"/>
    <n v="0"/>
    <n v="0"/>
    <n v="0"/>
    <n v="0"/>
    <n v="7500000"/>
    <n v="3473116.24"/>
    <n v="0"/>
  </r>
  <r>
    <s v="21375803"/>
    <s v="TEATRO NACIONAL"/>
    <x v="15"/>
    <s v="001"/>
    <x v="73"/>
    <s v="MAT. Y PROD. ELECTRICOS, TELEFONICOS Y DE COMPUTO"/>
    <n v="13000000"/>
    <n v="13000000"/>
    <n v="6020068.1399999997"/>
    <n v="0"/>
    <n v="0"/>
    <n v="0"/>
    <n v="0"/>
    <n v="0"/>
    <n v="13000000"/>
    <n v="6020068.1399999997"/>
    <n v="0"/>
  </r>
  <r>
    <s v="21375803"/>
    <s v="TEATRO NACIONAL"/>
    <x v="15"/>
    <s v="001"/>
    <x v="154"/>
    <s v="MATERIALES Y PRODUCTOS DE VIDR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74"/>
    <s v="MATERIALES Y PRODUCTOS DE PLASTICO"/>
    <n v="3500000"/>
    <n v="3500000"/>
    <n v="1620787.58"/>
    <n v="0"/>
    <n v="0"/>
    <n v="0"/>
    <n v="0"/>
    <n v="0"/>
    <n v="3500000"/>
    <n v="1620787.58"/>
    <n v="0"/>
  </r>
  <r>
    <s v="21375803"/>
    <s v="TEATRO NACIONAL"/>
    <x v="15"/>
    <s v="001"/>
    <x v="75"/>
    <s v="OTROS MAT. Y PROD.DE USO EN LA CONSTRU. Y MANTENIM"/>
    <n v="6700000"/>
    <n v="6700000"/>
    <n v="3102650.51"/>
    <n v="0"/>
    <n v="0"/>
    <n v="0"/>
    <n v="0"/>
    <n v="0"/>
    <n v="6700000"/>
    <n v="3102650.51"/>
    <n v="0"/>
  </r>
  <r>
    <s v="21375803"/>
    <s v="TEATRO NACIONAL"/>
    <x v="15"/>
    <s v="001"/>
    <x v="76"/>
    <s v="HERRAMIENTAS, REPUESTOS Y ACCESORIOS"/>
    <n v="10000000"/>
    <n v="10000000"/>
    <n v="4630821.66"/>
    <n v="0"/>
    <n v="0"/>
    <n v="0"/>
    <n v="503007.3"/>
    <n v="0"/>
    <n v="9496992.6999999993"/>
    <n v="4127814.36"/>
    <n v="5.0300730000000002E-2"/>
  </r>
  <r>
    <s v="21375803"/>
    <s v="TEATRO NACIONAL"/>
    <x v="15"/>
    <s v="001"/>
    <x v="77"/>
    <s v="HERRAMIENTAS E INSTRUMENTOS"/>
    <n v="7000000"/>
    <n v="7000000"/>
    <n v="3241575.16"/>
    <n v="0"/>
    <n v="0"/>
    <n v="0"/>
    <n v="0"/>
    <n v="0"/>
    <n v="7000000"/>
    <n v="3241575.16"/>
    <n v="0"/>
  </r>
  <r>
    <s v="21375803"/>
    <s v="TEATRO NACIONAL"/>
    <x v="15"/>
    <s v="001"/>
    <x v="78"/>
    <s v="REPUESTOS Y ACCESORIOS"/>
    <n v="3000000"/>
    <n v="3000000"/>
    <n v="1389246.5"/>
    <n v="0"/>
    <n v="0"/>
    <n v="0"/>
    <n v="503007.3"/>
    <n v="0"/>
    <n v="2496992.7000000002"/>
    <n v="886239.2"/>
    <n v="0.16766909999999999"/>
  </r>
  <r>
    <s v="21375803"/>
    <s v="TEATRO NACIONAL"/>
    <x v="15"/>
    <s v="001"/>
    <x v="79"/>
    <s v="UTILES, MATERIALES Y SUMINISTROS DIVERSOS"/>
    <n v="47338000"/>
    <n v="47338000"/>
    <n v="22116542.23"/>
    <n v="0"/>
    <n v="0"/>
    <n v="0"/>
    <n v="5892966.1500000004"/>
    <n v="3633674.98"/>
    <n v="41445033.850000001"/>
    <n v="16223576.08"/>
    <n v="0.12448701149182476"/>
  </r>
  <r>
    <s v="21375803"/>
    <s v="TEATRO NACIONAL"/>
    <x v="15"/>
    <s v="001"/>
    <x v="80"/>
    <s v="UTILES Y MATERIALES DE OFICINA Y COMPUTO"/>
    <n v="3050000"/>
    <n v="3050000"/>
    <n v="1412400.6"/>
    <n v="0"/>
    <n v="0"/>
    <n v="0"/>
    <n v="0"/>
    <n v="0"/>
    <n v="3050000"/>
    <n v="1412400.6"/>
    <n v="0"/>
  </r>
  <r>
    <s v="21375803"/>
    <s v="TEATRO NACIONAL"/>
    <x v="15"/>
    <s v="001"/>
    <x v="81"/>
    <s v="UTILES Y MATERIALES MEDICO, HOSPITALARIO Y DE INV."/>
    <n v="1500000"/>
    <n v="1500000"/>
    <n v="694623.25"/>
    <n v="0"/>
    <n v="0"/>
    <n v="0"/>
    <n v="0"/>
    <n v="0"/>
    <n v="1500000"/>
    <n v="694623.25"/>
    <n v="0"/>
  </r>
  <r>
    <s v="21375803"/>
    <s v="TEATRO NACIONAL"/>
    <x v="15"/>
    <s v="001"/>
    <x v="82"/>
    <s v="PRODUCTOS DE PAPEL, CARTON E IMPRESOS"/>
    <n v="6000000"/>
    <n v="6000000"/>
    <n v="2778492.99"/>
    <n v="0"/>
    <n v="0"/>
    <n v="0"/>
    <n v="0"/>
    <n v="0"/>
    <n v="6000000"/>
    <n v="2778492.99"/>
    <n v="0"/>
  </r>
  <r>
    <s v="21375803"/>
    <s v="TEATRO NACIONAL"/>
    <x v="15"/>
    <s v="001"/>
    <x v="83"/>
    <s v="TEXTILES Y VESTUARIO"/>
    <n v="3600000"/>
    <n v="3600000"/>
    <n v="1667095.79"/>
    <n v="0"/>
    <n v="0"/>
    <n v="0"/>
    <n v="0"/>
    <n v="0"/>
    <n v="3600000"/>
    <n v="1667095.79"/>
    <n v="0"/>
  </r>
  <r>
    <s v="21375803"/>
    <s v="TEATRO NACIONAL"/>
    <x v="15"/>
    <s v="001"/>
    <x v="84"/>
    <s v="UTILES Y MATERIALES DE LIMPIEZA"/>
    <n v="19488000"/>
    <n v="19488000"/>
    <n v="9024545.2300000004"/>
    <n v="0"/>
    <n v="0"/>
    <n v="0"/>
    <n v="3452787.65"/>
    <n v="1236685.48"/>
    <n v="16035212.35"/>
    <n v="5571757.5800000001"/>
    <n v="0.17717506414203613"/>
  </r>
  <r>
    <s v="21375803"/>
    <s v="TEATRO NACIONAL"/>
    <x v="15"/>
    <s v="001"/>
    <x v="85"/>
    <s v="UTILES Y MATERIALES DE RESGUARDO Y SEGURIDAD"/>
    <n v="7000000"/>
    <n v="7000000"/>
    <n v="3824812.35"/>
    <n v="0"/>
    <n v="0"/>
    <n v="0"/>
    <n v="2440178.5"/>
    <n v="2396989.5"/>
    <n v="4559821.5"/>
    <n v="1384633.85"/>
    <n v="0.34859692857142854"/>
  </r>
  <r>
    <s v="21375803"/>
    <s v="TEATRO NACIONAL"/>
    <x v="15"/>
    <s v="001"/>
    <x v="86"/>
    <s v="OTROS UTILES, MATERIALES Y SUMINISTROS DIVERSOS"/>
    <n v="6700000"/>
    <n v="6700000"/>
    <n v="2714572.02"/>
    <n v="0"/>
    <n v="0"/>
    <n v="0"/>
    <n v="0"/>
    <n v="0"/>
    <n v="6700000"/>
    <n v="2714572.02"/>
    <n v="0"/>
  </r>
  <r>
    <s v="21375803"/>
    <s v="TEATRO NACIONAL"/>
    <x v="15"/>
    <s v="001"/>
    <x v="269"/>
    <s v="INTERESES Y COMISIONE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0"/>
    <s v="COMISIONES Y OTROS GASTO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1"/>
    <s v="DIFERENCIAS POR TIPO DE CAMB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87"/>
    <s v="TRANSFERENCIAS CORRIENTES"/>
    <n v="121484066"/>
    <n v="121484066"/>
    <n v="72114471.079999998"/>
    <n v="0"/>
    <n v="0"/>
    <n v="0"/>
    <n v="9413116.0399999991"/>
    <n v="8227926.8200000003"/>
    <n v="112070949.95999999"/>
    <n v="62701355.039999999"/>
    <n v="7.7484367703003945E-2"/>
  </r>
  <r>
    <s v="21375803"/>
    <s v="TEATRO NACIONAL"/>
    <x v="15"/>
    <s v="001"/>
    <x v="88"/>
    <s v="TRANSFERENCIAS CORRIENTES AL SECTOR PUBLICO"/>
    <n v="20534066"/>
    <n v="20534066"/>
    <n v="20534066"/>
    <n v="0"/>
    <n v="0"/>
    <n v="0"/>
    <n v="4742667.91"/>
    <n v="3557478.69"/>
    <n v="15791398.09"/>
    <n v="15791398.09"/>
    <n v="0.23096584524467781"/>
  </r>
  <r>
    <s v="21375803"/>
    <s v="TEATRO NACIONAL"/>
    <x v="15"/>
    <s v="001"/>
    <x v="272"/>
    <s v="CCSS CONTRIBUCION ESTATAL SEGURO PENSIONES (CONTRIBUCION ESTATAL AL SEGURO DE PENSIONES, SEGUN LEY NO. 17 DEL 22 DE OCTUBRE DE 1943, LEY"/>
    <n v="17713452"/>
    <n v="17713452"/>
    <n v="17713452"/>
    <n v="0"/>
    <n v="0"/>
    <n v="0"/>
    <n v="4092916.32"/>
    <n v="3069882.59"/>
    <n v="13620535.68"/>
    <n v="13620535.68"/>
    <n v="0.23106260259152195"/>
  </r>
  <r>
    <s v="21375803"/>
    <s v="TEATRO NACIONAL"/>
    <x v="15"/>
    <s v="001"/>
    <x v="273"/>
    <s v="CCSS CONTRIBUCION ESTATAL SEGURO SALUD (CONTRIBUCION ESTATAL AL SEGURO DE SALUD, SEGUN LEY NO. 17 DEL 22 DE OCTUBRE DE 1943, LEY"/>
    <n v="2820614"/>
    <n v="2820614"/>
    <n v="2820614"/>
    <n v="0"/>
    <n v="0"/>
    <n v="0"/>
    <n v="649751.59"/>
    <n v="487596.1"/>
    <n v="2170862.41"/>
    <n v="2170862.41"/>
    <n v="0.23035820924096667"/>
  </r>
  <r>
    <s v="21375803"/>
    <s v="TEATRO NACIONAL"/>
    <x v="15"/>
    <s v="001"/>
    <x v="92"/>
    <s v="TRANSFERENCIAS CORRIENTE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4"/>
    <s v="OTRAS TRANSFERENCIA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5"/>
    <s v="PRESTACIONES"/>
    <n v="19500000"/>
    <n v="19500000"/>
    <n v="13862362.73"/>
    <n v="0"/>
    <n v="0"/>
    <n v="0"/>
    <n v="2196387.13"/>
    <n v="2196387.13"/>
    <n v="17303612.870000001"/>
    <n v="11665975.6"/>
    <n v="0.11263523743589743"/>
  </r>
  <r>
    <s v="21375803"/>
    <s v="TEATRO NACIONAL"/>
    <x v="15"/>
    <s v="001"/>
    <x v="96"/>
    <s v="PRESTACIONES LEGALES"/>
    <n v="10500000"/>
    <n v="10500000"/>
    <n v="4862362.7300000004"/>
    <n v="0"/>
    <n v="0"/>
    <n v="0"/>
    <n v="0"/>
    <n v="0"/>
    <n v="10500000"/>
    <n v="4862362.7300000004"/>
    <n v="0"/>
  </r>
  <r>
    <s v="21375803"/>
    <s v="TEATRO NACIONAL"/>
    <x v="15"/>
    <s v="001"/>
    <x v="97"/>
    <s v="OTRAS PRESTACIONES"/>
    <n v="9000000"/>
    <n v="9000000"/>
    <n v="9000000"/>
    <n v="0"/>
    <n v="0"/>
    <n v="0"/>
    <n v="2196387.13"/>
    <n v="2196387.13"/>
    <n v="6803612.8700000001"/>
    <n v="6803612.8700000001"/>
    <n v="0.24404301444444443"/>
  </r>
  <r>
    <s v="21375803"/>
    <s v="TEATRO NACIONAL"/>
    <x v="15"/>
    <s v="001"/>
    <x v="102"/>
    <s v="OTRAS TRANSFERENCIAS CORRIENTES AL SECTOR PRIVADO"/>
    <n v="78100000"/>
    <n v="78100000"/>
    <n v="36166717.100000001"/>
    <n v="0"/>
    <n v="0"/>
    <n v="0"/>
    <n v="2474061"/>
    <n v="2474061"/>
    <n v="75625939"/>
    <n v="33692656.100000001"/>
    <n v="3.1678117797695263E-2"/>
  </r>
  <r>
    <s v="21375803"/>
    <s v="TEATRO NACIONAL"/>
    <x v="15"/>
    <s v="001"/>
    <x v="103"/>
    <s v="INDEMNIZACIONES"/>
    <n v="77100000"/>
    <n v="77100000"/>
    <n v="35703634.93"/>
    <n v="0"/>
    <n v="0"/>
    <n v="0"/>
    <n v="2474061"/>
    <n v="2474061"/>
    <n v="74625939"/>
    <n v="33229573.93"/>
    <n v="3.2088988326848249E-2"/>
  </r>
  <r>
    <s v="21375803"/>
    <s v="TEATRO NACIONAL"/>
    <x v="15"/>
    <s v="001"/>
    <x v="274"/>
    <s v="REINTEGROS O DEVOLUCIONE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280"/>
    <x v="109"/>
    <s v="BIENES DURADEROS"/>
    <n v="507106908"/>
    <n v="507106908"/>
    <n v="497106908"/>
    <n v="0"/>
    <n v="0"/>
    <n v="0"/>
    <n v="66651258.030000001"/>
    <n v="23704974.969999999"/>
    <n v="440455649.97000003"/>
    <n v="430455649.97000003"/>
    <n v="0.13143433263977544"/>
  </r>
  <r>
    <s v="21375803"/>
    <s v="TEATRO NACIONAL"/>
    <x v="15"/>
    <s v="280"/>
    <x v="110"/>
    <s v="MAQUINARIA, EQUIPO Y MOBILIARIO"/>
    <n v="125250000"/>
    <n v="125250000"/>
    <n v="115250000"/>
    <n v="0"/>
    <n v="0"/>
    <n v="0"/>
    <n v="23903290.530000001"/>
    <n v="17407861.260000002"/>
    <n v="101346709.47"/>
    <n v="91346709.469999999"/>
    <n v="0.19084463497005988"/>
  </r>
  <r>
    <s v="21375803"/>
    <s v="TEATRO NACIONAL"/>
    <x v="15"/>
    <s v="280"/>
    <x v="169"/>
    <s v="MAQUINARIA Y EQUIPO PARA LA PRODUCCION"/>
    <n v="12000000"/>
    <n v="12000000"/>
    <n v="2000000"/>
    <n v="0"/>
    <n v="0"/>
    <n v="0"/>
    <n v="0"/>
    <n v="0"/>
    <n v="12000000"/>
    <n v="2000000"/>
    <n v="0"/>
  </r>
  <r>
    <s v="21375803"/>
    <s v="TEATRO NACIONAL"/>
    <x v="15"/>
    <s v="280"/>
    <x v="112"/>
    <s v="EQUIPO DE COMUNICACION"/>
    <n v="35200000"/>
    <n v="35200000"/>
    <n v="35200000"/>
    <n v="0"/>
    <n v="0"/>
    <n v="0"/>
    <n v="10099968.619999999"/>
    <n v="10099968.619999999"/>
    <n v="25100031.379999999"/>
    <n v="25100031.379999999"/>
    <n v="0.28693092670454545"/>
  </r>
  <r>
    <s v="21375803"/>
    <s v="TEATRO NACIONAL"/>
    <x v="15"/>
    <s v="280"/>
    <x v="113"/>
    <s v="EQUIPO Y MOBILIARIO DE OFICINA"/>
    <n v="8050000"/>
    <n v="8050000"/>
    <n v="8050000"/>
    <n v="0"/>
    <n v="0"/>
    <n v="0"/>
    <n v="7307892.6399999997"/>
    <n v="7307892.6399999997"/>
    <n v="742107.36"/>
    <n v="742107.36"/>
    <n v="0.90781275031055897"/>
  </r>
  <r>
    <s v="21375803"/>
    <s v="TEATRO NACIONAL"/>
    <x v="15"/>
    <s v="280"/>
    <x v="114"/>
    <s v="EQUIPO Y PROGRAMAS DE COMPUTO"/>
    <n v="20000000"/>
    <n v="20000000"/>
    <n v="20000000"/>
    <n v="0"/>
    <n v="0"/>
    <n v="0"/>
    <n v="6495429.2699999996"/>
    <n v="0"/>
    <n v="13504570.73"/>
    <n v="13504570.73"/>
    <n v="0.32477146349999997"/>
  </r>
  <r>
    <s v="21375803"/>
    <s v="TEATRO NACIONAL"/>
    <x v="15"/>
    <s v="280"/>
    <x v="196"/>
    <s v="EQUIPO SANITARIO, DE LABORATORIO E INVESTIGACION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280"/>
    <x v="132"/>
    <s v="MAQUINARIA, EQUIPO Y MOBILIARIO DIVERSO"/>
    <n v="45000000"/>
    <n v="45000000"/>
    <n v="45000000"/>
    <n v="0"/>
    <n v="0"/>
    <n v="0"/>
    <n v="0"/>
    <n v="0"/>
    <n v="45000000"/>
    <n v="45000000"/>
    <n v="0"/>
  </r>
  <r>
    <s v="21375803"/>
    <s v="TEATRO NACIONAL"/>
    <x v="15"/>
    <s v="280"/>
    <x v="116"/>
    <s v="CONSTRUCCIONES, ADICIONES Y MEJORAS"/>
    <n v="366856908"/>
    <n v="366856908"/>
    <n v="366856908"/>
    <n v="0"/>
    <n v="0"/>
    <n v="0"/>
    <n v="36339737.5"/>
    <n v="0"/>
    <n v="330517170.5"/>
    <n v="330517170.5"/>
    <n v="9.9056980276353415E-2"/>
  </r>
  <r>
    <s v="21375803"/>
    <s v="TEATRO NACIONAL"/>
    <x v="15"/>
    <s v="280"/>
    <x v="170"/>
    <s v="EDIFICIOS"/>
    <n v="366856908"/>
    <n v="366856908"/>
    <n v="366856908"/>
    <n v="0"/>
    <n v="0"/>
    <n v="0"/>
    <n v="36339737.5"/>
    <n v="0"/>
    <n v="330517170.5"/>
    <n v="330517170.5"/>
    <n v="9.9056980276353415E-2"/>
  </r>
  <r>
    <s v="21375803"/>
    <s v="TEATRO NACIONAL"/>
    <x v="15"/>
    <s v="280"/>
    <x v="118"/>
    <s v="BIENES DURADEROS DIVERSOS"/>
    <n v="15000000"/>
    <n v="15000000"/>
    <n v="15000000"/>
    <n v="0"/>
    <n v="0"/>
    <n v="0"/>
    <n v="6408230"/>
    <n v="6297113.71"/>
    <n v="8591770"/>
    <n v="8591770"/>
    <n v="0.42721533333333334"/>
  </r>
  <r>
    <s v="21375803"/>
    <s v="TEATRO NACIONAL"/>
    <x v="15"/>
    <s v="280"/>
    <x v="119"/>
    <s v="BIENES INTANGIBLES"/>
    <n v="15000000"/>
    <n v="15000000"/>
    <n v="15000000"/>
    <n v="0"/>
    <n v="0"/>
    <n v="0"/>
    <n v="6408230"/>
    <n v="6297113.71"/>
    <n v="8591770"/>
    <n v="8591770"/>
    <n v="0.42721533333333334"/>
  </r>
  <r>
    <s v="21375804"/>
    <s v="TEATRO POPULAR MELICO SALAZAR"/>
    <x v="16"/>
    <s v="001"/>
    <x v="0"/>
    <s v=""/>
    <n v="3418259259"/>
    <n v="3418259259"/>
    <n v="2780326403.29"/>
    <n v="0"/>
    <n v="0"/>
    <n v="0"/>
    <n v="658895753.90999997"/>
    <n v="608933128.25999999"/>
    <n v="2759363505.0900002"/>
    <n v="2121430649.3800001"/>
    <n v="0.19275768863206638"/>
  </r>
  <r>
    <s v="21375804"/>
    <s v="TEATRO POPULAR MELICO SALAZAR"/>
    <x v="16"/>
    <s v="001"/>
    <x v="1"/>
    <s v="REMUNERACIONES"/>
    <n v="1917905053"/>
    <n v="1917905053"/>
    <n v="1896237621"/>
    <n v="0"/>
    <n v="0"/>
    <n v="0"/>
    <n v="459588523.35000002"/>
    <n v="417909024.20999998"/>
    <n v="1458316529.6500001"/>
    <n v="1436649097.6500001"/>
    <n v="0.23963048777159671"/>
  </r>
  <r>
    <s v="21375804"/>
    <s v="TEATRO POPULAR MELICO SALAZAR"/>
    <x v="16"/>
    <s v="001"/>
    <x v="2"/>
    <s v="REMUNERACIONES BASICAS"/>
    <n v="842359090"/>
    <n v="842359090"/>
    <n v="842359090"/>
    <n v="0"/>
    <n v="0"/>
    <n v="0"/>
    <n v="174783022.06999999"/>
    <n v="151650965.61000001"/>
    <n v="667576067.92999995"/>
    <n v="667576067.92999995"/>
    <n v="0.2074922965097937"/>
  </r>
  <r>
    <s v="21375804"/>
    <s v="TEATRO POPULAR MELICO SALAZAR"/>
    <x v="16"/>
    <s v="001"/>
    <x v="3"/>
    <s v="SUELDOS PARA CARGOS FIJOS"/>
    <n v="842359090"/>
    <n v="842359090"/>
    <n v="842359090"/>
    <n v="0"/>
    <n v="0"/>
    <n v="0"/>
    <n v="174783022.06999999"/>
    <n v="151650965.61000001"/>
    <n v="667576067.92999995"/>
    <n v="667576067.92999995"/>
    <n v="0.2074922965097937"/>
  </r>
  <r>
    <s v="21375804"/>
    <s v="TEATRO POPULAR MELICO SALAZAR"/>
    <x v="16"/>
    <s v="001"/>
    <x v="5"/>
    <s v="REMUNERACIONES EVENTUALES"/>
    <n v="133500000"/>
    <n v="133500000"/>
    <n v="126660380"/>
    <n v="0"/>
    <n v="0"/>
    <n v="0"/>
    <n v="17253727.600000001"/>
    <n v="17253727.600000001"/>
    <n v="116246272.40000001"/>
    <n v="109406652.40000001"/>
    <n v="0.12924140524344571"/>
  </r>
  <r>
    <s v="21375804"/>
    <s v="TEATRO POPULAR MELICO SALAZAR"/>
    <x v="16"/>
    <s v="001"/>
    <x v="6"/>
    <s v="TIEMPO EXTRAORDINARIO"/>
    <n v="133500000"/>
    <n v="133500000"/>
    <n v="126660380"/>
    <n v="0"/>
    <n v="0"/>
    <n v="0"/>
    <n v="17253727.600000001"/>
    <n v="17253727.600000001"/>
    <n v="116246272.40000001"/>
    <n v="109406652.40000001"/>
    <n v="0.12924140524344571"/>
  </r>
  <r>
    <s v="21375804"/>
    <s v="TEATRO POPULAR MELICO SALAZAR"/>
    <x v="16"/>
    <s v="001"/>
    <x v="7"/>
    <s v="INCENTIVOS SALARIALES"/>
    <n v="635180267"/>
    <n v="635180267"/>
    <n v="620352455"/>
    <n v="0"/>
    <n v="0"/>
    <n v="0"/>
    <n v="187483127.19999999"/>
    <n v="187483127.19999999"/>
    <n v="447697139.80000001"/>
    <n v="432869327.80000001"/>
    <n v="0.29516522622073205"/>
  </r>
  <r>
    <s v="21375804"/>
    <s v="TEATRO POPULAR MELICO SALAZAR"/>
    <x v="16"/>
    <s v="001"/>
    <x v="8"/>
    <s v="RETRIBUCION POR AÑOS SERVIDOS"/>
    <n v="255600000"/>
    <n v="255600000"/>
    <n v="241072224"/>
    <n v="0"/>
    <n v="0"/>
    <n v="0"/>
    <n v="56728338.270000003"/>
    <n v="56728338.270000003"/>
    <n v="198871661.72999999"/>
    <n v="184343885.72999999"/>
    <n v="0.22194185551643195"/>
  </r>
  <r>
    <s v="21375804"/>
    <s v="TEATRO POPULAR MELICO SALAZAR"/>
    <x v="16"/>
    <s v="001"/>
    <x v="9"/>
    <s v="RESTRICCION AL EJERCICIO LIBERAL DE LA PROFESION"/>
    <n v="121733660"/>
    <n v="121733660"/>
    <n v="121733660"/>
    <n v="0"/>
    <n v="0"/>
    <n v="0"/>
    <n v="28784485.079999998"/>
    <n v="28784485.079999998"/>
    <n v="92949174.920000002"/>
    <n v="92949174.920000002"/>
    <n v="0.23645460984250369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0"/>
    <n v="0"/>
    <n v="122144121"/>
    <n v="122144121"/>
    <n v="0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93766706.010000005"/>
    <n v="93766706.010000005"/>
    <n v="7335779.9900000002"/>
    <n v="7335779.9900000002"/>
    <n v="0.92744214034460049"/>
  </r>
  <r>
    <s v="21375804"/>
    <s v="TEATRO POPULAR MELICO SALAZAR"/>
    <x v="16"/>
    <s v="001"/>
    <x v="12"/>
    <s v="OTROS INCENTIVOS SALARIALES"/>
    <n v="34600000"/>
    <n v="34600000"/>
    <n v="34299964"/>
    <n v="0"/>
    <n v="0"/>
    <n v="0"/>
    <n v="8203597.8399999999"/>
    <n v="8203597.8399999999"/>
    <n v="26396402.16"/>
    <n v="26096366.16"/>
    <n v="0.23709820346820809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37041553"/>
    <n v="27890220"/>
    <n v="108125734"/>
    <n v="108125734"/>
    <n v="0.25516460192577683"/>
  </r>
  <r>
    <s v="21375804"/>
    <s v="TEATRO POPULAR MELICO SALAZAR"/>
    <x v="16"/>
    <s v="001"/>
    <x v="275"/>
    <s v="CCSS CONTRIBUCION PATRONAL SEGURO SALUD (CONTRIBUCION PATRONAL SEGURO DE SALUD, SEGUN LEY NO. 17 DEL 22 DE OCTUBRE DE 1943, LEY"/>
    <n v="137722810"/>
    <n v="137722810"/>
    <n v="137722810"/>
    <n v="0"/>
    <n v="0"/>
    <n v="0"/>
    <n v="35144100"/>
    <n v="26461579"/>
    <n v="102578710"/>
    <n v="102578710"/>
    <n v="0.25517995167249347"/>
  </r>
  <r>
    <s v="21375804"/>
    <s v="TEATRO POPULAR MELICO SALAZAR"/>
    <x v="16"/>
    <s v="001"/>
    <x v="276"/>
    <s v="BANCO POPULAR Y DE DESARROLLO COMUNAL. (BPDC) (SEGUN LEY NO. 4351 DEL 11 DE JULIO DE 1969, LEY ORGANICA DEL B.P.D.C. FINANCIADO EN PARTE POR LA"/>
    <n v="7444477"/>
    <n v="7444477"/>
    <n v="7444477"/>
    <n v="0"/>
    <n v="0"/>
    <n v="0"/>
    <n v="1897453"/>
    <n v="1428641"/>
    <n v="5547024"/>
    <n v="5547024"/>
    <n v="0.25488063164141683"/>
  </r>
  <r>
    <s v="21375804"/>
    <s v="TEATRO POPULAR MELICO SALAZAR"/>
    <x v="16"/>
    <s v="001"/>
    <x v="16"/>
    <s v="CONTRIB PATRONALES A FOND PENS Y OTROS FOND CAPIT."/>
    <n v="161698409"/>
    <n v="161698409"/>
    <n v="161698409"/>
    <n v="0"/>
    <n v="0"/>
    <n v="0"/>
    <n v="43027093.479999997"/>
    <n v="33630983.799999997"/>
    <n v="118671315.52"/>
    <n v="118671315.52"/>
    <n v="0.26609472378914995"/>
  </r>
  <r>
    <s v="21375804"/>
    <s v="TEATRO POPULAR MELICO SALAZAR"/>
    <x v="16"/>
    <s v="001"/>
    <x v="277"/>
    <s v="CCSS CONTRIBUCION PATRONAL SEGURO PENSIONES (CONTRIBUCION PATRONAL SEGURO DE PENSIONES, SEGUN LEY NO. 17 DEL 22 DE OCTUBRE DE 1943, LEY"/>
    <n v="80698122"/>
    <n v="80698122"/>
    <n v="80698122"/>
    <n v="0"/>
    <n v="0"/>
    <n v="0"/>
    <n v="20580521"/>
    <n v="15495962"/>
    <n v="60117601"/>
    <n v="60117601"/>
    <n v="0.25503097829215904"/>
  </r>
  <r>
    <s v="21375804"/>
    <s v="TEATRO POPULAR MELICO SALAZAR"/>
    <x v="16"/>
    <s v="001"/>
    <x v="278"/>
    <s v="CCSS APORTE PATRONAL REGIMEN PENSIONES (APORTE PATRONAL AL REGIMEN DE PENSIONES, SEGUN LEY DE PROTECCION AL TRABAJADOR NO. 7983 DEL 16"/>
    <n v="44666858"/>
    <n v="44666858"/>
    <n v="44666858"/>
    <n v="0"/>
    <n v="0"/>
    <n v="0"/>
    <n v="11384668"/>
    <n v="8571805"/>
    <n v="33282190"/>
    <n v="33282190"/>
    <n v="0.25487953506826022"/>
  </r>
  <r>
    <s v="21375804"/>
    <s v="TEATRO POPULAR MELICO SALAZAR"/>
    <x v="16"/>
    <s v="001"/>
    <x v="279"/>
    <s v="CCSS APORTE PATRONAL FONDO CAPITALIZACION LABORAL (APORTE PATRONAL AL FONDO DE CAPITALIZACION LABORAL, SEGUN LEY DE PROTECCION AL TRABAJADOR"/>
    <n v="22333429"/>
    <n v="22333429"/>
    <n v="22333429"/>
    <n v="0"/>
    <n v="0"/>
    <n v="0"/>
    <n v="5692333"/>
    <n v="4285903"/>
    <n v="16641096"/>
    <n v="16641096"/>
    <n v="0.25487949029233264"/>
  </r>
  <r>
    <s v="21375804"/>
    <s v="TEATRO POPULAR MELICO SALAZAR"/>
    <x v="16"/>
    <s v="001"/>
    <x v="280"/>
    <s v="ASOCIACION DE EMPLEADOS DEL MINISTERIO DE CULTURA Y JUVENTUD (ASEMICULTURA). (APORTE PATRONAL A LA ASOCIACION DE EMPLEADOS DEL MINISTERIO DE CULTURA"/>
    <n v="14000000"/>
    <n v="14000000"/>
    <n v="14000000"/>
    <n v="0"/>
    <n v="0"/>
    <n v="0"/>
    <n v="5369571.4800000004"/>
    <n v="5277313.8"/>
    <n v="8630428.5199999996"/>
    <n v="8630428.5199999996"/>
    <n v="0.38354082"/>
  </r>
  <r>
    <s v="21375804"/>
    <s v="TEATRO POPULAR MELICO SALAZAR"/>
    <x v="16"/>
    <s v="001"/>
    <x v="21"/>
    <s v="SERVICIOS"/>
    <n v="749457789"/>
    <n v="749457789"/>
    <n v="343150751.18000001"/>
    <n v="0"/>
    <n v="0"/>
    <n v="0"/>
    <n v="89909260.689999998"/>
    <n v="81626134.180000007"/>
    <n v="659548528.30999994"/>
    <n v="253241490.49000001"/>
    <n v="0.11996574324748262"/>
  </r>
  <r>
    <s v="21375804"/>
    <s v="TEATRO POPULAR MELICO SALAZAR"/>
    <x v="16"/>
    <s v="001"/>
    <x v="22"/>
    <s v="ALQUILERES"/>
    <n v="89711422"/>
    <n v="89711422"/>
    <n v="41543759.530000001"/>
    <n v="0"/>
    <n v="0"/>
    <n v="0"/>
    <n v="18052273.399999999"/>
    <n v="17976255.800000001"/>
    <n v="71659148.599999994"/>
    <n v="23491486.129999999"/>
    <n v="0.20122603117360016"/>
  </r>
  <r>
    <s v="21375804"/>
    <s v="TEATRO POPULAR MELICO SALAZAR"/>
    <x v="16"/>
    <s v="001"/>
    <x v="164"/>
    <s v="ALQUILER DE EDIFICIOS, LOCALES Y TERRENOS"/>
    <n v="53671000"/>
    <n v="53671000"/>
    <n v="24854082.879999999"/>
    <n v="0"/>
    <n v="0"/>
    <n v="0"/>
    <n v="12884983.199999999"/>
    <n v="12808965.6"/>
    <n v="40786016.799999997"/>
    <n v="11969099.68"/>
    <n v="0.24007346984404984"/>
  </r>
  <r>
    <s v="21375804"/>
    <s v="TEATRO POPULAR MELICO SALAZAR"/>
    <x v="16"/>
    <s v="001"/>
    <x v="23"/>
    <s v="ALQUILER DE EQUIPO DE COMPUTO"/>
    <n v="36040422"/>
    <n v="36040422"/>
    <n v="16689676.65"/>
    <n v="0"/>
    <n v="0"/>
    <n v="0"/>
    <n v="5167290.2"/>
    <n v="5167290.2"/>
    <n v="30873131.800000001"/>
    <n v="11522386.449999999"/>
    <n v="0.14337485282497525"/>
  </r>
  <r>
    <s v="21375804"/>
    <s v="TEATRO POPULAR MELICO SALAZAR"/>
    <x v="16"/>
    <s v="001"/>
    <x v="24"/>
    <s v="SERVICIOS BASICOS"/>
    <n v="81560000"/>
    <n v="81560000"/>
    <n v="40591370.409999996"/>
    <n v="0"/>
    <n v="0"/>
    <n v="0"/>
    <n v="17152989.100000001"/>
    <n v="17130491.329999998"/>
    <n v="64407010.899999999"/>
    <n v="23438381.309999999"/>
    <n v="0.21031129352623837"/>
  </r>
  <r>
    <s v="21375804"/>
    <s v="TEATRO POPULAR MELICO SALAZAR"/>
    <x v="16"/>
    <s v="001"/>
    <x v="25"/>
    <s v="SERVICIO DE AGUA Y ALCANTARILLADO"/>
    <n v="12000000"/>
    <n v="12000000"/>
    <n v="5556985.9800000004"/>
    <n v="0"/>
    <n v="0"/>
    <n v="0"/>
    <n v="2436388"/>
    <n v="2436388"/>
    <n v="9563612"/>
    <n v="3120597.98"/>
    <n v="0.20303233333333334"/>
  </r>
  <r>
    <s v="21375804"/>
    <s v="TEATRO POPULAR MELICO SALAZAR"/>
    <x v="16"/>
    <s v="001"/>
    <x v="26"/>
    <s v="SERVICIO DE ENERGIA ELECTRICA"/>
    <n v="40000000"/>
    <n v="40000000"/>
    <n v="19934481.120000001"/>
    <n v="0"/>
    <n v="0"/>
    <n v="0"/>
    <n v="9157334.5099999998"/>
    <n v="9157334.5099999998"/>
    <n v="30842665.489999998"/>
    <n v="10777146.609999999"/>
    <n v="0.22893336275000001"/>
  </r>
  <r>
    <s v="21375804"/>
    <s v="TEATRO POPULAR MELICO SALAZAR"/>
    <x v="16"/>
    <s v="001"/>
    <x v="28"/>
    <s v="SERVICIO DE TELECOMUNICACIONES"/>
    <n v="22000000"/>
    <n v="22000000"/>
    <n v="10187807.630000001"/>
    <n v="0"/>
    <n v="0"/>
    <n v="0"/>
    <n v="3658656.99"/>
    <n v="3636159.22"/>
    <n v="18341343.010000002"/>
    <n v="6529150.6399999997"/>
    <n v="0.16630259045454546"/>
  </r>
  <r>
    <s v="21375804"/>
    <s v="TEATRO POPULAR MELICO SALAZAR"/>
    <x v="16"/>
    <s v="001"/>
    <x v="29"/>
    <s v="OTROS SERVICIOS BASICOS"/>
    <n v="7560000"/>
    <n v="7560000"/>
    <n v="4912095.68"/>
    <n v="0"/>
    <n v="0"/>
    <n v="0"/>
    <n v="1900609.6"/>
    <n v="1900609.6"/>
    <n v="5659390.4000000004"/>
    <n v="3011486.08"/>
    <n v="0.25140338624338626"/>
  </r>
  <r>
    <s v="21375804"/>
    <s v="TEATRO POPULAR MELICO SALAZAR"/>
    <x v="16"/>
    <s v="001"/>
    <x v="30"/>
    <s v="SERVICIOS COMERCIALES Y FINANCIEROS"/>
    <n v="19877112"/>
    <n v="19877112"/>
    <n v="9204736.0700000003"/>
    <n v="0"/>
    <n v="0"/>
    <n v="0"/>
    <n v="2160185.39"/>
    <n v="2160185.39"/>
    <n v="17716926.609999999"/>
    <n v="7044550.6799999997"/>
    <n v="0.10867702461001377"/>
  </r>
  <r>
    <s v="21375804"/>
    <s v="TEATRO POPULAR MELICO SALAZAR"/>
    <x v="16"/>
    <s v="001"/>
    <x v="31"/>
    <s v="INFORMACION"/>
    <n v="734000"/>
    <n v="734000"/>
    <n v="339902.31"/>
    <n v="0"/>
    <n v="0"/>
    <n v="0"/>
    <n v="0"/>
    <n v="0"/>
    <n v="734000"/>
    <n v="339902.31"/>
    <n v="0"/>
  </r>
  <r>
    <s v="21375804"/>
    <s v="TEATRO POPULAR MELICO SALAZAR"/>
    <x v="16"/>
    <s v="001"/>
    <x v="33"/>
    <s v="COMIS. Y GASTOS POR SERV. FINANCIEROS Y COMERCIAL."/>
    <n v="9143285"/>
    <n v="9143285"/>
    <n v="4234092.22"/>
    <n v="0"/>
    <n v="0"/>
    <n v="0"/>
    <n v="5950"/>
    <n v="5950"/>
    <n v="9137335"/>
    <n v="4228142.22"/>
    <n v="6.5075079689630151E-4"/>
  </r>
  <r>
    <s v="21375804"/>
    <s v="TEATRO POPULAR MELICO SALAZAR"/>
    <x v="16"/>
    <s v="001"/>
    <x v="34"/>
    <s v="SERVICIOS DE TECNOLOGIAS DE INFORMACION"/>
    <n v="9999827"/>
    <n v="9999827"/>
    <n v="4630741.54"/>
    <n v="0"/>
    <n v="0"/>
    <n v="0"/>
    <n v="2154235.39"/>
    <n v="2154235.39"/>
    <n v="7845591.6100000003"/>
    <n v="2476506.15"/>
    <n v="0.21542726589169994"/>
  </r>
  <r>
    <s v="21375804"/>
    <s v="TEATRO POPULAR MELICO SALAZAR"/>
    <x v="16"/>
    <s v="001"/>
    <x v="35"/>
    <s v="SERVICIOS DE GESTION Y APOYO"/>
    <n v="468376210"/>
    <n v="468376210"/>
    <n v="210644135.12"/>
    <n v="0"/>
    <n v="0"/>
    <n v="0"/>
    <n v="51447517.310000002"/>
    <n v="43262906.170000002"/>
    <n v="416928692.69"/>
    <n v="159196617.81"/>
    <n v="0.10984229389020421"/>
  </r>
  <r>
    <s v="21375804"/>
    <s v="TEATRO POPULAR MELICO SALAZAR"/>
    <x v="16"/>
    <s v="001"/>
    <x v="281"/>
    <s v="SERVICIOS EN CIENCIAS DE LA SALUD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29"/>
    <s v="SERVICIOS DE INGENIERIA Y ARQUITECTURA"/>
    <n v="3000000"/>
    <n v="3000000"/>
    <n v="1389246.5"/>
    <n v="0"/>
    <n v="0"/>
    <n v="0"/>
    <n v="0"/>
    <n v="0"/>
    <n v="3000000"/>
    <n v="1389246.5"/>
    <n v="0"/>
  </r>
  <r>
    <s v="21375804"/>
    <s v="TEATRO POPULAR MELICO SALAZAR"/>
    <x v="16"/>
    <s v="001"/>
    <x v="36"/>
    <s v="SERVICIOS EN CIENCIAS ECONOMICAS Y SOCIALES"/>
    <n v="2000000"/>
    <n v="2000000"/>
    <n v="926164.33"/>
    <n v="0"/>
    <n v="0"/>
    <n v="0"/>
    <n v="0"/>
    <n v="0"/>
    <n v="2000000"/>
    <n v="926164.33"/>
    <n v="0"/>
  </r>
  <r>
    <s v="21375804"/>
    <s v="TEATRO POPULAR MELICO SALAZAR"/>
    <x v="16"/>
    <s v="001"/>
    <x v="37"/>
    <s v="SERVICIOS INFORMATICOS"/>
    <n v="15000000"/>
    <n v="15000000"/>
    <n v="6946232.4800000004"/>
    <n v="0"/>
    <n v="0"/>
    <n v="0"/>
    <n v="0"/>
    <n v="0"/>
    <n v="15000000"/>
    <n v="6946232.4800000004"/>
    <n v="0"/>
  </r>
  <r>
    <s v="21375804"/>
    <s v="TEATRO POPULAR MELICO SALAZAR"/>
    <x v="16"/>
    <s v="001"/>
    <x v="38"/>
    <s v="SERVICIOS GENERALES"/>
    <n v="266205333"/>
    <n v="266205333"/>
    <n v="123274941.95999999"/>
    <n v="0"/>
    <n v="0"/>
    <n v="0"/>
    <n v="49625032.009999998"/>
    <n v="41440420.869999997"/>
    <n v="216580300.99000001"/>
    <n v="73649909.950000003"/>
    <n v="0.18641637059164401"/>
  </r>
  <r>
    <s v="21375804"/>
    <s v="TEATRO POPULAR MELICO SALAZAR"/>
    <x v="16"/>
    <s v="001"/>
    <x v="39"/>
    <s v="OTROS SERVICIOS DE GESTION Y APOYO"/>
    <n v="180650877"/>
    <n v="180650877"/>
    <n v="77408145.420000002"/>
    <n v="0"/>
    <n v="0"/>
    <n v="0"/>
    <n v="1822485.3"/>
    <n v="1822485.3"/>
    <n v="178828391.69999999"/>
    <n v="75585660.120000005"/>
    <n v="1.0088438707109073E-2"/>
  </r>
  <r>
    <s v="21375804"/>
    <s v="TEATRO POPULAR MELICO SALAZAR"/>
    <x v="16"/>
    <s v="001"/>
    <x v="40"/>
    <s v="GASTOS DE VIAJE Y DE TRANSPORTE"/>
    <n v="31841365"/>
    <n v="31841365"/>
    <n v="14607368.390000001"/>
    <n v="0"/>
    <n v="0"/>
    <n v="0"/>
    <n v="1096295.49"/>
    <n v="1096295.49"/>
    <n v="30745069.510000002"/>
    <n v="13511072.9"/>
    <n v="3.4429914986370713E-2"/>
  </r>
  <r>
    <s v="21375804"/>
    <s v="TEATRO POPULAR MELICO SALAZAR"/>
    <x v="16"/>
    <s v="001"/>
    <x v="41"/>
    <s v="TRANSPORTE DENTRO DEL PAIS"/>
    <n v="5000000"/>
    <n v="5000000"/>
    <n v="2177610.9700000002"/>
    <n v="0"/>
    <n v="0"/>
    <n v="0"/>
    <n v="113682.04"/>
    <n v="113682.04"/>
    <n v="4886317.96"/>
    <n v="2063928.93"/>
    <n v="2.2736408E-2"/>
  </r>
  <r>
    <s v="21375804"/>
    <s v="TEATRO POPULAR MELICO SALAZAR"/>
    <x v="16"/>
    <s v="001"/>
    <x v="42"/>
    <s v="VIATICOS DENTRO DEL PAIS"/>
    <n v="23841365"/>
    <n v="23841365"/>
    <n v="11040510.92"/>
    <n v="0"/>
    <n v="0"/>
    <n v="0"/>
    <n v="662700"/>
    <n v="662700"/>
    <n v="23178665"/>
    <n v="10377810.92"/>
    <n v="2.7796227271383162E-2"/>
  </r>
  <r>
    <s v="21375804"/>
    <s v="TEATRO POPULAR MELICO SALAZAR"/>
    <x v="16"/>
    <s v="001"/>
    <x v="43"/>
    <s v="TRANSPORTE EN EL EXTERIOR"/>
    <n v="2000000"/>
    <n v="2000000"/>
    <n v="926164.33"/>
    <n v="0"/>
    <n v="0"/>
    <n v="0"/>
    <n v="0"/>
    <n v="0"/>
    <n v="2000000"/>
    <n v="926164.33"/>
    <n v="0"/>
  </r>
  <r>
    <s v="21375804"/>
    <s v="TEATRO POPULAR MELICO SALAZAR"/>
    <x v="16"/>
    <s v="001"/>
    <x v="44"/>
    <s v="VIATICOS EN EL EXTERIOR"/>
    <n v="1000000"/>
    <n v="1000000"/>
    <n v="463082.17"/>
    <n v="0"/>
    <n v="0"/>
    <n v="0"/>
    <n v="319913.45"/>
    <n v="319913.45"/>
    <n v="680086.55"/>
    <n v="143168.72"/>
    <n v="0.31991344999999999"/>
  </r>
  <r>
    <s v="21375804"/>
    <s v="TEATRO POPULAR MELICO SALAZAR"/>
    <x v="16"/>
    <s v="001"/>
    <x v="45"/>
    <s v="SEGUROS, REASEGUROS Y OTRAS OBLIGACIONES"/>
    <n v="14400000"/>
    <n v="14400000"/>
    <n v="6668383.1799999997"/>
    <n v="0"/>
    <n v="0"/>
    <n v="0"/>
    <n v="0"/>
    <n v="0"/>
    <n v="14400000"/>
    <n v="6668383.1799999997"/>
    <n v="0"/>
  </r>
  <r>
    <s v="21375804"/>
    <s v="TEATRO POPULAR MELICO SALAZAR"/>
    <x v="16"/>
    <s v="001"/>
    <x v="46"/>
    <s v="SEGUROS"/>
    <n v="14400000"/>
    <n v="14400000"/>
    <n v="6668383.1799999997"/>
    <n v="0"/>
    <n v="0"/>
    <n v="0"/>
    <n v="0"/>
    <n v="0"/>
    <n v="14400000"/>
    <n v="6668383.1799999997"/>
    <n v="0"/>
  </r>
  <r>
    <s v="21375804"/>
    <s v="TEATRO POPULAR MELICO SALAZAR"/>
    <x v="16"/>
    <s v="001"/>
    <x v="47"/>
    <s v="CAPACITACION Y PROTOCOLO"/>
    <n v="12000000"/>
    <n v="12000000"/>
    <n v="5556985.9800000004"/>
    <n v="0"/>
    <n v="0"/>
    <n v="0"/>
    <n v="0"/>
    <n v="0"/>
    <n v="12000000"/>
    <n v="5556985.9800000004"/>
    <n v="0"/>
  </r>
  <r>
    <s v="21375804"/>
    <s v="TEATRO POPULAR MELICO SALAZAR"/>
    <x v="16"/>
    <s v="001"/>
    <x v="48"/>
    <s v="ACTIVIDADES DE CAPACITACION"/>
    <n v="12000000"/>
    <n v="12000000"/>
    <n v="5556985.9800000004"/>
    <n v="0"/>
    <n v="0"/>
    <n v="0"/>
    <n v="0"/>
    <n v="0"/>
    <n v="12000000"/>
    <n v="5556985.9800000004"/>
    <n v="0"/>
  </r>
  <r>
    <s v="21375804"/>
    <s v="TEATRO POPULAR MELICO SALAZAR"/>
    <x v="16"/>
    <s v="001"/>
    <x v="50"/>
    <s v="MANTENIMIENTO Y REPARACION"/>
    <n v="30171680"/>
    <n v="30171680"/>
    <n v="13634608.07"/>
    <n v="0"/>
    <n v="0"/>
    <n v="0"/>
    <n v="0"/>
    <n v="0"/>
    <n v="30171680"/>
    <n v="13634608.07"/>
    <n v="0"/>
  </r>
  <r>
    <s v="21375804"/>
    <s v="TEATRO POPULAR MELICO SALAZAR"/>
    <x v="16"/>
    <s v="001"/>
    <x v="51"/>
    <s v="MANTENIMIENTO DE EDIFICIOS, LOCALES Y TERRENOS"/>
    <n v="14200000"/>
    <n v="14200000"/>
    <n v="6575766.7400000002"/>
    <n v="0"/>
    <n v="0"/>
    <n v="0"/>
    <n v="0"/>
    <n v="0"/>
    <n v="14200000"/>
    <n v="6575766.7400000002"/>
    <n v="0"/>
  </r>
  <r>
    <s v="21375804"/>
    <s v="TEATRO POPULAR MELICO SALAZAR"/>
    <x v="16"/>
    <s v="001"/>
    <x v="52"/>
    <s v="MANT. Y REPARACION DE MAQUINARIA Y EQUIPO DE PROD."/>
    <n v="5871680"/>
    <n v="5871680"/>
    <n v="2719070.29"/>
    <n v="0"/>
    <n v="0"/>
    <n v="0"/>
    <n v="0"/>
    <n v="0"/>
    <n v="5871680"/>
    <n v="2719070.29"/>
    <n v="0"/>
  </r>
  <r>
    <s v="21375804"/>
    <s v="TEATRO POPULAR MELICO SALAZAR"/>
    <x v="16"/>
    <s v="001"/>
    <x v="53"/>
    <s v="MANT. Y REPARACION DE EQUIPO DE TRANSPORTE"/>
    <n v="3500000"/>
    <n v="3500000"/>
    <n v="1620787.58"/>
    <n v="0"/>
    <n v="0"/>
    <n v="0"/>
    <n v="0"/>
    <n v="0"/>
    <n v="3500000"/>
    <n v="1620787.58"/>
    <n v="0"/>
  </r>
  <r>
    <s v="21375804"/>
    <s v="TEATRO POPULAR MELICO SALAZAR"/>
    <x v="16"/>
    <s v="001"/>
    <x v="54"/>
    <s v="MANT. Y REPARACION DE EQUIPO DE COMUNICAC."/>
    <n v="1300000"/>
    <n v="1300000"/>
    <n v="602006.81999999995"/>
    <n v="0"/>
    <n v="0"/>
    <n v="0"/>
    <n v="0"/>
    <n v="0"/>
    <n v="1300000"/>
    <n v="602006.81999999995"/>
    <n v="0"/>
  </r>
  <r>
    <s v="21375804"/>
    <s v="TEATRO POPULAR MELICO SALAZAR"/>
    <x v="16"/>
    <s v="001"/>
    <x v="55"/>
    <s v="MANT. Y REPARACION DE EQUIPO Y MOBILIARIO DE OFIC."/>
    <n v="2100000"/>
    <n v="2100000"/>
    <n v="972472.55"/>
    <n v="0"/>
    <n v="0"/>
    <n v="0"/>
    <n v="0"/>
    <n v="0"/>
    <n v="2100000"/>
    <n v="972472.55"/>
    <n v="0"/>
  </r>
  <r>
    <s v="21375804"/>
    <s v="TEATRO POPULAR MELICO SALAZAR"/>
    <x v="16"/>
    <s v="001"/>
    <x v="56"/>
    <s v="MANT. Y REP. DE EQUIPO DE COMPUTO Y SIST. DE INF.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57"/>
    <s v="MANTENIMIENTO Y REPARACION DE OTROS EQUIPOS"/>
    <n v="2000000"/>
    <n v="2000000"/>
    <n v="588805.49"/>
    <n v="0"/>
    <n v="0"/>
    <n v="0"/>
    <n v="0"/>
    <n v="0"/>
    <n v="2000000"/>
    <n v="588805.49"/>
    <n v="0"/>
  </r>
  <r>
    <s v="21375804"/>
    <s v="TEATRO POPULAR MELICO SALAZAR"/>
    <x v="16"/>
    <s v="001"/>
    <x v="58"/>
    <s v="IMPUESTOS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59"/>
    <s v="OTROS IMPUESTOS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60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1"/>
    <s v="OTROS SERVICIOS NO ESPECIFICAD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62"/>
    <s v="MATERIALES Y SUMINISTROS"/>
    <n v="49635835"/>
    <n v="49635835"/>
    <n v="22985469.93"/>
    <n v="0"/>
    <n v="0"/>
    <n v="0"/>
    <n v="280894"/>
    <n v="280894"/>
    <n v="49354941"/>
    <n v="22704575.93"/>
    <n v="5.6590969004550844E-3"/>
  </r>
  <r>
    <s v="21375804"/>
    <s v="TEATRO POPULAR MELICO SALAZAR"/>
    <x v="16"/>
    <s v="001"/>
    <x v="63"/>
    <s v="PRODUCTOS QUIMICOS Y CONEXOS"/>
    <n v="6135835"/>
    <n v="6135835"/>
    <n v="2841395.75"/>
    <n v="0"/>
    <n v="0"/>
    <n v="0"/>
    <n v="280894"/>
    <n v="280894"/>
    <n v="5854941"/>
    <n v="2560501.75"/>
    <n v="4.5779262317190733E-2"/>
  </r>
  <r>
    <s v="21375804"/>
    <s v="TEATRO POPULAR MELICO SALAZAR"/>
    <x v="16"/>
    <s v="001"/>
    <x v="64"/>
    <s v="COMBUSTIBLES Y LUBRICANTES"/>
    <n v="4173821"/>
    <n v="4173821"/>
    <n v="1932822.06"/>
    <n v="0"/>
    <n v="0"/>
    <n v="0"/>
    <n v="280894"/>
    <n v="280894"/>
    <n v="3892927"/>
    <n v="1651928.06"/>
    <n v="6.7299004916598001E-2"/>
  </r>
  <r>
    <s v="21375804"/>
    <s v="TEATRO POPULAR MELICO SALAZAR"/>
    <x v="16"/>
    <s v="001"/>
    <x v="66"/>
    <s v="TINTAS, PINTURAS Y DILUYENTES"/>
    <n v="1962014"/>
    <n v="1962014"/>
    <n v="908573.69"/>
    <n v="0"/>
    <n v="0"/>
    <n v="0"/>
    <n v="0"/>
    <n v="0"/>
    <n v="1962014"/>
    <n v="908573.69"/>
    <n v="0"/>
  </r>
  <r>
    <s v="21375804"/>
    <s v="TEATRO POPULAR MELICO SALAZAR"/>
    <x v="16"/>
    <s v="001"/>
    <x v="71"/>
    <s v="MATERIALES Y PROD DE USO EN LA CONSTRUC Y MANT."/>
    <n v="9000000"/>
    <n v="9000000"/>
    <n v="4167739.48"/>
    <n v="0"/>
    <n v="0"/>
    <n v="0"/>
    <n v="0"/>
    <n v="0"/>
    <n v="9000000"/>
    <n v="4167739.48"/>
    <n v="0"/>
  </r>
  <r>
    <s v="21375804"/>
    <s v="TEATRO POPULAR MELICO SALAZAR"/>
    <x v="16"/>
    <s v="001"/>
    <x v="73"/>
    <s v="MAT. Y PROD. ELECTRICOS, TELEFONICOS Y DE COMPUTO"/>
    <n v="5000000"/>
    <n v="5000000"/>
    <n v="2315410.8199999998"/>
    <n v="0"/>
    <n v="0"/>
    <n v="0"/>
    <n v="0"/>
    <n v="0"/>
    <n v="5000000"/>
    <n v="2315410.8199999998"/>
    <n v="0"/>
  </r>
  <r>
    <s v="21375804"/>
    <s v="TEATRO POPULAR MELICO SALAZAR"/>
    <x v="16"/>
    <s v="001"/>
    <x v="75"/>
    <s v="OTROS MAT. Y PROD.DE USO EN LA CONSTRU. Y MANTENIM"/>
    <n v="4000000"/>
    <n v="4000000"/>
    <n v="1852328.66"/>
    <n v="0"/>
    <n v="0"/>
    <n v="0"/>
    <n v="0"/>
    <n v="0"/>
    <n v="4000000"/>
    <n v="1852328.66"/>
    <n v="0"/>
  </r>
  <r>
    <s v="21375804"/>
    <s v="TEATRO POPULAR MELICO SALAZAR"/>
    <x v="16"/>
    <s v="001"/>
    <x v="76"/>
    <s v="HERRAMIENTAS, REPUESTOS Y ACCESORIOS"/>
    <n v="8500000"/>
    <n v="8500000"/>
    <n v="3936198.41"/>
    <n v="0"/>
    <n v="0"/>
    <n v="0"/>
    <n v="0"/>
    <n v="0"/>
    <n v="8500000"/>
    <n v="3936198.41"/>
    <n v="0"/>
  </r>
  <r>
    <s v="21375804"/>
    <s v="TEATRO POPULAR MELICO SALAZAR"/>
    <x v="16"/>
    <s v="001"/>
    <x v="78"/>
    <s v="REPUESTOS Y ACCESORIOS"/>
    <n v="8500000"/>
    <n v="8500000"/>
    <n v="3936198.41"/>
    <n v="0"/>
    <n v="0"/>
    <n v="0"/>
    <n v="0"/>
    <n v="0"/>
    <n v="8500000"/>
    <n v="3936198.41"/>
    <n v="0"/>
  </r>
  <r>
    <s v="21375804"/>
    <s v="TEATRO POPULAR MELICO SALAZAR"/>
    <x v="16"/>
    <s v="001"/>
    <x v="79"/>
    <s v="UTILES, MATERIALES Y SUMINISTROS DIVERSOS"/>
    <n v="26000000"/>
    <n v="26000000"/>
    <n v="12040136.289999999"/>
    <n v="0"/>
    <n v="0"/>
    <n v="0"/>
    <n v="0"/>
    <n v="0"/>
    <n v="26000000"/>
    <n v="12040136.289999999"/>
    <n v="0"/>
  </r>
  <r>
    <s v="21375804"/>
    <s v="TEATRO POPULAR MELICO SALAZAR"/>
    <x v="16"/>
    <s v="001"/>
    <x v="80"/>
    <s v="UTILES Y MATERIALES DE OFICINA Y COMPUTO"/>
    <n v="2800000"/>
    <n v="2800000"/>
    <n v="1296630.06"/>
    <n v="0"/>
    <n v="0"/>
    <n v="0"/>
    <n v="0"/>
    <n v="0"/>
    <n v="2800000"/>
    <n v="1296630.06"/>
    <n v="0"/>
  </r>
  <r>
    <s v="21375804"/>
    <s v="TEATRO POPULAR MELICO SALAZAR"/>
    <x v="16"/>
    <s v="001"/>
    <x v="82"/>
    <s v="PRODUCTOS DE PAPEL, CARTON E IMPRESOS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83"/>
    <s v="TEXTILES Y VESTUARIO"/>
    <n v="8000000"/>
    <n v="8000000"/>
    <n v="3704657.32"/>
    <n v="0"/>
    <n v="0"/>
    <n v="0"/>
    <n v="0"/>
    <n v="0"/>
    <n v="8000000"/>
    <n v="3704657.32"/>
    <n v="0"/>
  </r>
  <r>
    <s v="21375804"/>
    <s v="TEATRO POPULAR MELICO SALAZAR"/>
    <x v="16"/>
    <s v="001"/>
    <x v="84"/>
    <s v="UTILES Y MATERIALES DE LIMPIEZA"/>
    <n v="6000000"/>
    <n v="6000000"/>
    <n v="2778492.99"/>
    <n v="0"/>
    <n v="0"/>
    <n v="0"/>
    <n v="0"/>
    <n v="0"/>
    <n v="6000000"/>
    <n v="2778492.99"/>
    <n v="0"/>
  </r>
  <r>
    <s v="21375804"/>
    <s v="TEATRO POPULAR MELICO SALAZAR"/>
    <x v="16"/>
    <s v="001"/>
    <x v="86"/>
    <s v="OTROS UTILES, MATERIALES Y SUMINISTROS DIVERSOS"/>
    <n v="8000000"/>
    <n v="8000000"/>
    <n v="3704657.32"/>
    <n v="0"/>
    <n v="0"/>
    <n v="0"/>
    <n v="0"/>
    <n v="0"/>
    <n v="8000000"/>
    <n v="3704657.32"/>
    <n v="0"/>
  </r>
  <r>
    <s v="21375804"/>
    <s v="TEATRO POPULAR MELICO SALAZAR"/>
    <x v="16"/>
    <s v="001"/>
    <x v="87"/>
    <s v="TRANSFERENCIAS CORRIENTES"/>
    <n v="365673821"/>
    <n v="365673821"/>
    <n v="186365800.18000001"/>
    <n v="0"/>
    <n v="0"/>
    <n v="0"/>
    <n v="108465451.65000001"/>
    <n v="108465451.65000001"/>
    <n v="257208369.34999999"/>
    <n v="77900348.530000001"/>
    <n v="0.29661803886693877"/>
  </r>
  <r>
    <s v="21375804"/>
    <s v="TEATRO POPULAR MELICO SALAZAR"/>
    <x v="16"/>
    <s v="001"/>
    <x v="88"/>
    <s v="TRANSFERENCIAS CORRIENTES AL SECTOR PUBLICO"/>
    <n v="27097895"/>
    <n v="27097895"/>
    <n v="27097895"/>
    <n v="0"/>
    <n v="0"/>
    <n v="0"/>
    <n v="3493673.73"/>
    <n v="3493673.73"/>
    <n v="23604221.27"/>
    <n v="23604221.27"/>
    <n v="0.1289278643230406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3375656"/>
    <n v="23375656"/>
    <n v="23375656"/>
    <n v="0"/>
    <n v="0"/>
    <n v="0"/>
    <n v="3013773.49"/>
    <n v="3013773.49"/>
    <n v="20361882.510000002"/>
    <n v="20361882.510000002"/>
    <n v="0.1289278679494599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722239"/>
    <n v="3722239"/>
    <n v="3722239"/>
    <n v="0"/>
    <n v="0"/>
    <n v="0"/>
    <n v="479900.24"/>
    <n v="479900.24"/>
    <n v="3242338.76"/>
    <n v="3242338.76"/>
    <n v="0.12892784154913212"/>
  </r>
  <r>
    <s v="21375804"/>
    <s v="TEATRO POPULAR MELICO SALAZAR"/>
    <x v="16"/>
    <s v="001"/>
    <x v="92"/>
    <s v="TRANSFERENCIAS CORRIENTES A PERSONAS"/>
    <n v="257000000"/>
    <n v="257000000"/>
    <n v="94316212.459999993"/>
    <n v="0"/>
    <n v="0"/>
    <n v="0"/>
    <n v="51234750"/>
    <n v="51234750"/>
    <n v="205765250"/>
    <n v="43081462.460000001"/>
    <n v="0.19935700389105057"/>
  </r>
  <r>
    <s v="21375804"/>
    <s v="TEATRO POPULAR MELICO SALAZAR"/>
    <x v="16"/>
    <s v="001"/>
    <x v="94"/>
    <s v="OTRAS TRANSFERENCIAS A PERSONAS"/>
    <n v="257000000"/>
    <n v="257000000"/>
    <n v="94316212.459999993"/>
    <n v="0"/>
    <n v="0"/>
    <n v="0"/>
    <n v="51234750"/>
    <n v="51234750"/>
    <n v="205765250"/>
    <n v="43081462.460000001"/>
    <n v="0.19935700389105057"/>
  </r>
  <r>
    <s v="21375804"/>
    <s v="TEATRO POPULAR MELICO SALAZAR"/>
    <x v="16"/>
    <s v="001"/>
    <x v="95"/>
    <s v="PRESTACIONES"/>
    <n v="24200000"/>
    <n v="24200000"/>
    <n v="10260355.92"/>
    <n v="0"/>
    <n v="0"/>
    <n v="0"/>
    <n v="899861.39"/>
    <n v="899861.39"/>
    <n v="23300138.609999999"/>
    <n v="9360494.5299999993"/>
    <n v="3.7184354958677689E-2"/>
  </r>
  <r>
    <s v="21375804"/>
    <s v="TEATRO POPULAR MELICO SALAZAR"/>
    <x v="16"/>
    <s v="001"/>
    <x v="96"/>
    <s v="PRESTACIONES LEGALES"/>
    <n v="9200000"/>
    <n v="9200000"/>
    <n v="4260355.92"/>
    <n v="0"/>
    <n v="0"/>
    <n v="0"/>
    <n v="135538.87"/>
    <n v="135538.87"/>
    <n v="9064461.1300000008"/>
    <n v="4124817.05"/>
    <n v="1.4732485869565217E-2"/>
  </r>
  <r>
    <s v="21375804"/>
    <s v="TEATRO POPULAR MELICO SALAZAR"/>
    <x v="16"/>
    <s v="001"/>
    <x v="97"/>
    <s v="OTRAS PRESTACIONES"/>
    <n v="15000000"/>
    <n v="15000000"/>
    <n v="6000000"/>
    <n v="0"/>
    <n v="0"/>
    <n v="0"/>
    <n v="764322.52"/>
    <n v="764322.52"/>
    <n v="14235677.48"/>
    <n v="5235677.4800000004"/>
    <n v="5.0954834666666671E-2"/>
  </r>
  <r>
    <s v="21375804"/>
    <s v="TEATRO POPULAR MELICO SALAZAR"/>
    <x v="16"/>
    <s v="001"/>
    <x v="102"/>
    <s v="OTRAS TRANSFERENCIAS CORRIENTES AL SECTOR PRIVADO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3"/>
    <s v="INDEMNIZACIONES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4"/>
    <s v="TRANSFERENCIAS CORRIENTES AL SECTOR EXTERNO"/>
    <n v="52375926"/>
    <n v="52375926"/>
    <n v="52375925.979999997"/>
    <n v="0"/>
    <n v="0"/>
    <n v="0"/>
    <n v="52350000"/>
    <n v="52350000"/>
    <n v="25926"/>
    <n v="25925.98"/>
    <n v="0.99950500159176181"/>
  </r>
  <r>
    <s v="21375804"/>
    <s v="TEATRO POPULAR MELICO SALAZAR"/>
    <x v="16"/>
    <s v="001"/>
    <x v="284"/>
    <s v="ORGANIZACION DE ESTADOS IBEROAMERICANOS (CUOTA ANUAL DE MEMBRESIA, SEGUN DECLARACION DE MONTEVIDEO, XVI CUMBRE MONTEVIDEO-URUGUAY DE"/>
    <n v="52375926"/>
    <n v="52375926"/>
    <n v="52375925.979999997"/>
    <n v="0"/>
    <n v="0"/>
    <n v="0"/>
    <n v="52350000"/>
    <n v="52350000"/>
    <n v="25926"/>
    <n v="25925.98"/>
    <n v="0.99950500159176181"/>
  </r>
  <r>
    <s v="21375804"/>
    <s v="TEATRO POPULAR MELICO SALAZAR"/>
    <x v="16"/>
    <s v="280"/>
    <x v="109"/>
    <s v="BIENES DURADEROS"/>
    <n v="335586761"/>
    <n v="335586761"/>
    <n v="331586761"/>
    <n v="0"/>
    <n v="0"/>
    <n v="0"/>
    <n v="651624.22"/>
    <n v="651624.22"/>
    <n v="334935136.77999997"/>
    <n v="330935136.77999997"/>
    <n v="1.9417459081468352E-3"/>
  </r>
  <r>
    <s v="21375804"/>
    <s v="TEATRO POPULAR MELICO SALAZAR"/>
    <x v="16"/>
    <s v="280"/>
    <x v="110"/>
    <s v="MAQUINARIA, EQUIPO Y MOBILIARIO"/>
    <n v="159743761"/>
    <n v="159743761"/>
    <n v="155743761"/>
    <n v="0"/>
    <n v="0"/>
    <n v="0"/>
    <n v="0"/>
    <n v="0"/>
    <n v="159743761"/>
    <n v="155743761"/>
    <n v="0"/>
  </r>
  <r>
    <s v="21375804"/>
    <s v="TEATRO POPULAR MELICO SALAZAR"/>
    <x v="16"/>
    <s v="280"/>
    <x v="112"/>
    <s v="EQUIPO DE COMUNICACION"/>
    <n v="6200000"/>
    <n v="6200000"/>
    <n v="6200000"/>
    <n v="0"/>
    <n v="0"/>
    <n v="0"/>
    <n v="0"/>
    <n v="0"/>
    <n v="6200000"/>
    <n v="6200000"/>
    <n v="0"/>
  </r>
  <r>
    <s v="21375804"/>
    <s v="TEATRO POPULAR MELICO SALAZAR"/>
    <x v="16"/>
    <s v="280"/>
    <x v="114"/>
    <s v="EQUIPO Y PROGRAMAS DE COMPUTO"/>
    <n v="23600000"/>
    <n v="23600000"/>
    <n v="19600000"/>
    <n v="0"/>
    <n v="0"/>
    <n v="0"/>
    <n v="0"/>
    <n v="0"/>
    <n v="23600000"/>
    <n v="19600000"/>
    <n v="0"/>
  </r>
  <r>
    <s v="21375804"/>
    <s v="TEATRO POPULAR MELICO SALAZAR"/>
    <x v="16"/>
    <s v="280"/>
    <x v="132"/>
    <s v="MAQUINARIA, EQUIPO Y MOBILIARIO DIVERSO"/>
    <n v="129943761"/>
    <n v="129943761"/>
    <n v="129943761"/>
    <n v="0"/>
    <n v="0"/>
    <n v="0"/>
    <n v="0"/>
    <n v="0"/>
    <n v="129943761"/>
    <n v="129943761"/>
    <n v="0"/>
  </r>
  <r>
    <s v="21375804"/>
    <s v="TEATRO POPULAR MELICO SALAZAR"/>
    <x v="16"/>
    <s v="280"/>
    <x v="116"/>
    <s v="CONSTRUCCIONES, ADICIONES Y MEJORAS"/>
    <n v="168700000"/>
    <n v="168700000"/>
    <n v="168700000"/>
    <n v="0"/>
    <n v="0"/>
    <n v="0"/>
    <n v="0"/>
    <n v="0"/>
    <n v="168700000"/>
    <n v="168700000"/>
    <n v="0"/>
  </r>
  <r>
    <s v="21375804"/>
    <s v="TEATRO POPULAR MELICO SALAZAR"/>
    <x v="16"/>
    <s v="280"/>
    <x v="170"/>
    <s v="EDIFICIOS"/>
    <n v="44000000"/>
    <n v="44000000"/>
    <n v="44000000"/>
    <n v="0"/>
    <n v="0"/>
    <n v="0"/>
    <n v="0"/>
    <n v="0"/>
    <n v="44000000"/>
    <n v="44000000"/>
    <n v="0"/>
  </r>
  <r>
    <s v="21375804"/>
    <s v="TEATRO POPULAR MELICO SALAZAR"/>
    <x v="16"/>
    <s v="280"/>
    <x v="117"/>
    <s v="OTRAS CONSTRUCCIONES, ADICIONES Y MEJORAS"/>
    <n v="124700000"/>
    <n v="124700000"/>
    <n v="124700000"/>
    <n v="0"/>
    <n v="0"/>
    <n v="0"/>
    <n v="0"/>
    <n v="0"/>
    <n v="124700000"/>
    <n v="124700000"/>
    <n v="0"/>
  </r>
  <r>
    <s v="21375804"/>
    <s v="TEATRO POPULAR MELICO SALAZAR"/>
    <x v="16"/>
    <s v="280"/>
    <x v="118"/>
    <s v="BIENES DURADEROS DIVERSOS"/>
    <n v="7143000"/>
    <n v="7143000"/>
    <n v="7143000"/>
    <n v="0"/>
    <n v="0"/>
    <n v="0"/>
    <n v="651624.22"/>
    <n v="651624.22"/>
    <n v="6491375.7800000003"/>
    <n v="6491375.7800000003"/>
    <n v="9.1225566288674217E-2"/>
  </r>
  <r>
    <s v="21375804"/>
    <s v="TEATRO POPULAR MELICO SALAZAR"/>
    <x v="16"/>
    <s v="280"/>
    <x v="119"/>
    <s v="BIENES INTANGIBLES"/>
    <n v="7143000"/>
    <n v="7143000"/>
    <n v="7143000"/>
    <n v="0"/>
    <n v="0"/>
    <n v="0"/>
    <n v="651624.22"/>
    <n v="651624.22"/>
    <n v="6491375.7800000003"/>
    <n v="6491375.7800000003"/>
    <n v="9.1225566288674217E-2"/>
  </r>
  <r>
    <s v="21375805"/>
    <s v="CENTRO COSTAR. PRODUCCIÓN CINEMATOGRÁFIC"/>
    <x v="17"/>
    <s v="001"/>
    <x v="0"/>
    <s v=""/>
    <n v="1178730524"/>
    <n v="1178730524"/>
    <n v="664267641.54999995"/>
    <n v="0"/>
    <n v="0"/>
    <n v="0"/>
    <n v="254872596.37"/>
    <n v="251302095.37"/>
    <n v="923857927.63"/>
    <n v="409395045.18000001"/>
    <n v="0.21622634790613093"/>
  </r>
  <r>
    <s v="21375805"/>
    <s v="CENTRO COSTAR. PRODUCCIÓN CINEMATOGRÁFIC"/>
    <x v="17"/>
    <s v="001"/>
    <x v="1"/>
    <s v="REMUNERACIONES"/>
    <n v="210376591"/>
    <n v="210376591"/>
    <n v="209402533"/>
    <n v="0"/>
    <n v="0"/>
    <n v="0"/>
    <n v="54059000.390000001"/>
    <n v="50679074.390000001"/>
    <n v="156317590.61000001"/>
    <n v="155343532.61000001"/>
    <n v="0.25696300207659512"/>
  </r>
  <r>
    <s v="21375805"/>
    <s v="CENTRO COSTAR. PRODUCCIÓN CINEMATOGRÁFIC"/>
    <x v="17"/>
    <s v="001"/>
    <x v="2"/>
    <s v="REMUNERACIONES BASICAS"/>
    <n v="102966000"/>
    <n v="102966000"/>
    <n v="102966000"/>
    <n v="0"/>
    <n v="0"/>
    <n v="0"/>
    <n v="24338350"/>
    <n v="24338350"/>
    <n v="78627650"/>
    <n v="78627650"/>
    <n v="0.23637268612940193"/>
  </r>
  <r>
    <s v="21375805"/>
    <s v="CENTRO COSTAR. PRODUCCIÓN CINEMATOGRÁFIC"/>
    <x v="17"/>
    <s v="001"/>
    <x v="3"/>
    <s v="SUELDOS PARA CARGOS FIJOS"/>
    <n v="102966000"/>
    <n v="102966000"/>
    <n v="102966000"/>
    <n v="0"/>
    <n v="0"/>
    <n v="0"/>
    <n v="24338350"/>
    <n v="24338350"/>
    <n v="78627650"/>
    <n v="78627650"/>
    <n v="0.23637268612940193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7"/>
    <s v="INCENTIVOS SALARIALES"/>
    <n v="69321059"/>
    <n v="69321059"/>
    <n v="68347001"/>
    <n v="0"/>
    <n v="0"/>
    <n v="0"/>
    <n v="20308122.219999999"/>
    <n v="19119466.309999999"/>
    <n v="49012936.780000001"/>
    <n v="48038878.780000001"/>
    <n v="0.29295747227404589"/>
  </r>
  <r>
    <s v="21375805"/>
    <s v="CENTRO COSTAR. PRODUCCIÓN CINEMATOGRÁFIC"/>
    <x v="17"/>
    <s v="001"/>
    <x v="8"/>
    <s v="RETRIBUCION POR AÑOS SERVIDOS"/>
    <n v="19700000"/>
    <n v="19700000"/>
    <n v="18725942"/>
    <n v="0"/>
    <n v="0"/>
    <n v="0"/>
    <n v="3986355.8"/>
    <n v="3745501.13"/>
    <n v="15713644.199999999"/>
    <n v="14739586.199999999"/>
    <n v="0.20235308629441623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4936717.5"/>
    <n v="4113931.25"/>
    <n v="14810152.5"/>
    <n v="14810152.5"/>
    <n v="0.25"/>
  </r>
  <r>
    <s v="21375805"/>
    <s v="CENTRO COSTAR. PRODUCCIÓN CINEMATOGRÁFIC"/>
    <x v="17"/>
    <s v="001"/>
    <x v="10"/>
    <s v="DECIMOTERCER MES"/>
    <n v="13581159"/>
    <n v="13581159"/>
    <n v="13581159"/>
    <n v="0"/>
    <n v="0"/>
    <n v="0"/>
    <n v="0"/>
    <n v="0"/>
    <n v="13581159"/>
    <n v="13581159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10634958.970000001"/>
    <n v="10634958.970000001"/>
    <n v="2558071.0299999998"/>
    <n v="2558071.0299999998"/>
    <n v="0.80610435737658448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750089.95"/>
    <n v="625074.96"/>
    <n v="2349910.0499999998"/>
    <n v="2349910.0499999998"/>
    <n v="0.24196449999999997"/>
  </r>
  <r>
    <s v="21375805"/>
    <s v="CENTRO COSTAR. PRODUCCIÓN CINEMATOGRÁFIC"/>
    <x v="17"/>
    <s v="001"/>
    <x v="13"/>
    <s v="CONTRIB. PATRONALES AL DES. Y LA SEGURIDAD SOCIAL"/>
    <n v="15707826"/>
    <n v="15707826"/>
    <n v="15707826"/>
    <n v="0"/>
    <n v="0"/>
    <n v="0"/>
    <n v="4366530.4800000004"/>
    <n v="3280365.85"/>
    <n v="11341295.52"/>
    <n v="11341295.52"/>
    <n v="0.27798439325722096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4902296"/>
    <n v="14902296"/>
    <n v="14902296"/>
    <n v="0"/>
    <n v="0"/>
    <n v="0"/>
    <n v="4143048.64"/>
    <n v="3112583.38"/>
    <n v="10759247.359999999"/>
    <n v="10759247.359999999"/>
    <n v="0.27801411540879339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05530"/>
    <n v="805530"/>
    <n v="805530"/>
    <n v="0"/>
    <n v="0"/>
    <n v="0"/>
    <n v="223481.84"/>
    <n v="167782.47"/>
    <n v="582048.16"/>
    <n v="582048.16"/>
    <n v="0.27743453378520971"/>
  </r>
  <r>
    <s v="21375805"/>
    <s v="CENTRO COSTAR. PRODUCCIÓN CINEMATOGRÁFIC"/>
    <x v="17"/>
    <s v="001"/>
    <x v="16"/>
    <s v="CONTRIB PATRONALES A FOND PENS Y OTROS FOND CAPIT."/>
    <n v="19981706"/>
    <n v="19981706"/>
    <n v="19981706"/>
    <n v="0"/>
    <n v="0"/>
    <n v="0"/>
    <n v="4996322.8600000003"/>
    <n v="3891217.4"/>
    <n v="14985383.140000001"/>
    <n v="14985383.140000001"/>
    <n v="0.25004485903255708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8731940"/>
    <n v="8731940"/>
    <n v="8731940"/>
    <n v="0"/>
    <n v="0"/>
    <n v="0"/>
    <n v="2421109"/>
    <n v="1817310.97"/>
    <n v="6310831"/>
    <n v="6310831"/>
    <n v="0.27727045765316755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833177"/>
    <n v="4833177"/>
    <n v="4833177"/>
    <n v="0"/>
    <n v="0"/>
    <n v="0"/>
    <n v="1343729.83"/>
    <n v="1009524.88"/>
    <n v="3489447.17"/>
    <n v="3489447.17"/>
    <n v="0.27802206085148551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16589"/>
    <n v="2416589"/>
    <n v="2416589"/>
    <n v="0"/>
    <n v="0"/>
    <n v="0"/>
    <n v="670442.21"/>
    <n v="503339.73"/>
    <n v="1746146.79"/>
    <n v="1746146.79"/>
    <n v="0.2774332788902043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561041.81999999995"/>
    <n v="561041.81999999995"/>
    <n v="3438958.18"/>
    <n v="3438958.18"/>
    <n v="0.14026045499999998"/>
  </r>
  <r>
    <s v="21375805"/>
    <s v="CENTRO COSTAR. PRODUCCIÓN CINEMATOGRÁFIC"/>
    <x v="17"/>
    <s v="001"/>
    <x v="21"/>
    <s v="SERVICIOS"/>
    <n v="474227605"/>
    <n v="474227605"/>
    <n v="219309648.59"/>
    <n v="0"/>
    <n v="0"/>
    <n v="0"/>
    <n v="97821976.010000005"/>
    <n v="97631401.010000005"/>
    <n v="376405628.99000001"/>
    <n v="121487672.58"/>
    <n v="0.20627642713882083"/>
  </r>
  <r>
    <s v="21375805"/>
    <s v="CENTRO COSTAR. PRODUCCIÓN CINEMATOGRÁFIC"/>
    <x v="17"/>
    <s v="001"/>
    <x v="22"/>
    <s v="ALQUILERE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164"/>
    <s v="ALQUILER DE EDIFICIOS, LOCALES Y TERRENO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24"/>
    <s v="SERVICIOS BASICOS"/>
    <n v="23706000"/>
    <n v="23706000"/>
    <n v="10977825.810000001"/>
    <n v="0"/>
    <n v="0"/>
    <n v="0"/>
    <n v="5297229.34"/>
    <n v="5297229.34"/>
    <n v="18408770.66"/>
    <n v="5680596.4699999997"/>
    <n v="0.22345521555724288"/>
  </r>
  <r>
    <s v="21375805"/>
    <s v="CENTRO COSTAR. PRODUCCIÓN CINEMATOGRÁFIC"/>
    <x v="17"/>
    <s v="001"/>
    <x v="25"/>
    <s v="SERVICIO DE AGUA Y ALCANTARILLADO"/>
    <n v="858000"/>
    <n v="858000"/>
    <n v="397324.5"/>
    <n v="0"/>
    <n v="0"/>
    <n v="0"/>
    <n v="197503"/>
    <n v="197503"/>
    <n v="660497"/>
    <n v="199821.5"/>
    <n v="0.23018997668997668"/>
  </r>
  <r>
    <s v="21375805"/>
    <s v="CENTRO COSTAR. PRODUCCIÓN CINEMATOGRÁFIC"/>
    <x v="17"/>
    <s v="001"/>
    <x v="26"/>
    <s v="SERVICIO DE ENERGIA ELECTRICA"/>
    <n v="7128000"/>
    <n v="7128000"/>
    <n v="3300849.68"/>
    <n v="0"/>
    <n v="0"/>
    <n v="0"/>
    <n v="1887015"/>
    <n v="1887015"/>
    <n v="5240985"/>
    <n v="1413834.68"/>
    <n v="0.26473274410774411"/>
  </r>
  <r>
    <s v="21375805"/>
    <s v="CENTRO COSTAR. PRODUCCIÓN CINEMATOGRÁFIC"/>
    <x v="17"/>
    <s v="001"/>
    <x v="28"/>
    <s v="SERVICIO DE TELECOMUNICACIONES"/>
    <n v="9240000"/>
    <n v="9240000"/>
    <n v="4278879.2"/>
    <n v="0"/>
    <n v="0"/>
    <n v="0"/>
    <n v="1667235.79"/>
    <n v="1667235.79"/>
    <n v="7572764.21"/>
    <n v="2611643.41"/>
    <n v="0.1804367738095238"/>
  </r>
  <r>
    <s v="21375805"/>
    <s v="CENTRO COSTAR. PRODUCCIÓN CINEMATOGRÁFIC"/>
    <x v="17"/>
    <s v="001"/>
    <x v="29"/>
    <s v="OTROS SERVICIOS BASICOS"/>
    <n v="6480000"/>
    <n v="6480000"/>
    <n v="3000772.43"/>
    <n v="0"/>
    <n v="0"/>
    <n v="0"/>
    <n v="1545475.55"/>
    <n v="1545475.55"/>
    <n v="4934524.45"/>
    <n v="1455296.88"/>
    <n v="0.23849931327160495"/>
  </r>
  <r>
    <s v="21375805"/>
    <s v="CENTRO COSTAR. PRODUCCIÓN CINEMATOGRÁFIC"/>
    <x v="17"/>
    <s v="001"/>
    <x v="30"/>
    <s v="SERVICIOS COMERCIALES Y FINANCIEROS"/>
    <n v="58198241"/>
    <n v="58198241"/>
    <n v="26993165.129999999"/>
    <n v="0"/>
    <n v="0"/>
    <n v="0"/>
    <n v="85255.9"/>
    <n v="85255.9"/>
    <n v="58112985.100000001"/>
    <n v="26907909.23"/>
    <n v="1.464922281757622E-3"/>
  </r>
  <r>
    <s v="21375805"/>
    <s v="CENTRO COSTAR. PRODUCCIÓN CINEMATOGRÁFIC"/>
    <x v="17"/>
    <s v="001"/>
    <x v="31"/>
    <s v="INFORMACION"/>
    <n v="100000"/>
    <n v="100000"/>
    <n v="88905.91"/>
    <n v="0"/>
    <n v="0"/>
    <n v="0"/>
    <n v="85255.9"/>
    <n v="85255.9"/>
    <n v="14744.1"/>
    <n v="3650.01"/>
    <n v="0.85255899999999996"/>
  </r>
  <r>
    <s v="21375805"/>
    <s v="CENTRO COSTAR. PRODUCCIÓN CINEMATOGRÁFIC"/>
    <x v="17"/>
    <s v="001"/>
    <x v="148"/>
    <s v="PUBLICIDAD Y PROPAGANDA"/>
    <n v="29000000"/>
    <n v="29000000"/>
    <n v="13429382.789999999"/>
    <n v="0"/>
    <n v="0"/>
    <n v="0"/>
    <n v="0"/>
    <n v="0"/>
    <n v="29000000"/>
    <n v="13429382.789999999"/>
    <n v="0"/>
  </r>
  <r>
    <s v="21375805"/>
    <s v="CENTRO COSTAR. PRODUCCIÓN CINEMATOGRÁFIC"/>
    <x v="17"/>
    <s v="001"/>
    <x v="32"/>
    <s v="IMPRESION, ENCUADERNACION Y OTROS"/>
    <n v="200000"/>
    <n v="200000"/>
    <n v="92616.43"/>
    <n v="0"/>
    <n v="0"/>
    <n v="0"/>
    <n v="0"/>
    <n v="0"/>
    <n v="200000"/>
    <n v="92616.43"/>
    <n v="0"/>
  </r>
  <r>
    <s v="21375805"/>
    <s v="CENTRO COSTAR. PRODUCCIÓN CINEMATOGRÁFIC"/>
    <x v="17"/>
    <s v="001"/>
    <x v="33"/>
    <s v="COMIS. Y GASTOS POR SERV. FINANCIEROS Y COMERCIAL."/>
    <n v="2227400"/>
    <n v="2227400"/>
    <n v="1031469.21"/>
    <n v="0"/>
    <n v="0"/>
    <n v="0"/>
    <n v="0"/>
    <n v="0"/>
    <n v="2227400"/>
    <n v="1031469.21"/>
    <n v="0"/>
  </r>
  <r>
    <s v="21375805"/>
    <s v="CENTRO COSTAR. PRODUCCIÓN CINEMATOGRÁFIC"/>
    <x v="17"/>
    <s v="001"/>
    <x v="34"/>
    <s v="SERVICIOS DE TECNOLOGIAS DE INFORMACION"/>
    <n v="26670841"/>
    <n v="26670841"/>
    <n v="12350790.789999999"/>
    <n v="0"/>
    <n v="0"/>
    <n v="0"/>
    <n v="0"/>
    <n v="0"/>
    <n v="26670841"/>
    <n v="12350790.789999999"/>
    <n v="0"/>
  </r>
  <r>
    <s v="21375805"/>
    <s v="CENTRO COSTAR. PRODUCCIÓN CINEMATOGRÁFIC"/>
    <x v="17"/>
    <s v="001"/>
    <x v="35"/>
    <s v="SERVICIOS DE GESTION Y APOYO"/>
    <n v="229108568"/>
    <n v="229108568"/>
    <n v="105312214.84"/>
    <n v="0"/>
    <n v="0"/>
    <n v="0"/>
    <n v="60864550.049999997"/>
    <n v="60864550.049999997"/>
    <n v="168244017.94999999"/>
    <n v="44447664.789999999"/>
    <n v="0.26565811388598964"/>
  </r>
  <r>
    <s v="21375805"/>
    <s v="CENTRO COSTAR. PRODUCCIÓN CINEMATOGRÁFIC"/>
    <x v="17"/>
    <s v="001"/>
    <x v="38"/>
    <s v="SERVICIOS GENERALES"/>
    <n v="113592568"/>
    <n v="113592568"/>
    <n v="52602692.329999998"/>
    <n v="0"/>
    <n v="0"/>
    <n v="0"/>
    <n v="26477491.800000001"/>
    <n v="26477491.800000001"/>
    <n v="87115076.200000003"/>
    <n v="26125200.530000001"/>
    <n v="0.23309176177793603"/>
  </r>
  <r>
    <s v="21375805"/>
    <s v="CENTRO COSTAR. PRODUCCIÓN CINEMATOGRÁFIC"/>
    <x v="17"/>
    <s v="001"/>
    <x v="39"/>
    <s v="OTROS SERVICIOS DE GESTION Y APOYO"/>
    <n v="115516000"/>
    <n v="115516000"/>
    <n v="52709522.509999998"/>
    <n v="0"/>
    <n v="0"/>
    <n v="0"/>
    <n v="34387058.25"/>
    <n v="34387058.25"/>
    <n v="81128941.75"/>
    <n v="18322464.260000002"/>
    <n v="0.29768221068942829"/>
  </r>
  <r>
    <s v="21375805"/>
    <s v="CENTRO COSTAR. PRODUCCIÓN CINEMATOGRÁFIC"/>
    <x v="17"/>
    <s v="001"/>
    <x v="40"/>
    <s v="GASTOS DE VIAJE Y DE TRANSPORTE"/>
    <n v="5250000"/>
    <n v="5250000"/>
    <n v="2431181.37"/>
    <n v="0"/>
    <n v="0"/>
    <n v="0"/>
    <n v="190575"/>
    <n v="0"/>
    <n v="5059425"/>
    <n v="2240606.37"/>
    <n v="3.6299999999999999E-2"/>
  </r>
  <r>
    <s v="21375805"/>
    <s v="CENTRO COSTAR. PRODUCCIÓN CINEMATOGRÁFIC"/>
    <x v="17"/>
    <s v="001"/>
    <x v="41"/>
    <s v="TRANSPORTE DENTRO DEL PAI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42"/>
    <s v="VIATICOS DENTRO DEL PAIS"/>
    <n v="1850000"/>
    <n v="1850000"/>
    <n v="856702"/>
    <n v="0"/>
    <n v="0"/>
    <n v="0"/>
    <n v="0"/>
    <n v="0"/>
    <n v="1850000"/>
    <n v="856702"/>
    <n v="0"/>
  </r>
  <r>
    <s v="21375805"/>
    <s v="CENTRO COSTAR. PRODUCCIÓN CINEMATOGRÁFIC"/>
    <x v="17"/>
    <s v="001"/>
    <x v="43"/>
    <s v="TRANSPORTE EN EL EXTERIOR"/>
    <n v="3000000"/>
    <n v="3000000"/>
    <n v="1389246.5"/>
    <n v="0"/>
    <n v="0"/>
    <n v="0"/>
    <n v="190575"/>
    <n v="0"/>
    <n v="2809425"/>
    <n v="1198671.5"/>
    <n v="6.3524999999999998E-2"/>
  </r>
  <r>
    <s v="21375805"/>
    <s v="CENTRO COSTAR. PRODUCCIÓN CINEMATOGRÁFIC"/>
    <x v="17"/>
    <s v="001"/>
    <x v="44"/>
    <s v="VIATICOS EN EL EXTERIOR"/>
    <n v="300000"/>
    <n v="300000"/>
    <n v="138924.65"/>
    <n v="0"/>
    <n v="0"/>
    <n v="0"/>
    <n v="0"/>
    <n v="0"/>
    <n v="300000"/>
    <n v="138924.65"/>
    <n v="0"/>
  </r>
  <r>
    <s v="21375805"/>
    <s v="CENTRO COSTAR. PRODUCCIÓN CINEMATOGRÁFIC"/>
    <x v="17"/>
    <s v="001"/>
    <x v="45"/>
    <s v="SEGUROS, REASEGUROS Y OTRAS OBLIGACIONES"/>
    <n v="5100000"/>
    <n v="5100000"/>
    <n v="2361719.04"/>
    <n v="0"/>
    <n v="0"/>
    <n v="0"/>
    <n v="323800"/>
    <n v="323800"/>
    <n v="4776200"/>
    <n v="2037919.04"/>
    <n v="6.3490196078431371E-2"/>
  </r>
  <r>
    <s v="21375805"/>
    <s v="CENTRO COSTAR. PRODUCCIÓN CINEMATOGRÁFIC"/>
    <x v="17"/>
    <s v="001"/>
    <x v="46"/>
    <s v="SEGUROS"/>
    <n v="5100000"/>
    <n v="5100000"/>
    <n v="2361719.04"/>
    <n v="0"/>
    <n v="0"/>
    <n v="0"/>
    <n v="323800"/>
    <n v="323800"/>
    <n v="4776200"/>
    <n v="2037919.04"/>
    <n v="6.3490196078431371E-2"/>
  </r>
  <r>
    <s v="21375805"/>
    <s v="CENTRO COSTAR. PRODUCCIÓN CINEMATOGRÁFIC"/>
    <x v="17"/>
    <s v="001"/>
    <x v="47"/>
    <s v="CAPACITACION Y PROTOCOLO"/>
    <n v="91770296"/>
    <n v="91770296"/>
    <n v="42497187.369999997"/>
    <n v="0"/>
    <n v="0"/>
    <n v="0"/>
    <n v="24340200"/>
    <n v="24340200"/>
    <n v="67430096"/>
    <n v="18156987.370000001"/>
    <n v="0.26522961198686773"/>
  </r>
  <r>
    <s v="21375805"/>
    <s v="CENTRO COSTAR. PRODUCCIÓN CINEMATOGRÁFIC"/>
    <x v="17"/>
    <s v="001"/>
    <x v="130"/>
    <s v="ACTIVIDADES PROTOCOLARIAS Y SOCIALES"/>
    <n v="91770296"/>
    <n v="91770296"/>
    <n v="42497187.369999997"/>
    <n v="0"/>
    <n v="0"/>
    <n v="0"/>
    <n v="24340200"/>
    <n v="24340200"/>
    <n v="67430096"/>
    <n v="18156987.370000001"/>
    <n v="0.26522961198686773"/>
  </r>
  <r>
    <s v="21375805"/>
    <s v="CENTRO COSTAR. PRODUCCIÓN CINEMATOGRÁFIC"/>
    <x v="17"/>
    <s v="001"/>
    <x v="50"/>
    <s v="MANTENIMIENTO Y REPARACION"/>
    <n v="12994500"/>
    <n v="12994500"/>
    <n v="6462102.8899999997"/>
    <n v="0"/>
    <n v="0"/>
    <n v="0"/>
    <n v="1760290"/>
    <n v="1760290"/>
    <n v="11234210"/>
    <n v="4701812.8899999997"/>
    <n v="0.13546423486859827"/>
  </r>
  <r>
    <s v="21375805"/>
    <s v="CENTRO COSTAR. PRODUCCIÓN CINEMATOGRÁFIC"/>
    <x v="17"/>
    <s v="001"/>
    <x v="51"/>
    <s v="MANTENIMIENTO DE EDIFICIOS, LOCALES Y TERRENOS"/>
    <n v="3000000"/>
    <n v="3000000"/>
    <n v="1590341.71"/>
    <n v="0"/>
    <n v="0"/>
    <n v="0"/>
    <n v="948950"/>
    <n v="948950"/>
    <n v="2051050"/>
    <n v="641391.71"/>
    <n v="0.31631666666666669"/>
  </r>
  <r>
    <s v="21375805"/>
    <s v="CENTRO COSTAR. PRODUCCIÓN CINEMATOGRÁFIC"/>
    <x v="17"/>
    <s v="001"/>
    <x v="53"/>
    <s v="MANT. Y REPARACION DE EQUIPO DE TRANSPORTE"/>
    <n v="2994500"/>
    <n v="2994500"/>
    <n v="1093268.19"/>
    <n v="0"/>
    <n v="0"/>
    <n v="0"/>
    <n v="0"/>
    <n v="0"/>
    <n v="2994500"/>
    <n v="1093268.19"/>
    <n v="0"/>
  </r>
  <r>
    <s v="21375805"/>
    <s v="CENTRO COSTAR. PRODUCCIÓN CINEMATOGRÁFIC"/>
    <x v="17"/>
    <s v="001"/>
    <x v="54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5"/>
    <s v="CENTRO COSTAR. PRODUCCIÓN CINEMATOGRÁFIC"/>
    <x v="17"/>
    <s v="001"/>
    <x v="55"/>
    <s v="MANT. Y REPARACION DE EQUIPO Y MOBILIARIO DE OFIC."/>
    <n v="1000000"/>
    <n v="1000000"/>
    <n v="1000000"/>
    <n v="0"/>
    <n v="0"/>
    <n v="0"/>
    <n v="811340"/>
    <n v="811340"/>
    <n v="188660"/>
    <n v="188660"/>
    <n v="0.81133999999999995"/>
  </r>
  <r>
    <s v="21375805"/>
    <s v="CENTRO COSTAR. PRODUCCIÓN CINEMATOGRÁFIC"/>
    <x v="17"/>
    <s v="001"/>
    <x v="58"/>
    <s v="IMPUEST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59"/>
    <s v="OTROS IMPUEST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60"/>
    <s v="SERVICIOS DIVERSOS"/>
    <n v="35000000"/>
    <n v="35000000"/>
    <n v="16207875.779999999"/>
    <n v="0"/>
    <n v="0"/>
    <n v="0"/>
    <n v="4960075.72"/>
    <n v="4960075.72"/>
    <n v="30039924.280000001"/>
    <n v="11247800.060000001"/>
    <n v="0.14171644914285714"/>
  </r>
  <r>
    <s v="21375805"/>
    <s v="CENTRO COSTAR. PRODUCCIÓN CINEMATOGRÁFIC"/>
    <x v="17"/>
    <s v="001"/>
    <x v="151"/>
    <s v="OTROS SERVICIOS NO ESPECIFICADOS"/>
    <n v="35000000"/>
    <n v="35000000"/>
    <n v="16207875.779999999"/>
    <n v="0"/>
    <n v="0"/>
    <n v="0"/>
    <n v="4960075.72"/>
    <n v="4960075.72"/>
    <n v="30039924.280000001"/>
    <n v="11247800.060000001"/>
    <n v="0.14171644914285714"/>
  </r>
  <r>
    <s v="21375805"/>
    <s v="CENTRO COSTAR. PRODUCCIÓN CINEMATOGRÁFIC"/>
    <x v="17"/>
    <s v="001"/>
    <x v="62"/>
    <s v="MATERIALES Y SUMINISTROS"/>
    <n v="7700000"/>
    <n v="7700000"/>
    <n v="3565732.69"/>
    <n v="0"/>
    <n v="0"/>
    <n v="0"/>
    <n v="86500"/>
    <n v="86500"/>
    <n v="7613500"/>
    <n v="3479232.69"/>
    <n v="1.1233766233766233E-2"/>
  </r>
  <r>
    <s v="21375805"/>
    <s v="CENTRO COSTAR. PRODUCCIÓN CINEMATOGRÁFIC"/>
    <x v="17"/>
    <s v="001"/>
    <x v="63"/>
    <s v="PRODUCTOS QUIMICOS Y CONEXOS"/>
    <n v="1700000"/>
    <n v="1700000"/>
    <n v="787239.69"/>
    <n v="0"/>
    <n v="0"/>
    <n v="0"/>
    <n v="30000"/>
    <n v="30000"/>
    <n v="1670000"/>
    <n v="757239.69"/>
    <n v="1.7647058823529412E-2"/>
  </r>
  <r>
    <s v="21375805"/>
    <s v="CENTRO COSTAR. PRODUCCIÓN CINEMATOGRÁFIC"/>
    <x v="17"/>
    <s v="001"/>
    <x v="64"/>
    <s v="COMBUSTIBLES Y LUBRICANTES"/>
    <n v="700000"/>
    <n v="700000"/>
    <n v="324157.52"/>
    <n v="0"/>
    <n v="0"/>
    <n v="0"/>
    <n v="30000"/>
    <n v="30000"/>
    <n v="670000"/>
    <n v="294157.52"/>
    <n v="4.2857142857142858E-2"/>
  </r>
  <r>
    <s v="21375805"/>
    <s v="CENTRO COSTAR. PRODUCCIÓN CINEMATOGRÁFIC"/>
    <x v="17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805"/>
    <s v="CENTRO COSTAR. PRODUCCIÓN CINEMATOGRÁFIC"/>
    <x v="17"/>
    <s v="001"/>
    <x v="71"/>
    <s v="MATERIALES Y PROD DE USO EN LA CONSTRUC Y MANT."/>
    <n v="500000"/>
    <n v="500000"/>
    <n v="231541.09"/>
    <n v="0"/>
    <n v="0"/>
    <n v="0"/>
    <n v="0"/>
    <n v="0"/>
    <n v="500000"/>
    <n v="231541.09"/>
    <n v="0"/>
  </r>
  <r>
    <s v="21375805"/>
    <s v="CENTRO COSTAR. PRODUCCIÓN CINEMATOGRÁFIC"/>
    <x v="17"/>
    <s v="001"/>
    <x v="72"/>
    <s v="MATERIALES Y PRODUCTOS METALIC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73"/>
    <s v="MAT. Y PROD. ELECTRICOS, TELEFONICOS Y DE COMPUTO"/>
    <n v="400000"/>
    <n v="400000"/>
    <n v="185232.87"/>
    <n v="0"/>
    <n v="0"/>
    <n v="0"/>
    <n v="0"/>
    <n v="0"/>
    <n v="400000"/>
    <n v="185232.87"/>
    <n v="0"/>
  </r>
  <r>
    <s v="21375805"/>
    <s v="CENTRO COSTAR. PRODUCCIÓN CINEMATOGRÁFIC"/>
    <x v="17"/>
    <s v="001"/>
    <x v="76"/>
    <s v="HERRAMIENTAS, REPUESTOS Y ACCESORIOS"/>
    <n v="3000000"/>
    <n v="3000000"/>
    <n v="1389246.5"/>
    <n v="0"/>
    <n v="0"/>
    <n v="0"/>
    <n v="0"/>
    <n v="0"/>
    <n v="3000000"/>
    <n v="1389246.5"/>
    <n v="0"/>
  </r>
  <r>
    <s v="21375805"/>
    <s v="CENTRO COSTAR. PRODUCCIÓN CINEMATOGRÁFIC"/>
    <x v="17"/>
    <s v="001"/>
    <x v="78"/>
    <s v="REPUESTOS Y ACCESORIOS"/>
    <n v="3000000"/>
    <n v="3000000"/>
    <n v="1389246.5"/>
    <n v="0"/>
    <n v="0"/>
    <n v="0"/>
    <n v="0"/>
    <n v="0"/>
    <n v="3000000"/>
    <n v="1389246.5"/>
    <n v="0"/>
  </r>
  <r>
    <s v="21375805"/>
    <s v="CENTRO COSTAR. PRODUCCIÓN CINEMATOGRÁFIC"/>
    <x v="17"/>
    <s v="001"/>
    <x v="79"/>
    <s v="UTILES, MATERIALES Y SUMINISTROS DIVERSOS"/>
    <n v="2500000"/>
    <n v="2500000"/>
    <n v="1157705.4099999999"/>
    <n v="0"/>
    <n v="0"/>
    <n v="0"/>
    <n v="56500"/>
    <n v="56500"/>
    <n v="2443500"/>
    <n v="1101205.4099999999"/>
    <n v="2.2599999999999999E-2"/>
  </r>
  <r>
    <s v="21375805"/>
    <s v="CENTRO COSTAR. PRODUCCIÓN CINEMATOGRÁFIC"/>
    <x v="17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5"/>
    <s v="CENTRO COSTAR. PRODUCCIÓN CINEMATOGRÁFIC"/>
    <x v="17"/>
    <s v="001"/>
    <x v="82"/>
    <s v="PRODUCTOS DE PAPEL, CARTON E IMPRESOS"/>
    <n v="500000"/>
    <n v="500000"/>
    <n v="231541.08"/>
    <n v="0"/>
    <n v="0"/>
    <n v="0"/>
    <n v="56500"/>
    <n v="56500"/>
    <n v="443500"/>
    <n v="175041.08"/>
    <n v="0.113"/>
  </r>
  <r>
    <s v="21375805"/>
    <s v="CENTRO COSTAR. PRODUCCIÓN CINEMATOGRÁFIC"/>
    <x v="17"/>
    <s v="001"/>
    <x v="84"/>
    <s v="UTILES Y MATERIALES DE LIMPIEZA"/>
    <n v="1500000"/>
    <n v="1500000"/>
    <n v="694623.25"/>
    <n v="0"/>
    <n v="0"/>
    <n v="0"/>
    <n v="0"/>
    <n v="0"/>
    <n v="1500000"/>
    <n v="694623.25"/>
    <n v="0"/>
  </r>
  <r>
    <s v="21375805"/>
    <s v="CENTRO COSTAR. PRODUCCIÓN CINEMATOGRÁFIC"/>
    <x v="17"/>
    <s v="001"/>
    <x v="87"/>
    <s v="TRANSFERENCIAS CORRIENTES"/>
    <n v="476453328"/>
    <n v="476453328"/>
    <n v="223016727.27000001"/>
    <n v="0"/>
    <n v="0"/>
    <n v="0"/>
    <n v="102905119.97"/>
    <n v="102905119.97"/>
    <n v="373548208.02999997"/>
    <n v="120111607.3"/>
    <n v="0.21598153255002556"/>
  </r>
  <r>
    <s v="21375805"/>
    <s v="CENTRO COSTAR. PRODUCCIÓN CINEMATOGRÁFIC"/>
    <x v="17"/>
    <s v="001"/>
    <x v="88"/>
    <s v="TRANSFERENCIAS CORRIENTES AL SECTOR PUBLICO"/>
    <n v="2932128"/>
    <n v="2932128"/>
    <n v="2932128"/>
    <n v="0"/>
    <n v="0"/>
    <n v="0"/>
    <n v="610718.87"/>
    <n v="610718.87"/>
    <n v="2321409.13"/>
    <n v="2321409.13"/>
    <n v="0.20828520105534273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529363"/>
    <n v="2529363"/>
    <n v="2529363"/>
    <n v="0"/>
    <n v="0"/>
    <n v="0"/>
    <n v="526828.91"/>
    <n v="526828.91"/>
    <n v="2002534.09"/>
    <n v="2002534.09"/>
    <n v="0.20828521252188795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02765"/>
    <n v="402765"/>
    <n v="402765"/>
    <n v="0"/>
    <n v="0"/>
    <n v="0"/>
    <n v="83889.96"/>
    <n v="83889.96"/>
    <n v="318875.03999999998"/>
    <n v="318875.03999999998"/>
    <n v="0.20828512904547319"/>
  </r>
  <r>
    <s v="21375805"/>
    <s v="CENTRO COSTAR. PRODUCCIÓN CINEMATOGRÁFIC"/>
    <x v="17"/>
    <s v="001"/>
    <x v="92"/>
    <s v="TRANSFERENCIAS CORRIENTES A PERSONAS"/>
    <n v="390751200"/>
    <n v="390751200"/>
    <n v="137314599.27000001"/>
    <n v="0"/>
    <n v="0"/>
    <n v="0"/>
    <n v="21024406.190000001"/>
    <n v="21024406.190000001"/>
    <n v="369726793.81"/>
    <n v="116290193.08"/>
    <n v="5.3805096926125888E-2"/>
  </r>
  <r>
    <s v="21375805"/>
    <s v="CENTRO COSTAR. PRODUCCIÓN CINEMATOGRÁFIC"/>
    <x v="17"/>
    <s v="001"/>
    <x v="94"/>
    <s v="OTRAS TRANSFERENCIAS A PERSONAS"/>
    <n v="390751200"/>
    <n v="390751200"/>
    <n v="137314599.27000001"/>
    <n v="0"/>
    <n v="0"/>
    <n v="0"/>
    <n v="21024406.190000001"/>
    <n v="21024406.190000001"/>
    <n v="369726793.81"/>
    <n v="116290193.08"/>
    <n v="5.3805096926125888E-2"/>
  </r>
  <r>
    <s v="21375805"/>
    <s v="CENTRO COSTAR. PRODUCCIÓN CINEMATOGRÁFIC"/>
    <x v="17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4"/>
    <s v="TRANSFERENCIAS CORRIENTES AL SECTOR EXTERNO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280"/>
    <x v="109"/>
    <s v="BIENES DURADEROS"/>
    <n v="9973000"/>
    <n v="9973000"/>
    <n v="8973000"/>
    <n v="0"/>
    <n v="0"/>
    <n v="0"/>
    <n v="0"/>
    <n v="0"/>
    <n v="9973000"/>
    <n v="8973000"/>
    <n v="0"/>
  </r>
  <r>
    <s v="21375805"/>
    <s v="CENTRO COSTAR. PRODUCCIÓN CINEMATOGRÁFIC"/>
    <x v="17"/>
    <s v="280"/>
    <x v="110"/>
    <s v="MAQUINARIA, EQUIPO Y MOBILIARIO"/>
    <n v="3958000"/>
    <n v="3958000"/>
    <n v="3958000"/>
    <n v="0"/>
    <n v="0"/>
    <n v="0"/>
    <n v="0"/>
    <n v="0"/>
    <n v="3958000"/>
    <n v="3958000"/>
    <n v="0"/>
  </r>
  <r>
    <s v="21375805"/>
    <s v="CENTRO COSTAR. PRODUCCIÓN CINEMATOGRÁFIC"/>
    <x v="17"/>
    <s v="280"/>
    <x v="114"/>
    <s v="EQUIPO Y PROGRAMAS DE COMPUTO"/>
    <n v="2958000"/>
    <n v="2958000"/>
    <n v="2958000"/>
    <n v="0"/>
    <n v="0"/>
    <n v="0"/>
    <n v="0"/>
    <n v="0"/>
    <n v="2958000"/>
    <n v="2958000"/>
    <n v="0"/>
  </r>
  <r>
    <s v="21375805"/>
    <s v="CENTRO COSTAR. PRODUCCIÓN CINEMATOGRÁFIC"/>
    <x v="17"/>
    <s v="280"/>
    <x v="132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805"/>
    <s v="CENTRO COSTAR. PRODUCCIÓN CINEMATOGRÁFIC"/>
    <x v="17"/>
    <s v="280"/>
    <x v="118"/>
    <s v="BIENES DURADEROS DIVERSOS"/>
    <n v="6015000"/>
    <n v="6015000"/>
    <n v="5015000"/>
    <n v="0"/>
    <n v="0"/>
    <n v="0"/>
    <n v="0"/>
    <n v="0"/>
    <n v="6015000"/>
    <n v="5015000"/>
    <n v="0"/>
  </r>
  <r>
    <s v="21375805"/>
    <s v="CENTRO COSTAR. PRODUCCIÓN CINEMATOGRÁFIC"/>
    <x v="17"/>
    <s v="280"/>
    <x v="119"/>
    <s v="BIENES INTANGIBLES"/>
    <n v="6015000"/>
    <n v="6015000"/>
    <n v="5015000"/>
    <n v="0"/>
    <n v="0"/>
    <n v="0"/>
    <n v="0"/>
    <n v="0"/>
    <n v="6015000"/>
    <n v="5015000"/>
    <n v="0"/>
  </r>
  <r>
    <s v="21375806"/>
    <s v="CENTRO DE PRODUCCÓN ARTÍSTICA Y CULTURAL"/>
    <x v="18"/>
    <s v="001"/>
    <x v="0"/>
    <s v=""/>
    <n v="1736411988"/>
    <n v="1736411988"/>
    <n v="931127866.21000004"/>
    <n v="49848833.039999999"/>
    <n v="68133890.150000006"/>
    <n v="3992914.92"/>
    <n v="69550990.870000005"/>
    <n v="69477645.870000005"/>
    <n v="1544885359.02"/>
    <n v="739601237.23000002"/>
    <n v="4.0054429104759211E-2"/>
  </r>
  <r>
    <s v="21375806"/>
    <s v="CENTRO DE PRODUCCÓN ARTÍSTICA Y CULTURAL"/>
    <x v="18"/>
    <s v="001"/>
    <x v="1"/>
    <s v="REMUNERACIONES"/>
    <n v="252793878"/>
    <n v="252793878"/>
    <n v="251658878"/>
    <n v="0"/>
    <n v="29490293"/>
    <n v="0"/>
    <n v="61118925.409999996"/>
    <n v="61118925.409999996"/>
    <n v="162184659.59"/>
    <n v="161049659.59"/>
    <n v="0.24177375612711632"/>
  </r>
  <r>
    <s v="21375806"/>
    <s v="CENTRO DE PRODUCCÓN ARTÍSTICA Y CULTURAL"/>
    <x v="18"/>
    <s v="001"/>
    <x v="2"/>
    <s v="REMUNERACIONES BASICAS"/>
    <n v="115491000"/>
    <n v="122241633"/>
    <n v="121106633"/>
    <n v="0"/>
    <n v="0"/>
    <n v="0"/>
    <n v="24260553.329999998"/>
    <n v="24260553.329999998"/>
    <n v="97981079.670000002"/>
    <n v="96846079.670000002"/>
    <n v="0.19846391719914278"/>
  </r>
  <r>
    <s v="21375806"/>
    <s v="CENTRO DE PRODUCCÓN ARTÍSTICA Y CULTURAL"/>
    <x v="18"/>
    <s v="001"/>
    <x v="3"/>
    <s v="SUELDOS PARA CARGOS FIJOS"/>
    <n v="113991000"/>
    <n v="122241633"/>
    <n v="121106633"/>
    <n v="0"/>
    <n v="0"/>
    <n v="0"/>
    <n v="24260553.329999998"/>
    <n v="24260553.329999998"/>
    <n v="97981079.670000002"/>
    <n v="96846079.670000002"/>
    <n v="0.19846391719914278"/>
  </r>
  <r>
    <s v="21375806"/>
    <s v="CENTRO DE PRODUCCÓN ARTÍSTICA Y CULTURAL"/>
    <x v="18"/>
    <s v="001"/>
    <x v="4"/>
    <s v="SUPLENCIAS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3714853.91"/>
    <n v="3714853.91"/>
    <n v="12785146.09"/>
    <n v="12785146.09"/>
    <n v="0.22514266121212123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3714853.91"/>
    <n v="3714853.91"/>
    <n v="12785146.09"/>
    <n v="12785146.09"/>
    <n v="0.22514266121212123"/>
  </r>
  <r>
    <s v="21375806"/>
    <s v="CENTRO DE PRODUCCÓN ARTÍSTICA Y CULTURAL"/>
    <x v="18"/>
    <s v="001"/>
    <x v="7"/>
    <s v="INCENTIVOS SALARIALES"/>
    <n v="81923177"/>
    <n v="75172544"/>
    <n v="75172544"/>
    <n v="0"/>
    <n v="0"/>
    <n v="0"/>
    <n v="23754110.170000002"/>
    <n v="23754110.170000002"/>
    <n v="51418433.829999998"/>
    <n v="51418433.829999998"/>
    <n v="0.31599449620861575"/>
  </r>
  <r>
    <s v="21375806"/>
    <s v="CENTRO DE PRODUCCÓN ARTÍSTICA Y CULTURAL"/>
    <x v="18"/>
    <s v="001"/>
    <x v="8"/>
    <s v="RETRIBUCION POR AÑOS SERVIDOS"/>
    <n v="21000000"/>
    <n v="20175117"/>
    <n v="20175117"/>
    <n v="0"/>
    <n v="0"/>
    <n v="0"/>
    <n v="5140988.2"/>
    <n v="5140988.2"/>
    <n v="15034128.800000001"/>
    <n v="15034128.800000001"/>
    <n v="0.25481825954218756"/>
  </r>
  <r>
    <s v="21375806"/>
    <s v="CENTRO DE PRODUCCÓN ARTÍSTICA Y CULTURAL"/>
    <x v="18"/>
    <s v="001"/>
    <x v="9"/>
    <s v="RESTRICCION AL EJERCICIO LIBERAL DE LA PROFESION"/>
    <n v="27641870"/>
    <n v="23216120"/>
    <n v="23216120"/>
    <n v="0"/>
    <n v="0"/>
    <n v="0"/>
    <n v="5271147.08"/>
    <n v="5271147.08"/>
    <n v="17944972.920000002"/>
    <n v="17944972.920000002"/>
    <n v="0.22704685709756842"/>
  </r>
  <r>
    <s v="21375806"/>
    <s v="CENTRO DE PRODUCCÓN ARTÍSTICA Y CULTURAL"/>
    <x v="18"/>
    <s v="001"/>
    <x v="10"/>
    <s v="DECIMOTERCER MES"/>
    <n v="16254304"/>
    <n v="16254304"/>
    <n v="16254304"/>
    <n v="0"/>
    <n v="0"/>
    <n v="0"/>
    <n v="0"/>
    <n v="0"/>
    <n v="16254304"/>
    <n v="16254304"/>
    <n v="0"/>
  </r>
  <r>
    <s v="21375806"/>
    <s v="CENTRO DE PRODUCCÓN ARTÍSTICA Y CULTURAL"/>
    <x v="18"/>
    <s v="001"/>
    <x v="11"/>
    <s v="SALARIO ESCOLAR"/>
    <n v="13527003"/>
    <n v="12027003"/>
    <n v="12027003"/>
    <n v="0"/>
    <n v="0"/>
    <n v="0"/>
    <n v="11848613.890000001"/>
    <n v="11848613.890000001"/>
    <n v="178389.11"/>
    <n v="178389.11"/>
    <n v="0.98516761740227388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1493361"/>
    <n v="1493361"/>
    <n v="2006639"/>
    <n v="2006639"/>
    <n v="0.4266745714285714"/>
  </r>
  <r>
    <s v="21375806"/>
    <s v="CENTRO DE PRODUCCÓN ARTÍSTICA Y CULTURAL"/>
    <x v="18"/>
    <s v="001"/>
    <x v="13"/>
    <s v="CONTRIB. PATRONALES AL DES. Y LA SEGURIDAD SOCIAL"/>
    <n v="19271839"/>
    <n v="19271839"/>
    <n v="19271839"/>
    <n v="0"/>
    <n v="14617711"/>
    <n v="0"/>
    <n v="4654128"/>
    <n v="4654128"/>
    <n v="0"/>
    <n v="0"/>
    <n v="0.24149890417826758"/>
  </r>
  <r>
    <s v="21375806"/>
    <s v="CENTRO DE PRODUCCÓN ARTÍSTICA Y CULTURAL"/>
    <x v="18"/>
    <s v="001"/>
    <x v="294"/>
    <s v="CCSS CONTRIBUCION PATRONAL SEGURO SALUD (CONTRIBUCION PATRONAL SEGURO DE SALUD, SEGUN LEY NO. 17 DEL 22 DE OCTUBRE DE 1943, LEY"/>
    <n v="18283539"/>
    <n v="18283539"/>
    <n v="18283539"/>
    <n v="0"/>
    <n v="13868083"/>
    <n v="0"/>
    <n v="4415456"/>
    <n v="4415456"/>
    <n v="0"/>
    <n v="0"/>
    <n v="0.24149897894494057"/>
  </r>
  <r>
    <s v="21375806"/>
    <s v="CENTRO DE PRODUCCÓN ARTÍSTICA Y CULTURAL"/>
    <x v="18"/>
    <s v="001"/>
    <x v="295"/>
    <s v="BANCO POPULAR Y DE DESARROLLO COMUNAL. (BPDC) (SEGUN LEY NO. 4351 DEL 11 DE JULIO DE 1969, LEY ORGANICA DEL B.P.D.C.)."/>
    <n v="988300"/>
    <n v="988300"/>
    <n v="988300"/>
    <n v="0"/>
    <n v="749628"/>
    <n v="0"/>
    <n v="238672"/>
    <n v="238672"/>
    <n v="0"/>
    <n v="0"/>
    <n v="0.24149752099564908"/>
  </r>
  <r>
    <s v="21375806"/>
    <s v="CENTRO DE PRODUCCÓN ARTÍSTICA Y CULTURAL"/>
    <x v="18"/>
    <s v="001"/>
    <x v="16"/>
    <s v="CONTRIB PATRONALES A FOND PENS Y OTROS FOND CAPIT."/>
    <n v="19607862"/>
    <n v="19607862"/>
    <n v="19607862"/>
    <n v="0"/>
    <n v="14872582"/>
    <n v="0"/>
    <n v="4735280"/>
    <n v="4735280"/>
    <n v="0"/>
    <n v="0"/>
    <n v="0.24149904767791613"/>
  </r>
  <r>
    <s v="21375806"/>
    <s v="CENTRO DE PRODUCCÓN ARTÍSTICA Y CULTURAL"/>
    <x v="18"/>
    <s v="001"/>
    <x v="296"/>
    <s v="CCSS CONTRIBUCION PATRONAL SEGURO PENSIONES (CONTRIBUCION PATRONAL SEGURO DE PENSIONES, SEGUN LEY NO. 17 DEL 22 DE OCTUBRE DE 1943, LEY"/>
    <n v="10713166"/>
    <n v="10713166"/>
    <n v="10713166"/>
    <n v="0"/>
    <n v="8125948"/>
    <n v="0"/>
    <n v="2587218"/>
    <n v="2587218"/>
    <n v="0"/>
    <n v="0"/>
    <n v="0.24149891824694961"/>
  </r>
  <r>
    <s v="21375806"/>
    <s v="CENTRO DE PRODUCCÓN ARTÍSTICA Y CULTURAL"/>
    <x v="18"/>
    <s v="001"/>
    <x v="297"/>
    <s v="CCSS APORTE PATRONAL REGIMEN PENSIONES (APORTE PATRONAL AL REGIMEN DE PENSIONES, SEGUN LEY DE PROTECCION AL TRABAJADOR NO. 7983 DEL 16"/>
    <n v="5929797"/>
    <n v="5929797"/>
    <n v="5929797"/>
    <n v="0"/>
    <n v="4497754"/>
    <n v="0"/>
    <n v="1432043"/>
    <n v="1432043"/>
    <n v="0"/>
    <n v="0"/>
    <n v="0.24149949821216476"/>
  </r>
  <r>
    <s v="21375806"/>
    <s v="CENTRO DE PRODUCCÓN ARTÍSTICA Y CULTURAL"/>
    <x v="18"/>
    <s v="001"/>
    <x v="298"/>
    <s v="CCSS APORTE PATRONAL FONDO CAPITALIZACION LABORAL (APORTE PATRONAL AL FONDO DE CAPITALIZACION LABORAL, SEGUN LEY DE PROTECCION AL TRABAJADOR"/>
    <n v="2964899"/>
    <n v="2964899"/>
    <n v="2964899"/>
    <n v="0"/>
    <n v="2248880"/>
    <n v="0"/>
    <n v="716019"/>
    <n v="716019"/>
    <n v="0"/>
    <n v="0"/>
    <n v="0.24149861428669239"/>
  </r>
  <r>
    <s v="21375806"/>
    <s v="CENTRO DE PRODUCCÓN ARTÍSTICA Y CULTURAL"/>
    <x v="18"/>
    <s v="001"/>
    <x v="21"/>
    <s v="SERVICIOS"/>
    <n v="1165686091"/>
    <n v="1165686091"/>
    <n v="517460664.51999998"/>
    <n v="48160075.340000004"/>
    <n v="29899829.969999999"/>
    <n v="3979082.93"/>
    <n v="7331402.7199999997"/>
    <n v="7258057.7199999997"/>
    <n v="1076315700.04"/>
    <n v="428090273.56"/>
    <n v="6.2893456279560257E-3"/>
  </r>
  <r>
    <s v="21375806"/>
    <s v="CENTRO DE PRODUCCÓN ARTÍSTICA Y CULTURAL"/>
    <x v="18"/>
    <s v="001"/>
    <x v="22"/>
    <s v="ALQUILERES"/>
    <n v="305455000"/>
    <n v="305455000"/>
    <n v="141205334.18000001"/>
    <n v="0"/>
    <n v="0"/>
    <n v="0"/>
    <n v="0"/>
    <n v="0"/>
    <n v="305455000"/>
    <n v="141205334.18000001"/>
    <n v="0"/>
  </r>
  <r>
    <s v="21375806"/>
    <s v="CENTRO DE PRODUCCÓN ARTÍSTICA Y CULTURAL"/>
    <x v="18"/>
    <s v="001"/>
    <x v="267"/>
    <s v="ALQUILER DE MAQUINARIA, EQUIPO Y MOBILIARIO"/>
    <n v="157000000"/>
    <n v="157000000"/>
    <n v="72703899.920000002"/>
    <n v="0"/>
    <n v="0"/>
    <n v="0"/>
    <n v="0"/>
    <n v="0"/>
    <n v="157000000"/>
    <n v="72703899.920000002"/>
    <n v="0"/>
  </r>
  <r>
    <s v="21375806"/>
    <s v="CENTRO DE PRODUCCÓN ARTÍSTICA Y CULTURAL"/>
    <x v="18"/>
    <s v="001"/>
    <x v="23"/>
    <s v="ALQUILER DE EQUIPO DE COMPUTO"/>
    <n v="1455000"/>
    <n v="1455000"/>
    <n v="428355.99"/>
    <n v="0"/>
    <n v="0"/>
    <n v="0"/>
    <n v="0"/>
    <n v="0"/>
    <n v="1455000"/>
    <n v="428355.99"/>
    <n v="0"/>
  </r>
  <r>
    <s v="21375806"/>
    <s v="CENTRO DE PRODUCCÓN ARTÍSTICA Y CULTURAL"/>
    <x v="18"/>
    <s v="001"/>
    <x v="299"/>
    <s v="OTROS ALQUILERES"/>
    <n v="147000000"/>
    <n v="147000000"/>
    <n v="68073078.269999996"/>
    <n v="0"/>
    <n v="0"/>
    <n v="0"/>
    <n v="0"/>
    <n v="0"/>
    <n v="147000000"/>
    <n v="68073078.269999996"/>
    <n v="0"/>
  </r>
  <r>
    <s v="21375806"/>
    <s v="CENTRO DE PRODUCCÓN ARTÍSTICA Y CULTURAL"/>
    <x v="18"/>
    <s v="001"/>
    <x v="24"/>
    <s v="SERVICIOS BASICOS"/>
    <n v="28462679"/>
    <n v="28462679"/>
    <n v="13180559.02"/>
    <n v="0"/>
    <n v="182788"/>
    <n v="1494006.81"/>
    <n v="3036433.02"/>
    <n v="2963088.02"/>
    <n v="23749451.170000002"/>
    <n v="8467331.1899999995"/>
    <n v="0.10668120945326334"/>
  </r>
  <r>
    <s v="21375806"/>
    <s v="CENTRO DE PRODUCCÓN ARTÍSTICA Y CULTURAL"/>
    <x v="18"/>
    <s v="001"/>
    <x v="26"/>
    <s v="SERVICIO DE ENERGIA ELECTRICA"/>
    <n v="1300000"/>
    <n v="1300000"/>
    <n v="602006.81999999995"/>
    <n v="0"/>
    <n v="98980"/>
    <n v="0"/>
    <n v="211020"/>
    <n v="137675"/>
    <n v="990000"/>
    <n v="292006.82"/>
    <n v="0.16232307692307693"/>
  </r>
  <r>
    <s v="21375806"/>
    <s v="CENTRO DE PRODUCCÓN ARTÍSTICA Y CULTURAL"/>
    <x v="18"/>
    <s v="001"/>
    <x v="28"/>
    <s v="SERVICIO DE TELECOMUNICACIONES"/>
    <n v="27162679"/>
    <n v="27162679"/>
    <n v="12578552.199999999"/>
    <n v="0"/>
    <n v="83808"/>
    <n v="1494006.81"/>
    <n v="2825413.02"/>
    <n v="2825413.02"/>
    <n v="22759451.170000002"/>
    <n v="8175324.3700000001"/>
    <n v="0.1040182015919711"/>
  </r>
  <r>
    <s v="21375806"/>
    <s v="CENTRO DE PRODUCCÓN ARTÍSTICA Y CULTURAL"/>
    <x v="18"/>
    <s v="001"/>
    <x v="30"/>
    <s v="SERVICIOS COMERCIALES Y FINANCIEROS"/>
    <n v="92285000"/>
    <n v="92285000"/>
    <n v="39073109.840000004"/>
    <n v="0"/>
    <n v="0"/>
    <n v="0"/>
    <n v="0"/>
    <n v="0"/>
    <n v="92285000"/>
    <n v="39073109.840000004"/>
    <n v="0"/>
  </r>
  <r>
    <s v="21375806"/>
    <s v="CENTRO DE PRODUCCÓN ARTÍSTICA Y CULTURAL"/>
    <x v="18"/>
    <s v="001"/>
    <x v="31"/>
    <s v="INFORMACION"/>
    <n v="18000000"/>
    <n v="18000000"/>
    <n v="6004846.6399999997"/>
    <n v="0"/>
    <n v="0"/>
    <n v="0"/>
    <n v="0"/>
    <n v="0"/>
    <n v="18000000"/>
    <n v="6004846.6399999997"/>
    <n v="0"/>
  </r>
  <r>
    <s v="21375806"/>
    <s v="CENTRO DE PRODUCCÓN ARTÍSTICA Y CULTURAL"/>
    <x v="18"/>
    <s v="001"/>
    <x v="148"/>
    <s v="PUBLICIDAD Y PROPAGANDA"/>
    <n v="7000000"/>
    <n v="7000000"/>
    <n v="3241575.16"/>
    <n v="0"/>
    <n v="0"/>
    <n v="0"/>
    <n v="0"/>
    <n v="0"/>
    <n v="7000000"/>
    <n v="3241575.16"/>
    <n v="0"/>
  </r>
  <r>
    <s v="21375806"/>
    <s v="CENTRO DE PRODUCCÓN ARTÍSTICA Y CULTURAL"/>
    <x v="18"/>
    <s v="001"/>
    <x v="32"/>
    <s v="IMPRESION, ENCUADERNACION Y OTROS"/>
    <n v="30000000"/>
    <n v="30000000"/>
    <n v="13892464.960000001"/>
    <n v="0"/>
    <n v="0"/>
    <n v="0"/>
    <n v="0"/>
    <n v="0"/>
    <n v="30000000"/>
    <n v="13892464.960000001"/>
    <n v="0"/>
  </r>
  <r>
    <s v="21375806"/>
    <s v="CENTRO DE PRODUCCÓN ARTÍSTICA Y CULTURAL"/>
    <x v="18"/>
    <s v="001"/>
    <x v="150"/>
    <s v="SERVICIOS ADUANEROS"/>
    <n v="29200000"/>
    <n v="29200000"/>
    <n v="13521999.220000001"/>
    <n v="0"/>
    <n v="0"/>
    <n v="0"/>
    <n v="0"/>
    <n v="0"/>
    <n v="29200000"/>
    <n v="13521999.220000001"/>
    <n v="0"/>
  </r>
  <r>
    <s v="21375806"/>
    <s v="CENTRO DE PRODUCCÓN ARTÍSTICA Y CULTURAL"/>
    <x v="18"/>
    <s v="001"/>
    <x v="33"/>
    <s v="COMIS. Y GASTOS POR SERV. FINANCIEROS Y COMERCIAL."/>
    <n v="8000000"/>
    <n v="8000000"/>
    <n v="2355221.9500000002"/>
    <n v="0"/>
    <n v="0"/>
    <n v="0"/>
    <n v="0"/>
    <n v="0"/>
    <n v="8000000"/>
    <n v="2355221.9500000002"/>
    <n v="0"/>
  </r>
  <r>
    <s v="21375806"/>
    <s v="CENTRO DE PRODUCCÓN ARTÍSTICA Y CULTURAL"/>
    <x v="18"/>
    <s v="001"/>
    <x v="34"/>
    <s v="SERVICIOS DE TECNOLOGIAS DE INFORMACION"/>
    <n v="85000"/>
    <n v="85000"/>
    <n v="57001.91"/>
    <n v="0"/>
    <n v="0"/>
    <n v="0"/>
    <n v="0"/>
    <n v="0"/>
    <n v="85000"/>
    <n v="57001.91"/>
    <n v="0"/>
  </r>
  <r>
    <s v="21375806"/>
    <s v="CENTRO DE PRODUCCÓN ARTÍSTICA Y CULTURAL"/>
    <x v="18"/>
    <s v="001"/>
    <x v="35"/>
    <s v="SERVICIOS DE GESTION Y APOYO"/>
    <n v="515985551"/>
    <n v="515985551"/>
    <n v="237523754.13999999"/>
    <n v="48160075.340000004"/>
    <n v="23505348.66"/>
    <n v="2227082.66"/>
    <n v="4014850.47"/>
    <n v="4014850.47"/>
    <n v="438078193.87"/>
    <n v="159616397.00999999"/>
    <n v="7.7809358463993119E-3"/>
  </r>
  <r>
    <s v="21375806"/>
    <s v="CENTRO DE PRODUCCÓN ARTÍSTICA Y CULTURAL"/>
    <x v="18"/>
    <s v="001"/>
    <x v="36"/>
    <s v="SERVICIOS EN CIENCIAS ECONOMICAS Y SOCIALES"/>
    <n v="60000000"/>
    <n v="60000000"/>
    <n v="27784929.899999999"/>
    <n v="0"/>
    <n v="0"/>
    <n v="0"/>
    <n v="0"/>
    <n v="0"/>
    <n v="60000000"/>
    <n v="27784929.899999999"/>
    <n v="0"/>
  </r>
  <r>
    <s v="21375806"/>
    <s v="CENTRO DE PRODUCCÓN ARTÍSTICA Y CULTURAL"/>
    <x v="18"/>
    <s v="001"/>
    <x v="37"/>
    <s v="SERVICIOS INFORMATICOS"/>
    <n v="32105551"/>
    <n v="32105551"/>
    <n v="14867508.07"/>
    <n v="0"/>
    <n v="0"/>
    <n v="2227082.66"/>
    <n v="4014850.47"/>
    <n v="4014850.47"/>
    <n v="25863617.870000001"/>
    <n v="8625574.9399999995"/>
    <n v="0.1250515983980465"/>
  </r>
  <r>
    <s v="21375806"/>
    <s v="CENTRO DE PRODUCCÓN ARTÍSTICA Y CULTURAL"/>
    <x v="18"/>
    <s v="001"/>
    <x v="38"/>
    <s v="SERVICIOS GENERALES"/>
    <n v="74100000"/>
    <n v="74100000"/>
    <n v="34314388.43"/>
    <n v="0"/>
    <n v="0"/>
    <n v="0"/>
    <n v="0"/>
    <n v="0"/>
    <n v="74100000"/>
    <n v="34314388.43"/>
    <n v="0"/>
  </r>
  <r>
    <s v="21375806"/>
    <s v="CENTRO DE PRODUCCÓN ARTÍSTICA Y CULTURAL"/>
    <x v="18"/>
    <s v="001"/>
    <x v="39"/>
    <s v="OTROS SERVICIOS DE GESTION Y APOYO"/>
    <n v="349780000"/>
    <n v="349780000"/>
    <n v="160556927.74000001"/>
    <n v="48160075.340000004"/>
    <n v="23505348.66"/>
    <n v="0"/>
    <n v="0"/>
    <n v="0"/>
    <n v="278114576"/>
    <n v="88891503.739999995"/>
    <n v="0"/>
  </r>
  <r>
    <s v="21375806"/>
    <s v="CENTRO DE PRODUCCÓN ARTÍSTICA Y CULTURAL"/>
    <x v="18"/>
    <s v="001"/>
    <x v="40"/>
    <s v="GASTOS DE VIAJE Y DE TRANSPORTE"/>
    <n v="197150000"/>
    <n v="197150000"/>
    <n v="73471306.069999993"/>
    <n v="0"/>
    <n v="4969724.7699999996"/>
    <n v="0"/>
    <n v="230275.23"/>
    <n v="230275.23"/>
    <n v="191950000"/>
    <n v="68271306.069999993"/>
    <n v="1.1680204412883592E-3"/>
  </r>
  <r>
    <s v="21375806"/>
    <s v="CENTRO DE PRODUCCÓN ARTÍSTICA Y CULTURAL"/>
    <x v="18"/>
    <s v="001"/>
    <x v="41"/>
    <s v="TRANSPORTE DENTRO DEL PAIS"/>
    <n v="41150000"/>
    <n v="41150000"/>
    <n v="12326352.08"/>
    <n v="0"/>
    <n v="198224.77"/>
    <n v="0"/>
    <n v="1775.23"/>
    <n v="1775.23"/>
    <n v="40950000"/>
    <n v="12126352.08"/>
    <n v="4.3140461725394894E-5"/>
  </r>
  <r>
    <s v="21375806"/>
    <s v="CENTRO DE PRODUCCÓN ARTÍSTICA Y CULTURAL"/>
    <x v="18"/>
    <s v="001"/>
    <x v="42"/>
    <s v="VIATICOS DENTRO DEL PAIS"/>
    <n v="56000000"/>
    <n v="56000000"/>
    <n v="25932601.25"/>
    <n v="0"/>
    <n v="4771500"/>
    <n v="0"/>
    <n v="228500"/>
    <n v="228500"/>
    <n v="51000000"/>
    <n v="20932601.25"/>
    <n v="4.0803571428571425E-3"/>
  </r>
  <r>
    <s v="21375806"/>
    <s v="CENTRO DE PRODUCCÓN ARTÍSTICA Y CULTURAL"/>
    <x v="18"/>
    <s v="001"/>
    <x v="43"/>
    <s v="TRANSPORTE EN EL EXTERIOR"/>
    <n v="85000000"/>
    <n v="85000000"/>
    <n v="28552219.489999998"/>
    <n v="0"/>
    <n v="0"/>
    <n v="0"/>
    <n v="0"/>
    <n v="0"/>
    <n v="85000000"/>
    <n v="28552219.489999998"/>
    <n v="0"/>
  </r>
  <r>
    <s v="21375806"/>
    <s v="CENTRO DE PRODUCCÓN ARTÍSTICA Y CULTURAL"/>
    <x v="18"/>
    <s v="001"/>
    <x v="44"/>
    <s v="VIATICOS EN EL EXTERIOR"/>
    <n v="15000000"/>
    <n v="15000000"/>
    <n v="6660133.25"/>
    <n v="0"/>
    <n v="0"/>
    <n v="0"/>
    <n v="0"/>
    <n v="0"/>
    <n v="15000000"/>
    <n v="6660133.25"/>
    <n v="0"/>
  </r>
  <r>
    <s v="21375806"/>
    <s v="CENTRO DE PRODUCCÓN ARTÍSTICA Y CULTURAL"/>
    <x v="18"/>
    <s v="001"/>
    <x v="45"/>
    <s v="SEGUROS, REASEGUROS Y OTRAS OBLIGACIONE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6"/>
    <s v="SEGURO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7"/>
    <s v="CAPACITACION Y PROTOCOLO"/>
    <n v="17000000"/>
    <n v="17000000"/>
    <n v="7872396.8099999996"/>
    <n v="0"/>
    <n v="0"/>
    <n v="0"/>
    <n v="0"/>
    <n v="0"/>
    <n v="17000000"/>
    <n v="7872396.8099999996"/>
    <n v="0"/>
  </r>
  <r>
    <s v="21375806"/>
    <s v="CENTRO DE PRODUCCÓN ARTÍSTICA Y CULTURAL"/>
    <x v="18"/>
    <s v="001"/>
    <x v="48"/>
    <s v="ACTIVIDADES DE CAPACITACION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30"/>
    <s v="ACTIVIDADES PROTOCOLARIAS Y SOCIALES"/>
    <n v="17000000"/>
    <n v="17000000"/>
    <n v="7872396.8099999996"/>
    <n v="0"/>
    <n v="0"/>
    <n v="0"/>
    <n v="0"/>
    <n v="0"/>
    <n v="17000000"/>
    <n v="7872396.8099999996"/>
    <n v="0"/>
  </r>
  <r>
    <s v="21375806"/>
    <s v="CENTRO DE PRODUCCÓN ARTÍSTICA Y CULTURAL"/>
    <x v="18"/>
    <s v="001"/>
    <x v="50"/>
    <s v="MANTENIMIENTO Y REPARACION"/>
    <n v="5197861"/>
    <n v="5197861"/>
    <n v="3201829.52"/>
    <n v="0"/>
    <n v="1241968.54"/>
    <n v="257993.46"/>
    <n v="0"/>
    <n v="0"/>
    <n v="3697899"/>
    <n v="1701867.52"/>
    <n v="0"/>
  </r>
  <r>
    <s v="21375806"/>
    <s v="CENTRO DE PRODUCCÓN ARTÍSTICA Y CULTURAL"/>
    <x v="18"/>
    <s v="001"/>
    <x v="52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806"/>
    <s v="CENTRO DE PRODUCCÓN ARTÍSTICA Y CULTURAL"/>
    <x v="18"/>
    <s v="001"/>
    <x v="53"/>
    <s v="MANT. Y REPARACION DE EQUIPO DE TRANSPORTE"/>
    <n v="1500000"/>
    <n v="1500000"/>
    <n v="1500000"/>
    <n v="0"/>
    <n v="1241968.54"/>
    <n v="257993.46"/>
    <n v="0"/>
    <n v="0"/>
    <n v="38"/>
    <n v="38"/>
    <n v="0"/>
  </r>
  <r>
    <s v="21375806"/>
    <s v="CENTRO DE PRODUCCÓN ARTÍSTICA Y CULTURAL"/>
    <x v="18"/>
    <s v="001"/>
    <x v="56"/>
    <s v="MANT. Y REP. DE EQUIPO DE COMPUTO Y SIST. DE INF."/>
    <n v="1540000"/>
    <n v="1540000"/>
    <n v="713146.53"/>
    <n v="0"/>
    <n v="0"/>
    <n v="0"/>
    <n v="0"/>
    <n v="0"/>
    <n v="1540000"/>
    <n v="713146.53"/>
    <n v="0"/>
  </r>
  <r>
    <s v="21375806"/>
    <s v="CENTRO DE PRODUCCÓN ARTÍSTICA Y CULTURAL"/>
    <x v="18"/>
    <s v="001"/>
    <x v="57"/>
    <s v="MANTENIMIENTO Y REPARACION DE OTROS EQUIPOS"/>
    <n v="1157861"/>
    <n v="1157861"/>
    <n v="525600.81999999995"/>
    <n v="0"/>
    <n v="0"/>
    <n v="0"/>
    <n v="0"/>
    <n v="0"/>
    <n v="1157861"/>
    <n v="525600.81999999995"/>
    <n v="0"/>
  </r>
  <r>
    <s v="21375806"/>
    <s v="CENTRO DE PRODUCCÓN ARTÍSTICA Y CULTURAL"/>
    <x v="18"/>
    <s v="001"/>
    <x v="58"/>
    <s v="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59"/>
    <s v="OTROS 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62"/>
    <s v="MATERIALES Y SUMINISTROS"/>
    <n v="7416404"/>
    <n v="7416404"/>
    <n v="4315983.46"/>
    <n v="1688757.7"/>
    <n v="896226.92"/>
    <n v="13831.99"/>
    <n v="183896"/>
    <n v="183896"/>
    <n v="4633691.3899999997"/>
    <n v="1533270.85"/>
    <n v="2.4795844455075534E-2"/>
  </r>
  <r>
    <s v="21375806"/>
    <s v="CENTRO DE PRODUCCÓN ARTÍSTICA Y CULTURAL"/>
    <x v="18"/>
    <s v="001"/>
    <x v="63"/>
    <s v="PRODUCTOS QUIMICOS Y CONEXOS"/>
    <n v="5000000"/>
    <n v="5000000"/>
    <n v="2847387.73"/>
    <n v="989787.8"/>
    <n v="772340"/>
    <n v="0"/>
    <n v="183896"/>
    <n v="183896"/>
    <n v="3053976.2"/>
    <n v="901363.93"/>
    <n v="3.6779199999999998E-2"/>
  </r>
  <r>
    <s v="21375806"/>
    <s v="CENTRO DE PRODUCCÓN ARTÍSTICA Y CULTURAL"/>
    <x v="18"/>
    <s v="001"/>
    <x v="64"/>
    <s v="COMBUSTIBLES Y LUBRICANTES"/>
    <n v="4000000"/>
    <n v="4000000"/>
    <n v="1852328.66"/>
    <n v="0"/>
    <n v="772340"/>
    <n v="0"/>
    <n v="183896"/>
    <n v="183896"/>
    <n v="3043764"/>
    <n v="896092.66"/>
    <n v="4.5974000000000001E-2"/>
  </r>
  <r>
    <s v="21375806"/>
    <s v="CENTRO DE PRODUCCÓN ARTÍSTICA Y CULTURAL"/>
    <x v="18"/>
    <s v="001"/>
    <x v="66"/>
    <s v="TINTAS, PINTURAS Y DILUYENTES"/>
    <n v="1000000"/>
    <n v="1000000"/>
    <n v="995059.07"/>
    <n v="989787.8"/>
    <n v="0"/>
    <n v="0"/>
    <n v="0"/>
    <n v="0"/>
    <n v="10212.200000000001"/>
    <n v="5271.27"/>
    <n v="0"/>
  </r>
  <r>
    <s v="21375806"/>
    <s v="CENTRO DE PRODUCCÓN ARTÍSTICA Y CULTURAL"/>
    <x v="18"/>
    <s v="001"/>
    <x v="76"/>
    <s v="HERRAMIENTAS, REPUESTOS Y ACCESORIOS"/>
    <n v="1000000"/>
    <n v="1000000"/>
    <n v="442595.15"/>
    <n v="0"/>
    <n v="0"/>
    <n v="0"/>
    <n v="0"/>
    <n v="0"/>
    <n v="1000000"/>
    <n v="442595.15"/>
    <n v="0"/>
  </r>
  <r>
    <s v="21375806"/>
    <s v="CENTRO DE PRODUCCÓN ARTÍSTICA Y CULTURAL"/>
    <x v="18"/>
    <s v="001"/>
    <x v="78"/>
    <s v="REPUESTOS Y ACCESORIOS"/>
    <n v="1000000"/>
    <n v="1000000"/>
    <n v="442595.15"/>
    <n v="0"/>
    <n v="0"/>
    <n v="0"/>
    <n v="0"/>
    <n v="0"/>
    <n v="1000000"/>
    <n v="442595.15"/>
    <n v="0"/>
  </r>
  <r>
    <s v="21375806"/>
    <s v="CENTRO DE PRODUCCÓN ARTÍSTICA Y CULTURAL"/>
    <x v="18"/>
    <s v="001"/>
    <x v="79"/>
    <s v="UTILES, MATERIALES Y SUMINISTROS DIVERSOS"/>
    <n v="1416404"/>
    <n v="1416404"/>
    <n v="1026000.58"/>
    <n v="698969.9"/>
    <n v="123886.92"/>
    <n v="13831.99"/>
    <n v="0"/>
    <n v="0"/>
    <n v="579715.18999999994"/>
    <n v="189311.77"/>
    <n v="0"/>
  </r>
  <r>
    <s v="21375806"/>
    <s v="CENTRO DE PRODUCCÓN ARTÍSTICA Y CULTURAL"/>
    <x v="18"/>
    <s v="001"/>
    <x v="80"/>
    <s v="UTILES Y MATERIALES DE OFICINA Y COMPUTO"/>
    <n v="416404"/>
    <n v="416404"/>
    <n v="206941.21"/>
    <n v="0"/>
    <n v="111243.18"/>
    <n v="0"/>
    <n v="0"/>
    <n v="0"/>
    <n v="305160.82"/>
    <n v="95698.03"/>
    <n v="0"/>
  </r>
  <r>
    <s v="21375806"/>
    <s v="CENTRO DE PRODUCCÓN ARTÍSTICA Y CULTURAL"/>
    <x v="18"/>
    <s v="001"/>
    <x v="82"/>
    <s v="PRODUCTOS DE PAPEL, CARTON E IMPRESOS"/>
    <n v="500000"/>
    <n v="500000"/>
    <n v="319059.84000000003"/>
    <n v="203340"/>
    <n v="12643.74"/>
    <n v="13831.99"/>
    <n v="0"/>
    <n v="0"/>
    <n v="270184.27"/>
    <n v="89244.11"/>
    <n v="0"/>
  </r>
  <r>
    <s v="21375806"/>
    <s v="CENTRO DE PRODUCCÓN ARTÍSTICA Y CULTURAL"/>
    <x v="18"/>
    <s v="001"/>
    <x v="84"/>
    <s v="UTILES Y MATERIALES DE LIMPIEZA"/>
    <n v="500000"/>
    <n v="500000"/>
    <n v="499999.53"/>
    <n v="495629.9"/>
    <n v="0"/>
    <n v="0"/>
    <n v="0"/>
    <n v="0"/>
    <n v="4370.1000000000004"/>
    <n v="4369.63"/>
    <n v="0"/>
  </r>
  <r>
    <s v="21375806"/>
    <s v="CENTRO DE PRODUCCÓN ARTÍSTICA Y CULTURAL"/>
    <x v="18"/>
    <s v="001"/>
    <x v="87"/>
    <s v="TRANSFERENCIAS CORRIENTES"/>
    <n v="263745615"/>
    <n v="263745615"/>
    <n v="125141240.23"/>
    <n v="0"/>
    <n v="2728640.26"/>
    <n v="0"/>
    <n v="916766.74"/>
    <n v="916766.74"/>
    <n v="260100208"/>
    <n v="121495833.23"/>
    <n v="3.4759506428192182E-3"/>
  </r>
  <r>
    <s v="21375806"/>
    <s v="CENTRO DE PRODUCCÓN ARTÍSTICA Y CULTURAL"/>
    <x v="18"/>
    <s v="001"/>
    <x v="88"/>
    <s v="TRANSFERENCIAS CORRIENTES AL SECTOR PUBLICO"/>
    <n v="3597411"/>
    <n v="3597411"/>
    <n v="3597411"/>
    <n v="0"/>
    <n v="2728640.26"/>
    <n v="0"/>
    <n v="868770.74"/>
    <n v="868770.74"/>
    <n v="0"/>
    <n v="0"/>
    <n v="0.2414988835026078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03261"/>
    <n v="3103261"/>
    <n v="0"/>
    <n v="2353826.9"/>
    <n v="0"/>
    <n v="749434.1"/>
    <n v="749434.1"/>
    <n v="0"/>
    <n v="0"/>
    <n v="0.24149889422771723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494150"/>
    <n v="494150"/>
    <n v="0"/>
    <n v="374813.36"/>
    <n v="0"/>
    <n v="119336.64"/>
    <n v="119336.64"/>
    <n v="0"/>
    <n v="0"/>
    <n v="0.24149881614894264"/>
  </r>
  <r>
    <s v="21375806"/>
    <s v="CENTRO DE PRODUCCÓN ARTÍSTICA Y CULTURAL"/>
    <x v="18"/>
    <s v="001"/>
    <x v="92"/>
    <s v="TRANSFERENCIAS CORRIENTES A PERSONAS"/>
    <n v="204000000"/>
    <n v="204000000"/>
    <n v="94468761.680000007"/>
    <n v="0"/>
    <n v="0"/>
    <n v="0"/>
    <n v="0"/>
    <n v="0"/>
    <n v="204000000"/>
    <n v="94468761.680000007"/>
    <n v="0"/>
  </r>
  <r>
    <s v="21375806"/>
    <s v="CENTRO DE PRODUCCÓN ARTÍSTICA Y CULTURAL"/>
    <x v="18"/>
    <s v="001"/>
    <x v="94"/>
    <s v="OTRAS TRANSFERENCIAS A PERSONAS"/>
    <n v="204000000"/>
    <n v="204000000"/>
    <n v="94468761.680000007"/>
    <n v="0"/>
    <n v="0"/>
    <n v="0"/>
    <n v="0"/>
    <n v="0"/>
    <n v="204000000"/>
    <n v="94468761.680000007"/>
    <n v="0"/>
  </r>
  <r>
    <s v="21375806"/>
    <s v="CENTRO DE PRODUCCÓN ARTÍSTICA Y CULTURAL"/>
    <x v="18"/>
    <s v="001"/>
    <x v="95"/>
    <s v="PRESTACIONES"/>
    <n v="2100000"/>
    <n v="2100000"/>
    <n v="2046308.22"/>
    <n v="0"/>
    <n v="0"/>
    <n v="0"/>
    <n v="47996"/>
    <n v="47996"/>
    <n v="2052004"/>
    <n v="1998312.22"/>
    <n v="2.2855238095238095E-2"/>
  </r>
  <r>
    <s v="21375806"/>
    <s v="CENTRO DE PRODUCCÓN ARTÍSTICA Y CULTURAL"/>
    <x v="18"/>
    <s v="001"/>
    <x v="96"/>
    <s v="PRESTACIONES LEGALES"/>
    <n v="100000"/>
    <n v="100000"/>
    <n v="46308.22"/>
    <n v="0"/>
    <n v="0"/>
    <n v="0"/>
    <n v="0"/>
    <n v="0"/>
    <n v="100000"/>
    <n v="46308.22"/>
    <n v="0"/>
  </r>
  <r>
    <s v="21375806"/>
    <s v="CENTRO DE PRODUCCÓN ARTÍSTICA Y CULTURAL"/>
    <x v="18"/>
    <s v="001"/>
    <x v="97"/>
    <s v="OTRAS PRESTACIONES"/>
    <n v="2000000"/>
    <n v="2000000"/>
    <n v="2000000"/>
    <n v="0"/>
    <n v="0"/>
    <n v="0"/>
    <n v="47996"/>
    <n v="47996"/>
    <n v="1952004"/>
    <n v="1952004"/>
    <n v="2.3997999999999998E-2"/>
  </r>
  <r>
    <s v="21375806"/>
    <s v="CENTRO DE PRODUCCÓN ARTÍSTICA Y CULTURAL"/>
    <x v="18"/>
    <s v="001"/>
    <x v="98"/>
    <s v="TRANSF. C.TES A ENTIDADES PRIV. SIN FINES DE LUCRO"/>
    <n v="54048204"/>
    <n v="54048204"/>
    <n v="25028759.329999998"/>
    <n v="0"/>
    <n v="0"/>
    <n v="0"/>
    <n v="0"/>
    <n v="0"/>
    <n v="54048204"/>
    <n v="25028759.329999998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25028759.329999998"/>
    <n v="0"/>
    <n v="0"/>
    <n v="0"/>
    <n v="0"/>
    <n v="0"/>
    <n v="54048204"/>
    <n v="25028759.329999998"/>
    <n v="0"/>
  </r>
  <r>
    <s v="21375806"/>
    <s v="CENTRO DE PRODUCCÓN ARTÍSTICA Y CULTURAL"/>
    <x v="18"/>
    <s v="280"/>
    <x v="109"/>
    <s v="BIENES DURADEROS"/>
    <n v="46770000"/>
    <n v="46770000"/>
    <n v="32551100"/>
    <n v="0"/>
    <n v="5118900"/>
    <n v="0"/>
    <n v="0"/>
    <n v="0"/>
    <n v="41651100"/>
    <n v="27432200"/>
    <n v="0"/>
  </r>
  <r>
    <s v="21375806"/>
    <s v="CENTRO DE PRODUCCÓN ARTÍSTICA Y CULTURAL"/>
    <x v="18"/>
    <s v="280"/>
    <x v="110"/>
    <s v="MAQUINARIA, EQUIPO Y MOBILIARIO"/>
    <n v="39670000"/>
    <n v="39670000"/>
    <n v="30551100"/>
    <n v="0"/>
    <n v="5118900"/>
    <n v="0"/>
    <n v="0"/>
    <n v="0"/>
    <n v="34551100"/>
    <n v="25432200"/>
    <n v="0"/>
  </r>
  <r>
    <s v="21375806"/>
    <s v="CENTRO DE PRODUCCÓN ARTÍSTICA Y CULTURAL"/>
    <x v="18"/>
    <s v="280"/>
    <x v="169"/>
    <s v="MAQUINARIA Y EQUIPO PARA LA PRODUCCION"/>
    <n v="33670000"/>
    <n v="28551100"/>
    <n v="28551100"/>
    <n v="0"/>
    <n v="0"/>
    <n v="0"/>
    <n v="0"/>
    <n v="0"/>
    <n v="28551100"/>
    <n v="28551100"/>
    <n v="0"/>
  </r>
  <r>
    <s v="21375806"/>
    <s v="CENTRO DE PRODUCCÓN ARTÍSTICA Y CULTURAL"/>
    <x v="18"/>
    <s v="280"/>
    <x v="112"/>
    <s v="EQUIPO DE COMUNICACION"/>
    <n v="6000000"/>
    <n v="6000000"/>
    <n v="2000000"/>
    <n v="0"/>
    <n v="0"/>
    <n v="0"/>
    <n v="0"/>
    <n v="0"/>
    <n v="6000000"/>
    <n v="2000000"/>
    <n v="0"/>
  </r>
  <r>
    <s v="21375806"/>
    <s v="CENTRO DE PRODUCCÓN ARTÍSTICA Y CULTURAL"/>
    <x v="18"/>
    <s v="280"/>
    <x v="114"/>
    <s v="EQUIPO Y PROGRAMAS DE COMPUTO"/>
    <n v="0"/>
    <n v="5118900"/>
    <n v="0"/>
    <n v="0"/>
    <n v="5118900"/>
    <n v="0"/>
    <n v="0"/>
    <n v="0"/>
    <n v="0"/>
    <n v="-5118900"/>
    <n v="0"/>
  </r>
  <r>
    <s v="21375806"/>
    <s v="CENTRO DE PRODUCCÓN ARTÍSTICA Y CULTURAL"/>
    <x v="18"/>
    <s v="280"/>
    <x v="118"/>
    <s v="BIENES DURADEROS DIVERSOS"/>
    <n v="7100000"/>
    <n v="7100000"/>
    <n v="2000000"/>
    <n v="0"/>
    <n v="0"/>
    <n v="0"/>
    <n v="0"/>
    <n v="0"/>
    <n v="7100000"/>
    <n v="2000000"/>
    <n v="0"/>
  </r>
  <r>
    <s v="21375806"/>
    <s v="CENTRO DE PRODUCCÓN ARTÍSTICA Y CULTURAL"/>
    <x v="18"/>
    <s v="280"/>
    <x v="119"/>
    <s v="BIENES INTANGIBLES"/>
    <n v="7100000"/>
    <n v="7100000"/>
    <n v="2000000"/>
    <n v="0"/>
    <n v="0"/>
    <n v="0"/>
    <n v="0"/>
    <n v="0"/>
    <n v="7100000"/>
    <n v="2000000"/>
    <n v="0"/>
  </r>
  <r>
    <s v="21375900"/>
    <s v="DIRECCIÓN GENERAL DE ARCHIVO NACIONAL"/>
    <x v="19"/>
    <s v="001"/>
    <x v="0"/>
    <s v=""/>
    <n v="3125271680"/>
    <n v="3125271680"/>
    <n v="2508585536.96"/>
    <n v="0"/>
    <n v="0"/>
    <n v="0"/>
    <n v="694422111.70000005"/>
    <n v="621457226.26999998"/>
    <n v="2430849568.3000002"/>
    <n v="1814163425.26"/>
    <n v="0.22219575857801907"/>
  </r>
  <r>
    <s v="21375900"/>
    <s v="DIRECCIÓN GENERAL DE ARCHIVO NACIONAL"/>
    <x v="19"/>
    <s v="001"/>
    <x v="1"/>
    <s v="REMUNERACIONES"/>
    <n v="2026282586"/>
    <n v="2026282586"/>
    <n v="1936215296"/>
    <n v="0"/>
    <n v="0"/>
    <n v="0"/>
    <n v="493782288.88"/>
    <n v="463087303.61000001"/>
    <n v="1532500297.1199999"/>
    <n v="1442433007.1199999"/>
    <n v="0.243688759056433"/>
  </r>
  <r>
    <s v="21375900"/>
    <s v="DIRECCIÓN GENERAL DE ARCHIVO NACIONAL"/>
    <x v="19"/>
    <s v="001"/>
    <x v="2"/>
    <s v="REMUNERACIONES BASICAS"/>
    <n v="864968496"/>
    <n v="864968496"/>
    <n v="864968496"/>
    <n v="0"/>
    <n v="0"/>
    <n v="0"/>
    <n v="174282601.36000001"/>
    <n v="163467008.09"/>
    <n v="690685894.63999999"/>
    <n v="690685894.63999999"/>
    <n v="0.20149011457175664"/>
  </r>
  <r>
    <s v="21375900"/>
    <s v="DIRECCIÓN GENERAL DE ARCHIVO NACIONAL"/>
    <x v="19"/>
    <s v="001"/>
    <x v="3"/>
    <s v="SUELDOS PARA CARGOS FIJOS"/>
    <n v="862968496"/>
    <n v="862968496"/>
    <n v="862968496"/>
    <n v="0"/>
    <n v="0"/>
    <n v="0"/>
    <n v="174282601.36000001"/>
    <n v="163467008.09"/>
    <n v="688685894.63999999"/>
    <n v="688685894.63999999"/>
    <n v="0.20195708437541851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900"/>
    <s v="DIRECCIÓN GENERAL DE ARCHIVO NACIONAL"/>
    <x v="19"/>
    <s v="001"/>
    <x v="5"/>
    <s v="REMUNERACIONES EVENTUALES"/>
    <n v="8800000"/>
    <n v="8800000"/>
    <n v="8800000"/>
    <n v="0"/>
    <n v="0"/>
    <n v="0"/>
    <n v="1207719.77"/>
    <n v="1207719.77"/>
    <n v="7592280.2300000004"/>
    <n v="7592280.2300000004"/>
    <n v="0.13724088295454545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1207719.77"/>
    <n v="1207719.77"/>
    <n v="6492280.2300000004"/>
    <n v="6492280.2300000004"/>
    <n v="0.15684672337662339"/>
  </r>
  <r>
    <s v="21375900"/>
    <s v="DIRECCIÓN GENERAL DE ARCHIVO NACIONAL"/>
    <x v="19"/>
    <s v="001"/>
    <x v="303"/>
    <s v="DIETAS"/>
    <n v="1100000"/>
    <n v="1100000"/>
    <n v="1100000"/>
    <n v="0"/>
    <n v="0"/>
    <n v="0"/>
    <n v="0"/>
    <n v="0"/>
    <n v="1100000"/>
    <n v="1100000"/>
    <n v="0"/>
  </r>
  <r>
    <s v="21375900"/>
    <s v="DIRECCIÓN GENERAL DE ARCHIVO NACIONAL"/>
    <x v="19"/>
    <s v="001"/>
    <x v="7"/>
    <s v="INCENTIVOS SALARIALES"/>
    <n v="824317764"/>
    <n v="824317764"/>
    <n v="734250474"/>
    <n v="0"/>
    <n v="0"/>
    <n v="0"/>
    <n v="232184392.59999999"/>
    <n v="232184392.59999999"/>
    <n v="592133371.39999998"/>
    <n v="502066081.39999998"/>
    <n v="0.28166855397283419"/>
  </r>
  <r>
    <s v="21375900"/>
    <s v="DIRECCIÓN GENERAL DE ARCHIVO NACIONAL"/>
    <x v="19"/>
    <s v="001"/>
    <x v="8"/>
    <s v="RETRIBUCION POR AÑOS SERVIDOS"/>
    <n v="237100000"/>
    <n v="237100000"/>
    <n v="190580725"/>
    <n v="0"/>
    <n v="0"/>
    <n v="0"/>
    <n v="54503523.490000002"/>
    <n v="54503523.490000002"/>
    <n v="182596476.50999999"/>
    <n v="136077201.50999999"/>
    <n v="0.22987567899620415"/>
  </r>
  <r>
    <s v="21375900"/>
    <s v="DIRECCIÓN GENERAL DE ARCHIVO NACIONAL"/>
    <x v="19"/>
    <s v="001"/>
    <x v="9"/>
    <s v="RESTRICCION AL EJERCICIO LIBERAL DE LA PROFESION"/>
    <n v="273270573"/>
    <n v="273270573"/>
    <n v="246167713"/>
    <n v="0"/>
    <n v="0"/>
    <n v="0"/>
    <n v="59247949.729999997"/>
    <n v="59247949.729999997"/>
    <n v="214022623.27000001"/>
    <n v="186919763.27000001"/>
    <n v="0.21681057378249063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0"/>
    <n v="0"/>
    <n v="130151869"/>
    <n v="130151869"/>
    <n v="0"/>
  </r>
  <r>
    <s v="21375900"/>
    <s v="DIRECCIÓN GENERAL DE ARCHIVO NACIONAL"/>
    <x v="19"/>
    <s v="001"/>
    <x v="11"/>
    <s v="SALARIO ESCOLAR"/>
    <n v="114795322"/>
    <n v="114795322"/>
    <n v="104595322"/>
    <n v="0"/>
    <n v="0"/>
    <n v="0"/>
    <n v="103872832.84999999"/>
    <n v="103872832.84999999"/>
    <n v="10922489.15"/>
    <n v="722489.15"/>
    <n v="0.9048524891110109"/>
  </r>
  <r>
    <s v="21375900"/>
    <s v="DIRECCIÓN GENERAL DE ARCHIVO NACIONAL"/>
    <x v="19"/>
    <s v="001"/>
    <x v="12"/>
    <s v="OTROS INCENTIVOS SALARIALES"/>
    <n v="69000000"/>
    <n v="69000000"/>
    <n v="62754845"/>
    <n v="0"/>
    <n v="0"/>
    <n v="0"/>
    <n v="14560086.529999999"/>
    <n v="14560086.529999999"/>
    <n v="54439913.469999999"/>
    <n v="48194758.469999999"/>
    <n v="0.21101574681159418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39821683"/>
    <n v="29961054"/>
    <n v="112944671"/>
    <n v="112944671"/>
    <n v="0.26067050732912039"/>
  </r>
  <r>
    <s v="21375900"/>
    <s v="DIRECCIÓN GENERAL DE ARCHIVO NACIONAL"/>
    <x v="19"/>
    <s v="001"/>
    <x v="304"/>
    <s v="CCSS CONTRIBUCION PATRONAL SEGURO SALUD (CONTRIBUCION PATRONAL SEGURO DE SALUD, SEGUN LEY NO. 17 DEL 22 DE OCTUBRE DE 1943, LEY"/>
    <n v="144932182"/>
    <n v="144932182"/>
    <n v="144932182"/>
    <n v="0"/>
    <n v="0"/>
    <n v="0"/>
    <n v="37783313"/>
    <n v="28427054"/>
    <n v="107148869"/>
    <n v="107148869"/>
    <n v="0.26069650286504348"/>
  </r>
  <r>
    <s v="21375900"/>
    <s v="DIRECCIÓN GENERAL DE ARCHIVO NACIONAL"/>
    <x v="19"/>
    <s v="001"/>
    <x v="305"/>
    <s v="BANCO POPULAR Y DE DESARROLLO COMUNAL. (BPDC) (SEGUN LEY NO. 4351 DEL 11 DE JULIO DE 1969, LEY ORGANICA DEL B.P.D.C.)."/>
    <n v="7834172"/>
    <n v="7834172"/>
    <n v="7834172"/>
    <n v="0"/>
    <n v="0"/>
    <n v="0"/>
    <n v="2038370"/>
    <n v="1534000"/>
    <n v="5795802"/>
    <n v="5795802"/>
    <n v="0.26018958991454361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46285892.149999999"/>
    <n v="36267129.149999999"/>
    <n v="129144079.84999999"/>
    <n v="129144079.84999999"/>
    <n v="0.26384255564949871"/>
  </r>
  <r>
    <s v="21375900"/>
    <s v="DIRECCIÓN GENERAL DE ARCHIVO NACIONAL"/>
    <x v="19"/>
    <s v="001"/>
    <x v="306"/>
    <s v="CCSS CONTRIBUCION PATRONAL SEGURO PENSIONES (CONTRIBUCION PATRONAL SEGURO DE PENSIONES, SEGUN LEY NO. 17 DEL 22 DE OCTUBRE DE 1943, LEY"/>
    <n v="84922424"/>
    <n v="84922424"/>
    <n v="84922424"/>
    <n v="0"/>
    <n v="0"/>
    <n v="0"/>
    <n v="22129619"/>
    <n v="16650239"/>
    <n v="62792805"/>
    <n v="62792805"/>
    <n v="0.2605862851960043"/>
  </r>
  <r>
    <s v="21375900"/>
    <s v="DIRECCIÓN GENERAL DE ARCHIVO NACIONAL"/>
    <x v="19"/>
    <s v="001"/>
    <x v="307"/>
    <s v="CCSS APORTE PATRONAL REGIMEN PENSIONES (APORTE PATRONAL AL REGIMEN DE PENSIONES, SEGUN LEY DE PROTECCION AL TRABAJADOR NO. 7983 DEL 16"/>
    <n v="47005032"/>
    <n v="47005032"/>
    <n v="47005032"/>
    <n v="0"/>
    <n v="0"/>
    <n v="0"/>
    <n v="12230240"/>
    <n v="9203986"/>
    <n v="34774792"/>
    <n v="34774792"/>
    <n v="0.26019001540090431"/>
  </r>
  <r>
    <s v="21375900"/>
    <s v="DIRECCIÓN GENERAL DE ARCHIVO NACIONAL"/>
    <x v="19"/>
    <s v="001"/>
    <x v="308"/>
    <s v="CCSS APORTE PATRONAL FONDO CAPITALIZACION LABORAL (APORTE PATRONAL AL FONDO DE CAPITALIZACION LABORAL, SEGUN LEY DE PROTECCION AL TRABAJADOR"/>
    <n v="23502516"/>
    <n v="23502516"/>
    <n v="23502516"/>
    <n v="0"/>
    <n v="0"/>
    <n v="0"/>
    <n v="6115131"/>
    <n v="4602002"/>
    <n v="17387385"/>
    <n v="17387385"/>
    <n v="0.26019048343590107"/>
  </r>
  <r>
    <s v="21375900"/>
    <s v="DIRECCIÓN GENERAL DE ARCHIVO NACIONAL"/>
    <x v="19"/>
    <s v="001"/>
    <x v="309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5810902.1500000004"/>
    <n v="5810902.1500000004"/>
    <n v="14189097.85"/>
    <n v="14189097.85"/>
    <n v="0.29054510750000001"/>
  </r>
  <r>
    <s v="21375900"/>
    <s v="DIRECCIÓN GENERAL DE ARCHIVO NACIONAL"/>
    <x v="19"/>
    <s v="001"/>
    <x v="21"/>
    <s v="SERVICIOS"/>
    <n v="903821438"/>
    <n v="903821438"/>
    <n v="399100498.64999998"/>
    <n v="0"/>
    <n v="0"/>
    <n v="0"/>
    <n v="168043271.28"/>
    <n v="126776317.54000001"/>
    <n v="735778166.72000003"/>
    <n v="231057227.37"/>
    <n v="0.18592529919610074"/>
  </r>
  <r>
    <s v="21375900"/>
    <s v="DIRECCIÓN GENERAL DE ARCHIVO NACIONAL"/>
    <x v="19"/>
    <s v="001"/>
    <x v="24"/>
    <s v="SERVICIOS BASICOS"/>
    <n v="128081314"/>
    <n v="128081314"/>
    <n v="59727013.289999999"/>
    <n v="0"/>
    <n v="0"/>
    <n v="0"/>
    <n v="25607423.190000001"/>
    <n v="18146557.690000001"/>
    <n v="102473890.81"/>
    <n v="34119590.100000001"/>
    <n v="0.19993098439011955"/>
  </r>
  <r>
    <s v="21375900"/>
    <s v="DIRECCIÓN GENERAL DE ARCHIVO NACIONAL"/>
    <x v="19"/>
    <s v="001"/>
    <x v="25"/>
    <s v="SERVICIO DE AGUA Y ALCANTARILLADO"/>
    <n v="12000000"/>
    <n v="12000000"/>
    <n v="5556985.9800000004"/>
    <n v="0"/>
    <n v="0"/>
    <n v="0"/>
    <n v="2258411"/>
    <n v="1484294"/>
    <n v="9741589"/>
    <n v="3298574.98"/>
    <n v="0.18820091666666666"/>
  </r>
  <r>
    <s v="21375900"/>
    <s v="DIRECCIÓN GENERAL DE ARCHIVO NACIONAL"/>
    <x v="19"/>
    <s v="001"/>
    <x v="26"/>
    <s v="SERVICIO DE ENERGIA ELECTRICA"/>
    <n v="100000000"/>
    <n v="100000000"/>
    <n v="45946900.619999997"/>
    <n v="0"/>
    <n v="0"/>
    <n v="0"/>
    <n v="19818890"/>
    <n v="13148110"/>
    <n v="80181110"/>
    <n v="26128010.620000001"/>
    <n v="0.1981889"/>
  </r>
  <r>
    <s v="21375900"/>
    <s v="DIRECCIÓN GENERAL DE ARCHIVO NACIONAL"/>
    <x v="19"/>
    <s v="001"/>
    <x v="27"/>
    <s v="SERVICIO DE CORREO"/>
    <n v="150000"/>
    <n v="150000"/>
    <n v="69462.320000000007"/>
    <n v="0"/>
    <n v="0"/>
    <n v="0"/>
    <n v="11130.5"/>
    <n v="4181"/>
    <n v="138869.5"/>
    <n v="58331.82"/>
    <n v="7.4203333333333329E-2"/>
  </r>
  <r>
    <s v="21375900"/>
    <s v="DIRECCIÓN GENERAL DE ARCHIVO NACIONAL"/>
    <x v="19"/>
    <s v="001"/>
    <x v="28"/>
    <s v="SERVICIO DE TELECOMUNICACIONES"/>
    <n v="14256314"/>
    <n v="14256314"/>
    <n v="6601844.7599999998"/>
    <n v="0"/>
    <n v="0"/>
    <n v="0"/>
    <n v="2060431.69"/>
    <n v="2051412.69"/>
    <n v="12195882.310000001"/>
    <n v="4541413.07"/>
    <n v="0.14452765911300774"/>
  </r>
  <r>
    <s v="21375900"/>
    <s v="DIRECCIÓN GENERAL DE ARCHIVO NACIONAL"/>
    <x v="19"/>
    <s v="001"/>
    <x v="29"/>
    <s v="OTROS SERVICIOS BASICOS"/>
    <n v="1675000"/>
    <n v="1675000"/>
    <n v="1551819.61"/>
    <n v="0"/>
    <n v="0"/>
    <n v="0"/>
    <n v="1458560"/>
    <n v="1458560"/>
    <n v="216440"/>
    <n v="93259.61"/>
    <n v="0.87078208955223879"/>
  </r>
  <r>
    <s v="21375900"/>
    <s v="DIRECCIÓN GENERAL DE ARCHIVO NACIONAL"/>
    <x v="19"/>
    <s v="001"/>
    <x v="30"/>
    <s v="SERVICIOS COMERCIALES Y FINANCIEROS"/>
    <n v="474487089"/>
    <n v="474487089"/>
    <n v="194294359.33000001"/>
    <n v="0"/>
    <n v="0"/>
    <n v="0"/>
    <n v="75279880.439999998"/>
    <n v="52053932.619999997"/>
    <n v="399207208.56"/>
    <n v="119014478.89"/>
    <n v="0.15865527679300037"/>
  </r>
  <r>
    <s v="21375900"/>
    <s v="DIRECCIÓN GENERAL DE ARCHIVO NACIONAL"/>
    <x v="19"/>
    <s v="001"/>
    <x v="31"/>
    <s v="INFORMACION"/>
    <n v="1500000"/>
    <n v="1500000"/>
    <n v="694623.25"/>
    <n v="0"/>
    <n v="0"/>
    <n v="0"/>
    <n v="0"/>
    <n v="0"/>
    <n v="1500000"/>
    <n v="694623.25"/>
    <n v="0"/>
  </r>
  <r>
    <s v="21375900"/>
    <s v="DIRECCIÓN GENERAL DE ARCHIVO NACIONAL"/>
    <x v="19"/>
    <s v="001"/>
    <x v="32"/>
    <s v="IMPRESION, ENCUADERNACION Y OTROS"/>
    <n v="600000"/>
    <n v="600000"/>
    <n v="247201.37"/>
    <n v="0"/>
    <n v="0"/>
    <n v="0"/>
    <n v="10915.8"/>
    <n v="10915.8"/>
    <n v="589084.19999999995"/>
    <n v="236285.57"/>
    <n v="1.8192999999999997E-2"/>
  </r>
  <r>
    <s v="21375900"/>
    <s v="DIRECCIÓN GENERAL DE ARCHIVO NACIONAL"/>
    <x v="19"/>
    <s v="001"/>
    <x v="33"/>
    <s v="COMIS. Y GASTOS POR SERV. FINANCIEROS Y COMERCIAL."/>
    <n v="16617456"/>
    <n v="16617456"/>
    <n v="7695247.5"/>
    <n v="0"/>
    <n v="0"/>
    <n v="0"/>
    <n v="1897055.51"/>
    <n v="63072.27"/>
    <n v="14720400.49"/>
    <n v="5798191.9900000002"/>
    <n v="0.11416040517874698"/>
  </r>
  <r>
    <s v="21375900"/>
    <s v="DIRECCIÓN GENERAL DE ARCHIVO NACIONAL"/>
    <x v="19"/>
    <s v="001"/>
    <x v="34"/>
    <s v="SERVICIOS DE TECNOLOGIAS DE INFORMACION"/>
    <n v="455769633"/>
    <n v="455769633"/>
    <n v="185657287.21000001"/>
    <n v="0"/>
    <n v="0"/>
    <n v="0"/>
    <n v="73371909.129999995"/>
    <n v="51979944.549999997"/>
    <n v="382397723.87"/>
    <n v="112285378.08"/>
    <n v="0.16098463745170138"/>
  </r>
  <r>
    <s v="21375900"/>
    <s v="DIRECCIÓN GENERAL DE ARCHIVO NACIONAL"/>
    <x v="19"/>
    <s v="001"/>
    <x v="35"/>
    <s v="SERVICIOS DE GESTION Y APOYO"/>
    <n v="170340000"/>
    <n v="170340000"/>
    <n v="71825443.450000003"/>
    <n v="0"/>
    <n v="0"/>
    <n v="0"/>
    <n v="38737470.520000003"/>
    <n v="28970930.100000001"/>
    <n v="131602529.48"/>
    <n v="33087972.93"/>
    <n v="0.22741264835035813"/>
  </r>
  <r>
    <s v="21375900"/>
    <s v="DIRECCIÓN GENERAL DE ARCHIVO NACIONAL"/>
    <x v="19"/>
    <s v="001"/>
    <x v="38"/>
    <s v="SERVICIOS GENERALES"/>
    <n v="168000000"/>
    <n v="168000000"/>
    <n v="70741831.180000007"/>
    <n v="0"/>
    <n v="0"/>
    <n v="0"/>
    <n v="38737470.520000003"/>
    <n v="28970930.100000001"/>
    <n v="129262529.48"/>
    <n v="32004360.66"/>
    <n v="0.23058018166666669"/>
  </r>
  <r>
    <s v="21375900"/>
    <s v="DIRECCIÓN GENERAL DE ARCHIVO NACIONAL"/>
    <x v="19"/>
    <s v="001"/>
    <x v="39"/>
    <s v="OTROS SERVICIOS DE GESTION Y APOYO"/>
    <n v="2340000"/>
    <n v="2340000"/>
    <n v="1083612.27"/>
    <n v="0"/>
    <n v="0"/>
    <n v="0"/>
    <n v="0"/>
    <n v="0"/>
    <n v="2340000"/>
    <n v="1083612.27"/>
    <n v="0"/>
  </r>
  <r>
    <s v="21375900"/>
    <s v="DIRECCIÓN GENERAL DE ARCHIVO NACIONAL"/>
    <x v="19"/>
    <s v="001"/>
    <x v="40"/>
    <s v="GASTOS DE VIAJE Y DE TRANSPORTE"/>
    <n v="800000"/>
    <n v="800000"/>
    <n v="370465.73"/>
    <n v="0"/>
    <n v="0"/>
    <n v="0"/>
    <n v="10695"/>
    <n v="10695"/>
    <n v="789305"/>
    <n v="359770.73"/>
    <n v="1.336875E-2"/>
  </r>
  <r>
    <s v="21375900"/>
    <s v="DIRECCIÓN GENERAL DE ARCHIVO NACIONAL"/>
    <x v="19"/>
    <s v="001"/>
    <x v="42"/>
    <s v="VIATICOS DENTRO DEL PAIS"/>
    <n v="800000"/>
    <n v="800000"/>
    <n v="370465.73"/>
    <n v="0"/>
    <n v="0"/>
    <n v="0"/>
    <n v="10695"/>
    <n v="10695"/>
    <n v="789305"/>
    <n v="359770.73"/>
    <n v="1.336875E-2"/>
  </r>
  <r>
    <s v="21375900"/>
    <s v="DIRECCIÓN GENERAL DE ARCHIVO NACIONAL"/>
    <x v="19"/>
    <s v="001"/>
    <x v="45"/>
    <s v="SEGUROS, REASEGUROS Y OTRAS OBLIGACIONES"/>
    <n v="32090000"/>
    <n v="32090000"/>
    <n v="28266654.550000001"/>
    <n v="0"/>
    <n v="0"/>
    <n v="0"/>
    <n v="26029281"/>
    <n v="26029281"/>
    <n v="6060719"/>
    <n v="2237373.5499999998"/>
    <n v="0.81113371766905573"/>
  </r>
  <r>
    <s v="21375900"/>
    <s v="DIRECCIÓN GENERAL DE ARCHIVO NACIONAL"/>
    <x v="19"/>
    <s v="001"/>
    <x v="46"/>
    <s v="SEGUROS"/>
    <n v="32090000"/>
    <n v="32090000"/>
    <n v="28266654.550000001"/>
    <n v="0"/>
    <n v="0"/>
    <n v="0"/>
    <n v="26029281"/>
    <n v="26029281"/>
    <n v="6060719"/>
    <n v="2237373.5499999998"/>
    <n v="0.81113371766905573"/>
  </r>
  <r>
    <s v="21375900"/>
    <s v="DIRECCIÓN GENERAL DE ARCHIVO NACIONAL"/>
    <x v="19"/>
    <s v="001"/>
    <x v="50"/>
    <s v="MANTENIMIENTO Y REPARACION"/>
    <n v="97933035"/>
    <n v="97933035"/>
    <n v="44574884.899999999"/>
    <n v="0"/>
    <n v="0"/>
    <n v="0"/>
    <n v="2378521.13"/>
    <n v="1564921.13"/>
    <n v="95554513.870000005"/>
    <n v="42196363.770000003"/>
    <n v="2.4287219629208875E-2"/>
  </r>
  <r>
    <s v="21375900"/>
    <s v="DIRECCIÓN GENERAL DE ARCHIVO NACIONAL"/>
    <x v="19"/>
    <s v="001"/>
    <x v="51"/>
    <s v="MANTENIMIENTO DE EDIFICIOS, LOCALES Y TERRENOS"/>
    <n v="28265035"/>
    <n v="28265035"/>
    <n v="13089033.6"/>
    <n v="0"/>
    <n v="0"/>
    <n v="0"/>
    <n v="0"/>
    <n v="0"/>
    <n v="28265035"/>
    <n v="13089033.6"/>
    <n v="0"/>
  </r>
  <r>
    <s v="21375900"/>
    <s v="DIRECCIÓN GENERAL DE ARCHIVO NACIONAL"/>
    <x v="19"/>
    <s v="001"/>
    <x v="52"/>
    <s v="MANT. Y REPARACION DE MAQUINARIA Y EQUIPO DE PROD."/>
    <n v="17250000"/>
    <n v="17250000"/>
    <n v="7988167.3499999996"/>
    <n v="0"/>
    <n v="0"/>
    <n v="0"/>
    <n v="664720.01"/>
    <n v="269220.01"/>
    <n v="16585279.99"/>
    <n v="7323447.3399999999"/>
    <n v="3.8534493333333336E-2"/>
  </r>
  <r>
    <s v="21375900"/>
    <s v="DIRECCIÓN GENERAL DE ARCHIVO NACIONAL"/>
    <x v="19"/>
    <s v="001"/>
    <x v="53"/>
    <s v="MANT. Y REPARACION DE EQUIPO DE TRANSPORTE"/>
    <n v="200000"/>
    <n v="200000"/>
    <n v="92616.43"/>
    <n v="0"/>
    <n v="0"/>
    <n v="0"/>
    <n v="0"/>
    <n v="0"/>
    <n v="200000"/>
    <n v="92616.43"/>
    <n v="0"/>
  </r>
  <r>
    <s v="21375900"/>
    <s v="DIRECCIÓN GENERAL DE ARCHIVO NACIONAL"/>
    <x v="19"/>
    <s v="001"/>
    <x v="54"/>
    <s v="MANT. Y REPARACION DE EQUIPO DE COMUNICAC."/>
    <n v="1000000"/>
    <n v="1000000"/>
    <n v="463082.17"/>
    <n v="0"/>
    <n v="0"/>
    <n v="0"/>
    <n v="149160"/>
    <n v="149160"/>
    <n v="850840"/>
    <n v="313922.17"/>
    <n v="0.14915999999999999"/>
  </r>
  <r>
    <s v="21375900"/>
    <s v="DIRECCIÓN GENERAL DE ARCHIVO NACIONAL"/>
    <x v="19"/>
    <s v="001"/>
    <x v="55"/>
    <s v="MANT. Y REPARACION DE EQUIPO Y MOBILIARIO DE OFIC."/>
    <n v="15000000"/>
    <n v="15000000"/>
    <n v="6946232.4800000004"/>
    <n v="0"/>
    <n v="0"/>
    <n v="0"/>
    <n v="736550"/>
    <n v="736550"/>
    <n v="14263450"/>
    <n v="6209682.4800000004"/>
    <n v="4.9103333333333332E-2"/>
  </r>
  <r>
    <s v="21375900"/>
    <s v="DIRECCIÓN GENERAL DE ARCHIVO NACIONAL"/>
    <x v="19"/>
    <s v="001"/>
    <x v="56"/>
    <s v="MANT. Y REP. DE EQUIPO DE COMPUTO Y SIST. DE INF."/>
    <n v="34868000"/>
    <n v="34868000"/>
    <n v="15370591.949999999"/>
    <n v="0"/>
    <n v="0"/>
    <n v="0"/>
    <n v="828091.12"/>
    <n v="409991.12"/>
    <n v="34039908.880000003"/>
    <n v="14542500.83"/>
    <n v="2.374931513135253E-2"/>
  </r>
  <r>
    <s v="21375900"/>
    <s v="DIRECCIÓN GENERAL DE ARCHIVO NACIONAL"/>
    <x v="19"/>
    <s v="001"/>
    <x v="57"/>
    <s v="MANTENIMIENTO Y REPARACION DE OTROS EQUIPOS"/>
    <n v="1350000"/>
    <n v="1350000"/>
    <n v="625160.92000000004"/>
    <n v="0"/>
    <n v="0"/>
    <n v="0"/>
    <n v="0"/>
    <n v="0"/>
    <n v="1350000"/>
    <n v="625160.92000000004"/>
    <n v="0"/>
  </r>
  <r>
    <s v="21375900"/>
    <s v="DIRECCIÓN GENERAL DE ARCHIVO NACIONAL"/>
    <x v="19"/>
    <s v="001"/>
    <x v="58"/>
    <s v="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59"/>
    <s v="OTROS 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62"/>
    <s v="MATERIALES Y SUMINISTROS"/>
    <n v="22265000"/>
    <n v="22265000"/>
    <n v="10310524.4"/>
    <n v="0"/>
    <n v="0"/>
    <n v="0"/>
    <n v="1617710.34"/>
    <n v="614763.92000000004"/>
    <n v="20647289.66"/>
    <n v="8692814.0600000005"/>
    <n v="7.2657100381765108E-2"/>
  </r>
  <r>
    <s v="21375900"/>
    <s v="DIRECCIÓN GENERAL DE ARCHIVO NACIONAL"/>
    <x v="19"/>
    <s v="001"/>
    <x v="63"/>
    <s v="PRODUCTOS QUIMICOS Y CONEXOS"/>
    <n v="4100000"/>
    <n v="4100000"/>
    <n v="1898636.88"/>
    <n v="0"/>
    <n v="0"/>
    <n v="0"/>
    <n v="1053600.42"/>
    <n v="50654"/>
    <n v="3046399.58"/>
    <n v="845036.46"/>
    <n v="0.25697571219512194"/>
  </r>
  <r>
    <s v="21375900"/>
    <s v="DIRECCIÓN GENERAL DE ARCHIVO NACIONAL"/>
    <x v="19"/>
    <s v="001"/>
    <x v="64"/>
    <s v="COMBUSTIBLES Y LUBRICANTES"/>
    <n v="1200000"/>
    <n v="1200000"/>
    <n v="555698.6"/>
    <n v="0"/>
    <n v="0"/>
    <n v="0"/>
    <n v="50654"/>
    <n v="50654"/>
    <n v="1149346"/>
    <n v="505044.6"/>
    <n v="4.2211666666666668E-2"/>
  </r>
  <r>
    <s v="21375900"/>
    <s v="DIRECCIÓN GENERAL DE ARCHIVO NACIONAL"/>
    <x v="19"/>
    <s v="001"/>
    <x v="65"/>
    <s v="PRODUCTOS FARMACEUTICOS Y MEDICINALES"/>
    <n v="500000"/>
    <n v="500000"/>
    <n v="231541.08"/>
    <n v="0"/>
    <n v="0"/>
    <n v="0"/>
    <n v="0"/>
    <n v="0"/>
    <n v="500000"/>
    <n v="231541.08"/>
    <n v="0"/>
  </r>
  <r>
    <s v="21375900"/>
    <s v="DIRECCIÓN GENERAL DE ARCHIVO NACIONAL"/>
    <x v="19"/>
    <s v="001"/>
    <x v="66"/>
    <s v="TINTAS, PINTURAS Y DILUYENTES"/>
    <n v="2200000"/>
    <n v="2200000"/>
    <n v="1018780.77"/>
    <n v="0"/>
    <n v="0"/>
    <n v="0"/>
    <n v="1002946.42"/>
    <n v="0"/>
    <n v="1197053.58"/>
    <n v="15834.35"/>
    <n v="0.45588473636363636"/>
  </r>
  <r>
    <s v="21375900"/>
    <s v="DIRECCIÓN GENERAL DE ARCHIVO NACIONAL"/>
    <x v="19"/>
    <s v="001"/>
    <x v="67"/>
    <s v="OTROS PRODUCTOS QUIMICOS Y CONEXOS"/>
    <n v="200000"/>
    <n v="200000"/>
    <n v="92616.43"/>
    <n v="0"/>
    <n v="0"/>
    <n v="0"/>
    <n v="0"/>
    <n v="0"/>
    <n v="200000"/>
    <n v="92616.43"/>
    <n v="0"/>
  </r>
  <r>
    <s v="21375900"/>
    <s v="DIRECCIÓN GENERAL DE ARCHIVO NACIONAL"/>
    <x v="19"/>
    <s v="001"/>
    <x v="71"/>
    <s v="MATERIALES Y PROD DE USO EN LA CONSTRUC Y MANT."/>
    <n v="2500000"/>
    <n v="2500000"/>
    <n v="1157705.4099999999"/>
    <n v="0"/>
    <n v="0"/>
    <n v="0"/>
    <n v="107907.97"/>
    <n v="107907.97"/>
    <n v="2392092.0299999998"/>
    <n v="1049797.44"/>
    <n v="4.3163187999999998E-2"/>
  </r>
  <r>
    <s v="21375900"/>
    <s v="DIRECCIÓN GENERAL DE ARCHIVO NACIONAL"/>
    <x v="19"/>
    <s v="001"/>
    <x v="72"/>
    <s v="MATERIALES Y PRODUCTOS METALICOS"/>
    <n v="1000000"/>
    <n v="1000000"/>
    <n v="463082.17"/>
    <n v="0"/>
    <n v="0"/>
    <n v="0"/>
    <n v="48000"/>
    <n v="48000"/>
    <n v="952000"/>
    <n v="415082.17"/>
    <n v="4.8000000000000001E-2"/>
  </r>
  <r>
    <s v="21375900"/>
    <s v="DIRECCIÓN GENERAL DE ARCHIVO NACIONAL"/>
    <x v="19"/>
    <s v="001"/>
    <x v="152"/>
    <s v="MATERIALES Y PRODUCTOS MINERALES Y ASFALTICOS"/>
    <n v="250000"/>
    <n v="250000"/>
    <n v="115770.54"/>
    <n v="0"/>
    <n v="0"/>
    <n v="0"/>
    <n v="0"/>
    <n v="0"/>
    <n v="250000"/>
    <n v="115770.54"/>
    <n v="0"/>
  </r>
  <r>
    <s v="21375900"/>
    <s v="DIRECCIÓN GENERAL DE ARCHIVO NACIONAL"/>
    <x v="19"/>
    <s v="001"/>
    <x v="73"/>
    <s v="MAT. Y PROD. ELECTRICOS, TELEFONICOS Y DE COMPUTO"/>
    <n v="500000"/>
    <n v="500000"/>
    <n v="231541.08"/>
    <n v="0"/>
    <n v="0"/>
    <n v="0"/>
    <n v="23237.21"/>
    <n v="23237.21"/>
    <n v="476762.79"/>
    <n v="208303.87"/>
    <n v="4.6474419999999995E-2"/>
  </r>
  <r>
    <s v="21375900"/>
    <s v="DIRECCIÓN GENERAL DE ARCHIVO NACIONAL"/>
    <x v="19"/>
    <s v="001"/>
    <x v="74"/>
    <s v="MATERIALES Y PRODUCTOS DE PLASTICO"/>
    <n v="250000"/>
    <n v="250000"/>
    <n v="115770.54"/>
    <n v="0"/>
    <n v="0"/>
    <n v="0"/>
    <n v="36670.76"/>
    <n v="36670.76"/>
    <n v="213329.24"/>
    <n v="79099.78"/>
    <n v="0.14668304000000001"/>
  </r>
  <r>
    <s v="21375900"/>
    <s v="DIRECCIÓN GENERAL DE ARCHIVO NACIONAL"/>
    <x v="19"/>
    <s v="001"/>
    <x v="75"/>
    <s v="OTROS MAT. Y PROD.DE USO EN LA CONSTRU. Y MANTENIM"/>
    <n v="500000"/>
    <n v="500000"/>
    <n v="231541.08"/>
    <n v="0"/>
    <n v="0"/>
    <n v="0"/>
    <n v="0"/>
    <n v="0"/>
    <n v="500000"/>
    <n v="231541.08"/>
    <n v="0"/>
  </r>
  <r>
    <s v="21375900"/>
    <s v="DIRECCIÓN GENERAL DE ARCHIVO NACIONAL"/>
    <x v="19"/>
    <s v="001"/>
    <x v="76"/>
    <s v="HERRAMIENTAS, REPUESTOS Y ACCESORIOS"/>
    <n v="5440000"/>
    <n v="5440000"/>
    <n v="2519166.9700000002"/>
    <n v="0"/>
    <n v="0"/>
    <n v="0"/>
    <n v="232335"/>
    <n v="232335"/>
    <n v="5207665"/>
    <n v="2286831.9700000002"/>
    <n v="4.2708639705882352E-2"/>
  </r>
  <r>
    <s v="21375900"/>
    <s v="DIRECCIÓN GENERAL DE ARCHIVO NACIONAL"/>
    <x v="19"/>
    <s v="001"/>
    <x v="77"/>
    <s v="HERRAMIENTAS E INSTRUMENTOS"/>
    <n v="440000"/>
    <n v="440000"/>
    <n v="203756.15"/>
    <n v="0"/>
    <n v="0"/>
    <n v="0"/>
    <n v="54335"/>
    <n v="54335"/>
    <n v="385665"/>
    <n v="149421.15"/>
    <n v="0.12348863636363637"/>
  </r>
  <r>
    <s v="21375900"/>
    <s v="DIRECCIÓN GENERAL DE ARCHIVO NACIONAL"/>
    <x v="19"/>
    <s v="001"/>
    <x v="78"/>
    <s v="REPUESTOS Y ACCESORIOS"/>
    <n v="5000000"/>
    <n v="5000000"/>
    <n v="2315410.8199999998"/>
    <n v="0"/>
    <n v="0"/>
    <n v="0"/>
    <n v="178000"/>
    <n v="178000"/>
    <n v="4822000"/>
    <n v="2137410.8199999998"/>
    <n v="3.56E-2"/>
  </r>
  <r>
    <s v="21375900"/>
    <s v="DIRECCIÓN GENERAL DE ARCHIVO NACIONAL"/>
    <x v="19"/>
    <s v="001"/>
    <x v="79"/>
    <s v="UTILES, MATERIALES Y SUMINISTROS DIVERSOS"/>
    <n v="10225000"/>
    <n v="10225000"/>
    <n v="4735015.1399999997"/>
    <n v="0"/>
    <n v="0"/>
    <n v="0"/>
    <n v="223866.95"/>
    <n v="223866.95"/>
    <n v="10001133.050000001"/>
    <n v="4511148.1900000004"/>
    <n v="2.1894078239608802E-2"/>
  </r>
  <r>
    <s v="21375900"/>
    <s v="DIRECCIÓN GENERAL DE ARCHIVO NACIONAL"/>
    <x v="19"/>
    <s v="001"/>
    <x v="80"/>
    <s v="UTILES Y MATERIALES DE OFICINA Y COMPUTO"/>
    <n v="1600000"/>
    <n v="1600000"/>
    <n v="740931.47"/>
    <n v="0"/>
    <n v="0"/>
    <n v="0"/>
    <n v="79776.95"/>
    <n v="79776.95"/>
    <n v="1520223.05"/>
    <n v="661154.52"/>
    <n v="4.9860593750000001E-2"/>
  </r>
  <r>
    <s v="21375900"/>
    <s v="DIRECCIÓN GENERAL DE ARCHIVO NACIONAL"/>
    <x v="19"/>
    <s v="001"/>
    <x v="81"/>
    <s v="UTILES Y MATERIALES MEDICO, HOSPITALARIO Y DE INV."/>
    <n v="300000"/>
    <n v="300000"/>
    <n v="138924.65"/>
    <n v="0"/>
    <n v="0"/>
    <n v="0"/>
    <n v="0"/>
    <n v="0"/>
    <n v="300000"/>
    <n v="138924.65"/>
    <n v="0"/>
  </r>
  <r>
    <s v="21375900"/>
    <s v="DIRECCIÓN GENERAL DE ARCHIVO NACIONAL"/>
    <x v="19"/>
    <s v="001"/>
    <x v="82"/>
    <s v="PRODUCTOS DE PAPEL, CARTON E IMPRESOS"/>
    <n v="3600000"/>
    <n v="3600000"/>
    <n v="1667095.79"/>
    <n v="0"/>
    <n v="0"/>
    <n v="0"/>
    <n v="38490"/>
    <n v="38490"/>
    <n v="3561510"/>
    <n v="1628605.79"/>
    <n v="1.0691666666666667E-2"/>
  </r>
  <r>
    <s v="21375900"/>
    <s v="DIRECCIÓN GENERAL DE ARCHIVO NACIONAL"/>
    <x v="19"/>
    <s v="001"/>
    <x v="83"/>
    <s v="TEXTILES Y VESTUARIO"/>
    <n v="2425000"/>
    <n v="2425000"/>
    <n v="1122974.25"/>
    <n v="0"/>
    <n v="0"/>
    <n v="0"/>
    <n v="0"/>
    <n v="0"/>
    <n v="2425000"/>
    <n v="1122974.25"/>
    <n v="0"/>
  </r>
  <r>
    <s v="21375900"/>
    <s v="DIRECCIÓN GENERAL DE ARCHIVO NACIONAL"/>
    <x v="19"/>
    <s v="001"/>
    <x v="84"/>
    <s v="UTILES Y MATERIALES DE LIMPIEZA"/>
    <n v="1525000"/>
    <n v="1525000"/>
    <n v="706200.3"/>
    <n v="0"/>
    <n v="0"/>
    <n v="0"/>
    <n v="34800"/>
    <n v="34800"/>
    <n v="1490200"/>
    <n v="671400.3"/>
    <n v="2.281967213114754E-2"/>
  </r>
  <r>
    <s v="21375900"/>
    <s v="DIRECCIÓN GENERAL DE ARCHIVO NACIONAL"/>
    <x v="19"/>
    <s v="001"/>
    <x v="85"/>
    <s v="UTILES Y MATERIALES DE RESGUARDO Y SEGURIDAD"/>
    <n v="325000"/>
    <n v="325000"/>
    <n v="150501.71"/>
    <n v="0"/>
    <n v="0"/>
    <n v="0"/>
    <n v="25800"/>
    <n v="25800"/>
    <n v="299200"/>
    <n v="124701.71"/>
    <n v="7.9384615384615387E-2"/>
  </r>
  <r>
    <s v="21375900"/>
    <s v="DIRECCIÓN GENERAL DE ARCHIVO NACIONAL"/>
    <x v="19"/>
    <s v="001"/>
    <x v="86"/>
    <s v="OTROS UTILES, MATERIALES Y SUMINISTROS DIVERSOS"/>
    <n v="450000"/>
    <n v="450000"/>
    <n v="208386.97"/>
    <n v="0"/>
    <n v="0"/>
    <n v="0"/>
    <n v="45000"/>
    <n v="45000"/>
    <n v="405000"/>
    <n v="163386.97"/>
    <n v="0.1"/>
  </r>
  <r>
    <s v="21375900"/>
    <s v="DIRECCIÓN GENERAL DE ARCHIVO NACIONAL"/>
    <x v="19"/>
    <s v="001"/>
    <x v="87"/>
    <s v="TRANSFERENCIAS CORRIENTES"/>
    <n v="90308356"/>
    <n v="90308356"/>
    <n v="80364917.909999996"/>
    <n v="0"/>
    <n v="0"/>
    <n v="0"/>
    <n v="30956964.989999998"/>
    <n v="30956964.989999998"/>
    <n v="59351391.009999998"/>
    <n v="49407952.920000002"/>
    <n v="0.34279181197806324"/>
  </r>
  <r>
    <s v="21375900"/>
    <s v="DIRECCIÓN GENERAL DE ARCHIVO NACIONAL"/>
    <x v="19"/>
    <s v="001"/>
    <x v="88"/>
    <s v="TRANSFERENCIAS CORRIENTES AL SECTOR PUBLICO"/>
    <n v="28516386"/>
    <n v="28516386"/>
    <n v="28516386"/>
    <n v="0"/>
    <n v="0"/>
    <n v="0"/>
    <n v="7419679.8700000001"/>
    <n v="7419679.8700000001"/>
    <n v="21096706.129999999"/>
    <n v="21096706.129999999"/>
    <n v="0.26019004897745457"/>
  </r>
  <r>
    <s v="21375900"/>
    <s v="DIRECCIÓN GENERAL DE ARCHIVO NACIONAL"/>
    <x v="19"/>
    <s v="001"/>
    <x v="310"/>
    <s v="CCSS CONTRIBUCION ESTATAL SEGURO PENSIONES (CONTRIBUCION ESTATAL AL SEGURO DE PENSIONES, SEGUN LEY NO. 17 DEL 22 DE OCTUBRE DE 1943, LEY"/>
    <n v="24599300"/>
    <n v="24599300"/>
    <n v="24599300"/>
    <n v="0"/>
    <n v="0"/>
    <n v="0"/>
    <n v="6400493.0700000003"/>
    <n v="6400493.0700000003"/>
    <n v="18198806.93"/>
    <n v="18198806.93"/>
    <n v="0.26019004890383063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3917086"/>
    <n v="3917086"/>
    <n v="3917086"/>
    <n v="0"/>
    <n v="0"/>
    <n v="0"/>
    <n v="1019186.8"/>
    <n v="1019186.8"/>
    <n v="2897899.2"/>
    <n v="2897899.2"/>
    <n v="0.26019004943981316"/>
  </r>
  <r>
    <s v="21375900"/>
    <s v="DIRECCIÓN GENERAL DE ARCHIVO NACIONAL"/>
    <x v="19"/>
    <s v="001"/>
    <x v="95"/>
    <s v="PRESTACIONES"/>
    <n v="61500000"/>
    <n v="61500000"/>
    <n v="51557562.829999998"/>
    <n v="0"/>
    <n v="0"/>
    <n v="0"/>
    <n v="23247482.239999998"/>
    <n v="23247482.239999998"/>
    <n v="38252517.759999998"/>
    <n v="28310080.59"/>
    <n v="0.378007841300813"/>
  </r>
  <r>
    <s v="21375900"/>
    <s v="DIRECCIÓN GENERAL DE ARCHIVO NACIONAL"/>
    <x v="19"/>
    <s v="001"/>
    <x v="96"/>
    <s v="PRESTACIONES LEGALES"/>
    <n v="54000000"/>
    <n v="54000000"/>
    <n v="44057562.829999998"/>
    <n v="0"/>
    <n v="0"/>
    <n v="0"/>
    <n v="22087515"/>
    <n v="22087515"/>
    <n v="31912485"/>
    <n v="21970047.829999998"/>
    <n v="0.40902805555555555"/>
  </r>
  <r>
    <s v="21375900"/>
    <s v="DIRECCIÓN GENERAL DE ARCHIVO NACIONAL"/>
    <x v="19"/>
    <s v="001"/>
    <x v="97"/>
    <s v="OTRAS PRESTACIONES"/>
    <n v="7500000"/>
    <n v="7500000"/>
    <n v="7500000"/>
    <n v="0"/>
    <n v="0"/>
    <n v="0"/>
    <n v="1159967.24"/>
    <n v="1159967.24"/>
    <n v="6340032.7599999998"/>
    <n v="6340032.7599999998"/>
    <n v="0.15466229866666667"/>
  </r>
  <r>
    <s v="21375900"/>
    <s v="DIRECCIÓN GENERAL DE ARCHIVO NACIONAL"/>
    <x v="19"/>
    <s v="001"/>
    <x v="104"/>
    <s v="TRANSFERENCIAS CORRIENTES AL SECTOR EXTERNO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001"/>
    <x v="312"/>
    <s v="ASOCIACION LATINOAMERICANA DE ARCHIVOS. (PARA LA CUOTA DE MEMBRESIA ANUAL A LA ASOCIACION LATINOAMERICANA DE ARCHIVOS, SEGUN VII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280"/>
    <x v="109"/>
    <s v="BIENES DURADEROS"/>
    <n v="82594300"/>
    <n v="82594300"/>
    <n v="82594300"/>
    <n v="0"/>
    <n v="0"/>
    <n v="0"/>
    <n v="21876.21"/>
    <n v="21876.21"/>
    <n v="82572423.790000007"/>
    <n v="82572423.790000007"/>
    <n v="2.6486343488594247E-4"/>
  </r>
  <r>
    <s v="21375900"/>
    <s v="DIRECCIÓN GENERAL DE ARCHIVO NACIONAL"/>
    <x v="19"/>
    <s v="280"/>
    <x v="110"/>
    <s v="MAQUINARIA, EQUIPO Y MOBILIARI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4"/>
    <s v="EQUIPO Y PROGRAMAS DE COMPUT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6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0"/>
    <s v="EDIFICIO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18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19"/>
    <s v="BIENES INTANGIBLES"/>
    <n v="12394300"/>
    <n v="12394300"/>
    <n v="12394300"/>
    <n v="0"/>
    <n v="0"/>
    <n v="0"/>
    <n v="0"/>
    <n v="0"/>
    <n v="12394300"/>
    <n v="12394300"/>
    <n v="0"/>
  </r>
  <r>
    <s v="21376000"/>
    <s v="CONSEJO NAC.POLÍTICA PÚBLICA PERSONA JOV"/>
    <x v="20"/>
    <s v="001"/>
    <x v="0"/>
    <s v=""/>
    <n v="2156302815"/>
    <n v="2156302815"/>
    <n v="1795789736.8499999"/>
    <n v="0"/>
    <n v="0"/>
    <n v="0"/>
    <n v="200431580.88"/>
    <n v="181236148.59999999"/>
    <n v="1955871234.1199999"/>
    <n v="1595358155.97"/>
    <n v="9.2951499894044332E-2"/>
  </r>
  <r>
    <s v="21376000"/>
    <s v="CONSEJO NAC.POLÍTICA PÚBLICA PERSONA JOV"/>
    <x v="20"/>
    <s v="001"/>
    <x v="1"/>
    <s v="REMUNERACIONES"/>
    <n v="823143089"/>
    <n v="823143089"/>
    <n v="815122639"/>
    <n v="0"/>
    <n v="0"/>
    <n v="0"/>
    <n v="171426709.55000001"/>
    <n v="154738815.55000001"/>
    <n v="651716379.45000005"/>
    <n v="643695929.45000005"/>
    <n v="0.20825869990387541"/>
  </r>
  <r>
    <s v="21376000"/>
    <s v="CONSEJO NAC.POLÍTICA PÚBLICA PERSONA JOV"/>
    <x v="20"/>
    <s v="001"/>
    <x v="2"/>
    <s v="REMUNERACIONES BASICAS"/>
    <n v="336813600"/>
    <n v="387102664"/>
    <n v="387102664"/>
    <n v="0"/>
    <n v="0"/>
    <n v="0"/>
    <n v="66904198.829999998"/>
    <n v="57201475.479999997"/>
    <n v="320198465.17000002"/>
    <n v="320198465.17000002"/>
    <n v="0.17283321726248826"/>
  </r>
  <r>
    <s v="21376000"/>
    <s v="CONSEJO NAC.POLÍTICA PÚBLICA PERSONA JOV"/>
    <x v="20"/>
    <s v="001"/>
    <x v="3"/>
    <s v="SUELDOS PARA CARGOS FIJOS"/>
    <n v="336813600"/>
    <n v="387102664"/>
    <n v="387102664"/>
    <n v="0"/>
    <n v="0"/>
    <n v="0"/>
    <n v="66904198.829999998"/>
    <n v="57201475.479999997"/>
    <n v="320198465.17000002"/>
    <n v="320198465.17000002"/>
    <n v="0.17283321726248826"/>
  </r>
  <r>
    <s v="21376000"/>
    <s v="CONSEJO NAC.POLÍTICA PÚBLICA PERSONA JOV"/>
    <x v="20"/>
    <s v="001"/>
    <x v="5"/>
    <s v="REMUNERACIONES EVENTUALES"/>
    <n v="9600000"/>
    <n v="9600000"/>
    <n v="9600000"/>
    <n v="0"/>
    <n v="0"/>
    <n v="0"/>
    <n v="1528689.71"/>
    <n v="1166115.78"/>
    <n v="8071310.29"/>
    <n v="8071310.29"/>
    <n v="0.15923851145833334"/>
  </r>
  <r>
    <s v="21376000"/>
    <s v="CONSEJO NAC.POLÍTICA PÚBLICA PERSONA JOV"/>
    <x v="20"/>
    <s v="001"/>
    <x v="303"/>
    <s v="DIETAS"/>
    <n v="9600000"/>
    <n v="9600000"/>
    <n v="9600000"/>
    <n v="0"/>
    <n v="0"/>
    <n v="0"/>
    <n v="1528689.71"/>
    <n v="1166115.78"/>
    <n v="8071310.29"/>
    <n v="8071310.29"/>
    <n v="0.15923851145833334"/>
  </r>
  <r>
    <s v="21376000"/>
    <s v="CONSEJO NAC.POLÍTICA PÚBLICA PERSONA JOV"/>
    <x v="20"/>
    <s v="001"/>
    <x v="7"/>
    <s v="INCENTIVOS SALARIALES"/>
    <n v="344781207"/>
    <n v="294492143"/>
    <n v="286471693"/>
    <n v="0"/>
    <n v="0"/>
    <n v="0"/>
    <n v="73949794.030000001"/>
    <n v="73949794.030000001"/>
    <n v="220542348.97"/>
    <n v="212521898.97"/>
    <n v="0.25110956535774198"/>
  </r>
  <r>
    <s v="21376000"/>
    <s v="CONSEJO NAC.POLÍTICA PÚBLICA PERSONA JOV"/>
    <x v="20"/>
    <s v="001"/>
    <x v="8"/>
    <s v="RETRIBUCION POR AÑOS SERVIDOS"/>
    <n v="92600000"/>
    <n v="69878753"/>
    <n v="66160153"/>
    <n v="0"/>
    <n v="0"/>
    <n v="0"/>
    <n v="13779308.1"/>
    <n v="13779308.1"/>
    <n v="56099444.899999999"/>
    <n v="52380844.899999999"/>
    <n v="0.19718880930803101"/>
  </r>
  <r>
    <s v="21376000"/>
    <s v="CONSEJO NAC.POLÍTICA PÚBLICA PERSONA JOV"/>
    <x v="20"/>
    <s v="001"/>
    <x v="9"/>
    <s v="RESTRICCION AL EJERCICIO LIBERAL DE LA PROFESION"/>
    <n v="134925670"/>
    <n v="110964430"/>
    <n v="107117180"/>
    <n v="0"/>
    <n v="0"/>
    <n v="0"/>
    <n v="20002894"/>
    <n v="20002894"/>
    <n v="90961536"/>
    <n v="87114286"/>
    <n v="0.18026401793800048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0"/>
    <n v="0"/>
    <n v="51456123"/>
    <n v="51456123"/>
    <n v="0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5936144.460000001"/>
    <n v="35936144.460000001"/>
    <n v="5763269.54"/>
    <n v="5763269.54"/>
    <n v="0.86179015513263568"/>
  </r>
  <r>
    <s v="21376000"/>
    <s v="CONSEJO NAC.POLÍTICA PÚBLICA PERSONA JOV"/>
    <x v="20"/>
    <s v="001"/>
    <x v="12"/>
    <s v="OTROS INCENTIVOS SALARIALES"/>
    <n v="24100000"/>
    <n v="20493423"/>
    <n v="20038823"/>
    <n v="0"/>
    <n v="0"/>
    <n v="0"/>
    <n v="4231447.47"/>
    <n v="4231447.47"/>
    <n v="16261975.529999999"/>
    <n v="15807375.529999999"/>
    <n v="0.20647831599435584"/>
  </r>
  <r>
    <s v="21376000"/>
    <s v="CONSEJO NAC.POLÍTICA PÚBLICA PERSONA JOV"/>
    <x v="20"/>
    <s v="001"/>
    <x v="13"/>
    <s v="CONTRIB. PATRONALES AL DES. Y LA SEGURIDAD SOCIAL"/>
    <n v="61438523"/>
    <n v="61438523"/>
    <n v="61438523"/>
    <n v="0"/>
    <n v="0"/>
    <n v="0"/>
    <n v="13708497.59"/>
    <n v="10425818"/>
    <n v="47730025.409999996"/>
    <n v="47730025.409999996"/>
    <n v="0.22312544183394512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8287829"/>
    <n v="58287829"/>
    <n v="58287829"/>
    <n v="0"/>
    <n v="0"/>
    <n v="0"/>
    <n v="13005953.59"/>
    <n v="9891615"/>
    <n v="45281875.409999996"/>
    <n v="45281875.409999996"/>
    <n v="0.22313326492225333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150694"/>
    <n v="3150694"/>
    <n v="3150694"/>
    <n v="0"/>
    <n v="0"/>
    <n v="0"/>
    <n v="702544"/>
    <n v="534203"/>
    <n v="2448150"/>
    <n v="2448150"/>
    <n v="0.22298071472507328"/>
  </r>
  <r>
    <s v="21376000"/>
    <s v="CONSEJO NAC.POLÍTICA PÚBLICA PERSONA JOV"/>
    <x v="20"/>
    <s v="001"/>
    <x v="16"/>
    <s v="CONTRIB PATRONALES A FOND PENS Y OTROS FOND CAPIT."/>
    <n v="70509759"/>
    <n v="70509759"/>
    <n v="70509759"/>
    <n v="0"/>
    <n v="0"/>
    <n v="0"/>
    <n v="15335529.390000001"/>
    <n v="11995612.26"/>
    <n v="55174229.609999999"/>
    <n v="55174229.609999999"/>
    <n v="0.21749513269503587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153517"/>
    <n v="34153517"/>
    <n v="34153517"/>
    <n v="0"/>
    <n v="0"/>
    <n v="0"/>
    <n v="7616230.0899999999"/>
    <n v="5791394"/>
    <n v="26537286.91"/>
    <n v="26537286.91"/>
    <n v="0.22299987699656232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8904161"/>
    <n v="18904161"/>
    <n v="18904161"/>
    <n v="0"/>
    <n v="0"/>
    <n v="0"/>
    <n v="4215272.0199999996"/>
    <n v="3205219"/>
    <n v="14688888.98"/>
    <n v="14688888.98"/>
    <n v="0.22298117435627002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452081"/>
    <n v="9452081"/>
    <n v="9452081"/>
    <n v="0"/>
    <n v="0"/>
    <n v="0"/>
    <n v="2107636.02"/>
    <n v="1602608"/>
    <n v="7344444.9800000004"/>
    <n v="7344444.9800000004"/>
    <n v="0.22298116361888987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1396391.26"/>
    <n v="1396391.26"/>
    <n v="6603608.7400000002"/>
    <n v="6603608.7400000002"/>
    <n v="0.17454890749999999"/>
  </r>
  <r>
    <s v="21376000"/>
    <s v="CONSEJO NAC.POLÍTICA PÚBLICA PERSONA JOV"/>
    <x v="20"/>
    <s v="001"/>
    <x v="21"/>
    <s v="SERVICIOS"/>
    <n v="528107972"/>
    <n v="528107972"/>
    <n v="315117108.64999998"/>
    <n v="0"/>
    <n v="0"/>
    <n v="0"/>
    <n v="20939370.48"/>
    <n v="18431832.199999999"/>
    <n v="507168601.51999998"/>
    <n v="294177738.17000002"/>
    <n v="3.9649790554572427E-2"/>
  </r>
  <r>
    <s v="21376000"/>
    <s v="CONSEJO NAC.POLÍTICA PÚBLICA PERSONA JOV"/>
    <x v="20"/>
    <s v="001"/>
    <x v="24"/>
    <s v="SERVICIOS BASICOS"/>
    <n v="21000000"/>
    <n v="21000000"/>
    <n v="9724725.4700000007"/>
    <n v="0"/>
    <n v="0"/>
    <n v="0"/>
    <n v="1751716.93"/>
    <n v="1751716.93"/>
    <n v="19248283.07"/>
    <n v="7973008.54"/>
    <n v="8.3415091904761901E-2"/>
  </r>
  <r>
    <s v="21376000"/>
    <s v="CONSEJO NAC.POLÍTICA PÚBLICA PERSONA JOV"/>
    <x v="20"/>
    <s v="001"/>
    <x v="25"/>
    <s v="SERVICIO DE AGUA Y ALCANTARILLADO"/>
    <n v="11000000"/>
    <n v="11000000"/>
    <n v="5093903.8099999996"/>
    <n v="0"/>
    <n v="0"/>
    <n v="0"/>
    <n v="685377"/>
    <n v="685377"/>
    <n v="10314623"/>
    <n v="4408526.8099999996"/>
    <n v="6.2307000000000001E-2"/>
  </r>
  <r>
    <s v="21376000"/>
    <s v="CONSEJO NAC.POLÍTICA PÚBLICA PERSONA JOV"/>
    <x v="20"/>
    <s v="001"/>
    <x v="26"/>
    <s v="SERVICIO DE ENERGIA ELECTRICA"/>
    <n v="2000000"/>
    <n v="2000000"/>
    <n v="926164.33"/>
    <n v="0"/>
    <n v="0"/>
    <n v="0"/>
    <n v="340045"/>
    <n v="340045"/>
    <n v="1659955"/>
    <n v="586119.32999999996"/>
    <n v="0.17002249999999999"/>
  </r>
  <r>
    <s v="21376000"/>
    <s v="CONSEJO NAC.POLÍTICA PÚBLICA PERSONA JOV"/>
    <x v="20"/>
    <s v="001"/>
    <x v="28"/>
    <s v="SERVICIO DE TELECOMUNICACIONES"/>
    <n v="7000000"/>
    <n v="7000000"/>
    <n v="3241575.16"/>
    <n v="0"/>
    <n v="0"/>
    <n v="0"/>
    <n v="726294.93"/>
    <n v="726294.93"/>
    <n v="6273705.0700000003"/>
    <n v="2515280.23"/>
    <n v="0.10375641857142857"/>
  </r>
  <r>
    <s v="21376000"/>
    <s v="CONSEJO NAC.POLÍTICA PÚBLICA PERSONA JOV"/>
    <x v="20"/>
    <s v="001"/>
    <x v="29"/>
    <s v="OTROS SERVICIOS BASICOS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30"/>
    <s v="SERVICIOS COMERCIALES Y FINANCIEROS"/>
    <n v="2100000"/>
    <n v="2100000"/>
    <n v="972472.55"/>
    <n v="0"/>
    <n v="0"/>
    <n v="0"/>
    <n v="0"/>
    <n v="0"/>
    <n v="2100000"/>
    <n v="972472.55"/>
    <n v="0"/>
  </r>
  <r>
    <s v="21376000"/>
    <s v="CONSEJO NAC.POLÍTICA PÚBLICA PERSONA JOV"/>
    <x v="20"/>
    <s v="001"/>
    <x v="32"/>
    <s v="IMPRESION, ENCUADERNACION Y OTROS"/>
    <n v="100000"/>
    <n v="100000"/>
    <n v="46308.22"/>
    <n v="0"/>
    <n v="0"/>
    <n v="0"/>
    <n v="0"/>
    <n v="0"/>
    <n v="100000"/>
    <n v="46308.22"/>
    <n v="0"/>
  </r>
  <r>
    <s v="21376000"/>
    <s v="CONSEJO NAC.POLÍTICA PÚBLICA PERSONA JOV"/>
    <x v="20"/>
    <s v="001"/>
    <x v="33"/>
    <s v="COMIS. Y GASTOS POR SERV. FINANCIEROS Y COMERCIAL.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35"/>
    <s v="SERVICIOS DE GESTION Y APOYO"/>
    <n v="297448990"/>
    <n v="297448990"/>
    <n v="208303047.93000001"/>
    <n v="0"/>
    <n v="0"/>
    <n v="0"/>
    <n v="1546062.48"/>
    <n v="759349.27"/>
    <n v="295902927.51999998"/>
    <n v="206756985.44999999"/>
    <n v="5.1977398881065291E-3"/>
  </r>
  <r>
    <s v="21376000"/>
    <s v="CONSEJO NAC.POLÍTICA PÚBLICA PERSONA JOV"/>
    <x v="20"/>
    <s v="001"/>
    <x v="36"/>
    <s v="SERVICIOS EN CIENCIAS ECONOMICAS Y SOCIALES"/>
    <n v="45500000"/>
    <n v="45500000"/>
    <n v="21070238.510000002"/>
    <n v="0"/>
    <n v="0"/>
    <n v="0"/>
    <n v="0"/>
    <n v="0"/>
    <n v="45500000"/>
    <n v="21070238.510000002"/>
    <n v="0"/>
  </r>
  <r>
    <s v="21376000"/>
    <s v="CONSEJO NAC.POLÍTICA PÚBLICA PERSONA JOV"/>
    <x v="20"/>
    <s v="001"/>
    <x v="37"/>
    <s v="SERVICIOS INFORMATICOS"/>
    <n v="11500000"/>
    <n v="11500000"/>
    <n v="5325444.9000000004"/>
    <n v="0"/>
    <n v="0"/>
    <n v="0"/>
    <n v="0"/>
    <n v="0"/>
    <n v="11500000"/>
    <n v="5325444.9000000004"/>
    <n v="0"/>
  </r>
  <r>
    <s v="21376000"/>
    <s v="CONSEJO NAC.POLÍTICA PÚBLICA PERSONA JOV"/>
    <x v="20"/>
    <s v="001"/>
    <x v="38"/>
    <s v="SERVICIOS GENERALES"/>
    <n v="10500000"/>
    <n v="10500000"/>
    <n v="4862362.7300000004"/>
    <n v="0"/>
    <n v="0"/>
    <n v="0"/>
    <n v="1546062.48"/>
    <n v="759349.27"/>
    <n v="8953937.5199999996"/>
    <n v="3316300.25"/>
    <n v="0.1472440457142857"/>
  </r>
  <r>
    <s v="21376000"/>
    <s v="CONSEJO NAC.POLÍTICA PÚBLICA PERSONA JOV"/>
    <x v="20"/>
    <s v="001"/>
    <x v="39"/>
    <s v="OTROS SERVICIOS DE GESTION Y APOYO"/>
    <n v="229948990"/>
    <n v="229948990"/>
    <n v="177045001.78999999"/>
    <n v="0"/>
    <n v="0"/>
    <n v="0"/>
    <n v="0"/>
    <n v="0"/>
    <n v="229948990"/>
    <n v="177045001.78999999"/>
    <n v="0"/>
  </r>
  <r>
    <s v="21376000"/>
    <s v="CONSEJO NAC.POLÍTICA PÚBLICA PERSONA JOV"/>
    <x v="20"/>
    <s v="001"/>
    <x v="40"/>
    <s v="GASTOS DE VIAJE Y DE TRANSPORTE"/>
    <n v="7943184"/>
    <n v="7943184"/>
    <n v="3678346.85"/>
    <n v="0"/>
    <n v="0"/>
    <n v="0"/>
    <n v="634245"/>
    <n v="634245"/>
    <n v="7308939"/>
    <n v="3044101.85"/>
    <n v="7.984770338947203E-2"/>
  </r>
  <r>
    <s v="21376000"/>
    <s v="CONSEJO NAC.POLÍTICA PÚBLICA PERSONA JOV"/>
    <x v="20"/>
    <s v="001"/>
    <x v="41"/>
    <s v="TRANSPORTE DENTRO DEL PAIS"/>
    <n v="1000000"/>
    <n v="1000000"/>
    <n v="463082.17"/>
    <n v="0"/>
    <n v="0"/>
    <n v="0"/>
    <n v="60645"/>
    <n v="60645"/>
    <n v="939355"/>
    <n v="402437.17"/>
    <n v="6.0644999999999998E-2"/>
  </r>
  <r>
    <s v="21376000"/>
    <s v="CONSEJO NAC.POLÍTICA PÚBLICA PERSONA JOV"/>
    <x v="20"/>
    <s v="001"/>
    <x v="42"/>
    <s v="VIATICOS DENTRO DEL PAIS"/>
    <n v="6943184"/>
    <n v="6943184"/>
    <n v="3215264.68"/>
    <n v="0"/>
    <n v="0"/>
    <n v="0"/>
    <n v="573600"/>
    <n v="573600"/>
    <n v="6369584"/>
    <n v="2641664.6800000002"/>
    <n v="8.2613394661584655E-2"/>
  </r>
  <r>
    <s v="21376000"/>
    <s v="CONSEJO NAC.POLÍTICA PÚBLICA PERSONA JOV"/>
    <x v="20"/>
    <s v="001"/>
    <x v="45"/>
    <s v="SEGUROS, REASEGUROS Y OTRAS OBLIGACIONE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6"/>
    <s v="SEGURO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7"/>
    <s v="CAPACITACION Y PROTOCOLO"/>
    <n v="174882373"/>
    <n v="170815183.21000001"/>
    <n v="76765568.290000007"/>
    <n v="0"/>
    <n v="0"/>
    <n v="0"/>
    <n v="10429900"/>
    <n v="10245300"/>
    <n v="160385283.21000001"/>
    <n v="66335668.289999999"/>
    <n v="6.1059560420794044E-2"/>
  </r>
  <r>
    <s v="21376000"/>
    <s v="CONSEJO NAC.POLÍTICA PÚBLICA PERSONA JOV"/>
    <x v="20"/>
    <s v="001"/>
    <x v="48"/>
    <s v="ACTIVIDADES DE CAPACITACION"/>
    <n v="174882373"/>
    <n v="170815183.21000001"/>
    <n v="76765568.290000007"/>
    <n v="0"/>
    <n v="0"/>
    <n v="0"/>
    <n v="10429900"/>
    <n v="10245300"/>
    <n v="160385283.21000001"/>
    <n v="66335668.289999999"/>
    <n v="6.1059560420794044E-2"/>
  </r>
  <r>
    <s v="21376000"/>
    <s v="CONSEJO NAC.POLÍTICA PÚBLICA PERSONA JOV"/>
    <x v="20"/>
    <s v="001"/>
    <x v="50"/>
    <s v="MANTENIMIENTO Y REPARACION"/>
    <n v="13833425"/>
    <n v="17900614.789999999"/>
    <n v="9013062.2200000007"/>
    <n v="0"/>
    <n v="0"/>
    <n v="0"/>
    <n v="2995990.82"/>
    <n v="1459765.75"/>
    <n v="14904623.970000001"/>
    <n v="6017071.4000000004"/>
    <n v="0.1673680404358894"/>
  </r>
  <r>
    <s v="21376000"/>
    <s v="CONSEJO NAC.POLÍTICA PÚBLICA PERSONA JOV"/>
    <x v="20"/>
    <s v="001"/>
    <x v="51"/>
    <s v="MANTENIMIENTO DE EDIFICIOS, LOCALES Y TERRENOS"/>
    <n v="0"/>
    <n v="4067189.79"/>
    <n v="1197391.83"/>
    <n v="0"/>
    <n v="0"/>
    <n v="0"/>
    <n v="0"/>
    <n v="0"/>
    <n v="4067189.79"/>
    <n v="1197391.83"/>
    <n v="0"/>
  </r>
  <r>
    <s v="21376000"/>
    <s v="CONSEJO NAC.POLÍTICA PÚBLICA PERSONA JOV"/>
    <x v="20"/>
    <s v="001"/>
    <x v="53"/>
    <s v="MANT. Y REPARACION DE EQUIPO DE TRANSPORTE"/>
    <n v="3000000"/>
    <n v="3000000"/>
    <n v="2999999.7"/>
    <n v="0"/>
    <n v="0"/>
    <n v="0"/>
    <n v="2379934.27"/>
    <n v="843709.2"/>
    <n v="620065.73"/>
    <n v="620065.43000000005"/>
    <n v="0.79331142333333338"/>
  </r>
  <r>
    <s v="21376000"/>
    <s v="CONSEJO NAC.POLÍTICA PÚBLICA PERSONA JOV"/>
    <x v="20"/>
    <s v="001"/>
    <x v="56"/>
    <s v="MANT. Y REP. DE EQUIPO DE COMPUTO Y SIST. DE INF."/>
    <n v="10833425"/>
    <n v="10833425"/>
    <n v="4815670.6900000004"/>
    <n v="0"/>
    <n v="0"/>
    <n v="0"/>
    <n v="616056.55000000005"/>
    <n v="616056.55000000005"/>
    <n v="10217368.449999999"/>
    <n v="4199614.1399999997"/>
    <n v="5.6866277285346052E-2"/>
  </r>
  <r>
    <s v="21376000"/>
    <s v="CONSEJO NAC.POLÍTICA PÚBLICA PERSONA JOV"/>
    <x v="20"/>
    <s v="001"/>
    <x v="58"/>
    <s v="IMPUESTOS"/>
    <n v="2500000"/>
    <n v="2500000"/>
    <n v="1157705.42"/>
    <n v="0"/>
    <n v="0"/>
    <n v="0"/>
    <n v="99798.25"/>
    <n v="99798.25"/>
    <n v="2400201.75"/>
    <n v="1057907.17"/>
    <n v="3.9919299999999998E-2"/>
  </r>
  <r>
    <s v="21376000"/>
    <s v="CONSEJO NAC.POLÍTICA PÚBLICA PERSONA JOV"/>
    <x v="20"/>
    <s v="001"/>
    <x v="268"/>
    <s v="IMPUESTOS SOBRE LA PROPIEDAD DE BIENES INMUEBLES"/>
    <n v="1500000"/>
    <n v="1500000"/>
    <n v="694623.25"/>
    <n v="0"/>
    <n v="0"/>
    <n v="0"/>
    <n v="99798.25"/>
    <n v="99798.25"/>
    <n v="1400201.75"/>
    <n v="594825"/>
    <n v="6.653216666666667E-2"/>
  </r>
  <r>
    <s v="21376000"/>
    <s v="CONSEJO NAC.POLÍTICA PÚBLICA PERSONA JOV"/>
    <x v="20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60"/>
    <s v="SERVICIOS DIVERSO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1"/>
    <s v="DEDUCIBLE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2"/>
    <s v="MATERIALES Y SUMINISTROS"/>
    <n v="3700000"/>
    <n v="3700000"/>
    <n v="1713404.01"/>
    <n v="0"/>
    <n v="0"/>
    <n v="0"/>
    <n v="0"/>
    <n v="0"/>
    <n v="3700000"/>
    <n v="1713404.01"/>
    <n v="0"/>
  </r>
  <r>
    <s v="21376000"/>
    <s v="CONSEJO NAC.POLÍTICA PÚBLICA PERSONA JOV"/>
    <x v="20"/>
    <s v="001"/>
    <x v="63"/>
    <s v="PRODUCTOS QUIMICOS Y CONEXOS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64"/>
    <s v="COMBUSTIBLES Y LUBRICANTES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76"/>
    <s v="HERRAMIENTAS, REPUESTOS Y ACCESORI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7"/>
    <s v="HERRAMIENTAS E INSTRUMENT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9"/>
    <s v="UTILES, MATERIALES Y SUMINISTROS DIVERSOS"/>
    <n v="1500000"/>
    <n v="1500000"/>
    <n v="694623.25"/>
    <n v="0"/>
    <n v="0"/>
    <n v="0"/>
    <n v="0"/>
    <n v="0"/>
    <n v="1500000"/>
    <n v="694623.25"/>
    <n v="0"/>
  </r>
  <r>
    <s v="21376000"/>
    <s v="CONSEJO NAC.POLÍTICA PÚBLICA PERSONA JOV"/>
    <x v="20"/>
    <s v="001"/>
    <x v="80"/>
    <s v="UTILES Y MATERIALES DE OFICINA Y COMPUTO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84"/>
    <s v="UTILES Y MATERIALES DE LIMPIEZA"/>
    <n v="500000"/>
    <n v="500000"/>
    <n v="231541.08"/>
    <n v="0"/>
    <n v="0"/>
    <n v="0"/>
    <n v="0"/>
    <n v="0"/>
    <n v="500000"/>
    <n v="231541.08"/>
    <n v="0"/>
  </r>
  <r>
    <s v="21376000"/>
    <s v="CONSEJO NAC.POLÍTICA PÚBLICA PERSONA JOV"/>
    <x v="20"/>
    <s v="001"/>
    <x v="87"/>
    <s v="TRANSFERENCIAS CORRIENTES"/>
    <n v="795886658"/>
    <n v="795886658"/>
    <n v="658371489.19000006"/>
    <n v="0"/>
    <n v="0"/>
    <n v="0"/>
    <n v="8065500.8499999996"/>
    <n v="8065500.8499999996"/>
    <n v="787821157.14999998"/>
    <n v="650305988.34000003"/>
    <n v="1.0133981728338006E-2"/>
  </r>
  <r>
    <s v="21376000"/>
    <s v="CONSEJO NAC.POLÍTICA PÚBLICA PERSONA JOV"/>
    <x v="20"/>
    <s v="001"/>
    <x v="88"/>
    <s v="TRANSFERENCIAS CORRIENTES AL SECTOR PUBLICO"/>
    <n v="791886658"/>
    <n v="791886658"/>
    <n v="654371489.19000006"/>
    <n v="0"/>
    <n v="0"/>
    <n v="0"/>
    <n v="8065500.8499999996"/>
    <n v="8065500.8499999996"/>
    <n v="783821157.14999998"/>
    <n v="646305988.34000003"/>
    <n v="1.0185170779831474E-2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9893178"/>
    <n v="9893178"/>
    <n v="9893178"/>
    <n v="0"/>
    <n v="0"/>
    <n v="0"/>
    <n v="1091668.45"/>
    <n v="1091668.45"/>
    <n v="8801509.5500000007"/>
    <n v="8801509.5500000007"/>
    <n v="0.11034557853907005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575347"/>
    <n v="1575347"/>
    <n v="1575347"/>
    <n v="0"/>
    <n v="0"/>
    <n v="0"/>
    <n v="173832.4"/>
    <n v="173832.4"/>
    <n v="1401514.6"/>
    <n v="1401514.6"/>
    <n v="0.11034546674478701"/>
  </r>
  <r>
    <s v="21376000"/>
    <s v="CONSEJO NAC.POLÍTICA PÚBLICA PERSONA JOV"/>
    <x v="20"/>
    <s v="001"/>
    <x v="321"/>
    <s v="MUNICIPALIDAD DE ACOSTA (PARA FINANCIAR LOS PROYECTOS DE LOS COMITES CANTONALES DE LA PERSONA JOVEN, SEGUN LO"/>
    <n v="9095318"/>
    <n v="9095318"/>
    <n v="7739865.8300000001"/>
    <n v="0"/>
    <n v="0"/>
    <n v="0"/>
    <n v="0"/>
    <n v="0"/>
    <n v="9095318"/>
    <n v="7739865.8300000001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11047538"/>
    <n v="11047538"/>
    <n v="8643904.0999999996"/>
    <n v="0"/>
    <n v="0"/>
    <n v="0"/>
    <n v="0"/>
    <n v="0"/>
    <n v="11047538"/>
    <n v="8643904.0999999996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9928162"/>
    <n v="9928162"/>
    <n v="8125541.04"/>
    <n v="0"/>
    <n v="0"/>
    <n v="0"/>
    <n v="0"/>
    <n v="0"/>
    <n v="9928162"/>
    <n v="8125541.04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14382113"/>
    <n v="14382113"/>
    <n v="8716072.5899999999"/>
    <n v="0"/>
    <n v="0"/>
    <n v="0"/>
    <n v="0"/>
    <n v="0"/>
    <n v="14382113"/>
    <n v="8716072.5899999999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9965331"/>
    <n v="9965331"/>
    <n v="8142753.3399999999"/>
    <n v="0"/>
    <n v="0"/>
    <n v="0"/>
    <n v="0"/>
    <n v="0"/>
    <n v="9965331"/>
    <n v="8142753.3399999999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9237874"/>
    <n v="9237874"/>
    <n v="7805880.9800000004"/>
    <n v="0"/>
    <n v="0"/>
    <n v="0"/>
    <n v="0"/>
    <n v="0"/>
    <n v="9237874"/>
    <n v="7805880.980000000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7591227"/>
    <n v="7591227"/>
    <n v="7043348.1200000001"/>
    <n v="0"/>
    <n v="0"/>
    <n v="0"/>
    <n v="0"/>
    <n v="0"/>
    <n v="7591227"/>
    <n v="7043348.1200000001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10582477"/>
    <n v="10582477"/>
    <n v="8428542.6400000006"/>
    <n v="0"/>
    <n v="0"/>
    <n v="0"/>
    <n v="0"/>
    <n v="0"/>
    <n v="10582477"/>
    <n v="8428542.6400000006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9357914"/>
    <n v="9357914"/>
    <n v="7861469.3600000003"/>
    <n v="0"/>
    <n v="0"/>
    <n v="0"/>
    <n v="0"/>
    <n v="0"/>
    <n v="9357914"/>
    <n v="7861469.3600000003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8687855"/>
    <n v="8687855"/>
    <n v="7551176.9900000002"/>
    <n v="0"/>
    <n v="0"/>
    <n v="0"/>
    <n v="0"/>
    <n v="0"/>
    <n v="8687855"/>
    <n v="7551176.9900000002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8805228"/>
    <n v="8805228"/>
    <n v="7605530.3300000001"/>
    <n v="0"/>
    <n v="0"/>
    <n v="0"/>
    <n v="0"/>
    <n v="0"/>
    <n v="8805228"/>
    <n v="7605530.3300000001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11337599"/>
    <n v="11337599"/>
    <n v="8778226.1699999999"/>
    <n v="0"/>
    <n v="0"/>
    <n v="0"/>
    <n v="0"/>
    <n v="0"/>
    <n v="11337599"/>
    <n v="8778226.1699999999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8812810"/>
    <n v="8812810"/>
    <n v="7609041.4199999999"/>
    <n v="0"/>
    <n v="0"/>
    <n v="0"/>
    <n v="0"/>
    <n v="0"/>
    <n v="8812810"/>
    <n v="7609041.4199999999"/>
    <n v="0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7686705"/>
    <n v="7686705"/>
    <n v="7087562.2699999996"/>
    <n v="0"/>
    <n v="0"/>
    <n v="0"/>
    <n v="0"/>
    <n v="0"/>
    <n v="7686705"/>
    <n v="7087562.2699999996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10482872"/>
    <n v="10482872"/>
    <n v="8382417.3399999999"/>
    <n v="0"/>
    <n v="0"/>
    <n v="0"/>
    <n v="0"/>
    <n v="0"/>
    <n v="10482872"/>
    <n v="8382417.3399999999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14068763"/>
    <n v="14068763"/>
    <n v="8570965.7899999991"/>
    <n v="0"/>
    <n v="0"/>
    <n v="0"/>
    <n v="0"/>
    <n v="0"/>
    <n v="14068763"/>
    <n v="8570965.7899999991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9128879"/>
    <n v="9128879"/>
    <n v="7755407.3300000001"/>
    <n v="0"/>
    <n v="0"/>
    <n v="0"/>
    <n v="0"/>
    <n v="0"/>
    <n v="9128879"/>
    <n v="7755407.3300000001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7325076"/>
    <n v="7325076"/>
    <n v="6920098.3300000001"/>
    <n v="0"/>
    <n v="0"/>
    <n v="0"/>
    <n v="0"/>
    <n v="0"/>
    <n v="7325076"/>
    <n v="6920098.3300000001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8080973"/>
    <n v="8080973"/>
    <n v="7270140.75"/>
    <n v="0"/>
    <n v="0"/>
    <n v="0"/>
    <n v="0"/>
    <n v="0"/>
    <n v="8080973"/>
    <n v="7270140.75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13614622"/>
    <n v="13614622"/>
    <n v="9832674.9199999999"/>
    <n v="0"/>
    <n v="0"/>
    <n v="0"/>
    <n v="0"/>
    <n v="0"/>
    <n v="13614622"/>
    <n v="9832674.9199999999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8447321"/>
    <n v="8447321"/>
    <n v="7439789.9800000004"/>
    <n v="0"/>
    <n v="0"/>
    <n v="0"/>
    <n v="0"/>
    <n v="0"/>
    <n v="8447321"/>
    <n v="7439789.9800000004"/>
    <n v="0"/>
  </r>
  <r>
    <s v="21376000"/>
    <s v="CONSEJO NAC.POLÍTICA PÚBLICA PERSONA JOV"/>
    <x v="20"/>
    <s v="001"/>
    <x v="345"/>
    <s v="MUNICIPALIDAD DE GUATUSO (PARA FINANCIAR LOS PROYECTOS DE LOS COMITES CANTONALES DE LA PERSONA JOVEN, SEGUN LO"/>
    <n v="10146919"/>
    <n v="10146919"/>
    <n v="8226843.5"/>
    <n v="0"/>
    <n v="0"/>
    <n v="0"/>
    <n v="0"/>
    <n v="0"/>
    <n v="10146919"/>
    <n v="8226843.5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10809164"/>
    <n v="10809164"/>
    <n v="8533517.3499999996"/>
    <n v="0"/>
    <n v="0"/>
    <n v="0"/>
    <n v="0"/>
    <n v="0"/>
    <n v="10809164"/>
    <n v="8533517.3499999996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8569735"/>
    <n v="8569735"/>
    <n v="7496477.7199999997"/>
    <n v="0"/>
    <n v="0"/>
    <n v="0"/>
    <n v="0"/>
    <n v="0"/>
    <n v="8569735"/>
    <n v="7496477.7199999997"/>
    <n v="0"/>
  </r>
  <r>
    <s v="21376000"/>
    <s v="CONSEJO NAC.POLÍTICA PÚBLICA PERSONA JOV"/>
    <x v="20"/>
    <s v="001"/>
    <x v="348"/>
    <s v="MUNICIPALIDAD DE OROTINA (PARA FINANCIAR LOS PROYECTOS DE LOS COMITES CANTONALES DE LA PERSONA JOVEN, SEGUN LO"/>
    <n v="8568398"/>
    <n v="8568398"/>
    <n v="7495858.5800000001"/>
    <n v="0"/>
    <n v="0"/>
    <n v="0"/>
    <n v="0"/>
    <n v="0"/>
    <n v="8568398"/>
    <n v="7495858.5800000001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7779408"/>
    <n v="7779408"/>
    <n v="7130491.3799999999"/>
    <n v="0"/>
    <n v="0"/>
    <n v="0"/>
    <n v="0"/>
    <n v="0"/>
    <n v="7779408"/>
    <n v="7130491.3799999999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8435081"/>
    <n v="8435081"/>
    <n v="7434121.8499999996"/>
    <n v="0"/>
    <n v="0"/>
    <n v="0"/>
    <n v="0"/>
    <n v="0"/>
    <n v="8435081"/>
    <n v="7434121.8499999996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12666448"/>
    <n v="12666448"/>
    <n v="9393592.4499999993"/>
    <n v="0"/>
    <n v="0"/>
    <n v="0"/>
    <n v="0"/>
    <n v="0"/>
    <n v="12666448"/>
    <n v="9393592.4499999993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6965477"/>
    <n v="6965477"/>
    <n v="6753574.4500000002"/>
    <n v="0"/>
    <n v="0"/>
    <n v="0"/>
    <n v="0"/>
    <n v="0"/>
    <n v="6965477"/>
    <n v="6753574.4500000002"/>
    <n v="0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9211615"/>
    <n v="9211615"/>
    <n v="7793720.9000000004"/>
    <n v="0"/>
    <n v="0"/>
    <n v="0"/>
    <n v="0"/>
    <n v="0"/>
    <n v="9211615"/>
    <n v="7793720.9000000004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10801294"/>
    <n v="10801294"/>
    <n v="8529872.8900000006"/>
    <n v="0"/>
    <n v="0"/>
    <n v="0"/>
    <n v="0"/>
    <n v="0"/>
    <n v="10801294"/>
    <n v="8529872.8900000006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7876759"/>
    <n v="7876759"/>
    <n v="7175572.8899999997"/>
    <n v="0"/>
    <n v="0"/>
    <n v="0"/>
    <n v="0"/>
    <n v="0"/>
    <n v="7876759"/>
    <n v="7175572.8899999997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9303676"/>
    <n v="9303676"/>
    <n v="7836352.71"/>
    <n v="0"/>
    <n v="0"/>
    <n v="0"/>
    <n v="0"/>
    <n v="0"/>
    <n v="9303676"/>
    <n v="7836352.71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11460924"/>
    <n v="11460924"/>
    <n v="8835335.7799999993"/>
    <n v="0"/>
    <n v="0"/>
    <n v="0"/>
    <n v="0"/>
    <n v="0"/>
    <n v="11460924"/>
    <n v="8835335.7799999993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11690175"/>
    <n v="11690175"/>
    <n v="8941497.8300000001"/>
    <n v="0"/>
    <n v="0"/>
    <n v="0"/>
    <n v="0"/>
    <n v="0"/>
    <n v="11690175"/>
    <n v="8941497.8300000001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10678272"/>
    <n v="10678272"/>
    <n v="8472903.5999999996"/>
    <n v="0"/>
    <n v="0"/>
    <n v="0"/>
    <n v="0"/>
    <n v="0"/>
    <n v="10678272"/>
    <n v="8472903.5999999996"/>
    <n v="0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8946394"/>
    <n v="8946394"/>
    <n v="7228007.0199999996"/>
    <n v="0"/>
    <n v="0"/>
    <n v="0"/>
    <n v="0"/>
    <n v="0"/>
    <n v="8946394"/>
    <n v="7228007.0199999996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8113994"/>
    <n v="8113994"/>
    <n v="7285432.1900000004"/>
    <n v="0"/>
    <n v="0"/>
    <n v="0"/>
    <n v="0"/>
    <n v="0"/>
    <n v="8113994"/>
    <n v="7285432.1900000004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10598155"/>
    <n v="10598155"/>
    <n v="8435802.8399999999"/>
    <n v="0"/>
    <n v="0"/>
    <n v="0"/>
    <n v="0"/>
    <n v="0"/>
    <n v="10598155"/>
    <n v="8435802.8399999999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9664288"/>
    <n v="9664288"/>
    <n v="8003345.6900000004"/>
    <n v="0"/>
    <n v="0"/>
    <n v="0"/>
    <n v="0"/>
    <n v="0"/>
    <n v="9664288"/>
    <n v="8003345.6900000004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10909258"/>
    <n v="10909258"/>
    <n v="8579869.0899999999"/>
    <n v="0"/>
    <n v="0"/>
    <n v="0"/>
    <n v="0"/>
    <n v="0"/>
    <n v="10909258"/>
    <n v="8579869.0899999999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8358313"/>
    <n v="8358313"/>
    <n v="7964368.8799999999"/>
    <n v="0"/>
    <n v="0"/>
    <n v="0"/>
    <n v="2800000"/>
    <n v="2800000"/>
    <n v="5558313"/>
    <n v="5164368.88"/>
    <n v="0.3349958299001246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11078636"/>
    <n v="11078636"/>
    <n v="8658305.0299999993"/>
    <n v="0"/>
    <n v="0"/>
    <n v="0"/>
    <n v="0"/>
    <n v="0"/>
    <n v="11078636"/>
    <n v="8658305.0299999993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9020416"/>
    <n v="9020416"/>
    <n v="7705180.0499999998"/>
    <n v="0"/>
    <n v="0"/>
    <n v="0"/>
    <n v="0"/>
    <n v="0"/>
    <n v="9020416"/>
    <n v="7705180.0499999998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8805402"/>
    <n v="8805402"/>
    <n v="7605610.9000000004"/>
    <n v="0"/>
    <n v="0"/>
    <n v="0"/>
    <n v="0"/>
    <n v="0"/>
    <n v="8805402"/>
    <n v="7605610.9000000004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8047430"/>
    <n v="8047430"/>
    <n v="7254607.5899999999"/>
    <n v="0"/>
    <n v="0"/>
    <n v="0"/>
    <n v="0"/>
    <n v="0"/>
    <n v="8047430"/>
    <n v="7254607.5899999999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7820476"/>
    <n v="7820476"/>
    <n v="7149509.2400000002"/>
    <n v="0"/>
    <n v="0"/>
    <n v="0"/>
    <n v="0"/>
    <n v="0"/>
    <n v="7820476"/>
    <n v="7149509.2400000002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10102592"/>
    <n v="10102592"/>
    <n v="8206316.46"/>
    <n v="0"/>
    <n v="0"/>
    <n v="0"/>
    <n v="0"/>
    <n v="0"/>
    <n v="10102592"/>
    <n v="8206316.46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10252096"/>
    <n v="10252096"/>
    <n v="8275549.0899999999"/>
    <n v="0"/>
    <n v="0"/>
    <n v="0"/>
    <n v="0"/>
    <n v="0"/>
    <n v="10252096"/>
    <n v="8275549.0899999999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9031305"/>
    <n v="9031305"/>
    <n v="6299028.04"/>
    <n v="0"/>
    <n v="0"/>
    <n v="0"/>
    <n v="0"/>
    <n v="0"/>
    <n v="9031305"/>
    <n v="6299028.04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9864116"/>
    <n v="9864116"/>
    <n v="8095882.4699999997"/>
    <n v="0"/>
    <n v="0"/>
    <n v="0"/>
    <n v="0"/>
    <n v="0"/>
    <n v="9864116"/>
    <n v="8095882.4699999997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8901772"/>
    <n v="8901772"/>
    <n v="7650238.1299999999"/>
    <n v="0"/>
    <n v="0"/>
    <n v="0"/>
    <n v="0"/>
    <n v="0"/>
    <n v="8901772"/>
    <n v="7650238.1299999999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8477621"/>
    <n v="8477621"/>
    <n v="7453821.3700000001"/>
    <n v="0"/>
    <n v="0"/>
    <n v="0"/>
    <n v="0"/>
    <n v="0"/>
    <n v="8477621"/>
    <n v="7453821.3700000001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10924822"/>
    <n v="10924822"/>
    <n v="8587076.5099999998"/>
    <n v="0"/>
    <n v="0"/>
    <n v="0"/>
    <n v="0"/>
    <n v="0"/>
    <n v="10924822"/>
    <n v="8587076.5099999998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7712617"/>
    <n v="7712617"/>
    <n v="7099561.6600000001"/>
    <n v="0"/>
    <n v="0"/>
    <n v="0"/>
    <n v="0"/>
    <n v="0"/>
    <n v="7712617"/>
    <n v="7099561.6600000001"/>
    <n v="0"/>
  </r>
  <r>
    <s v="21376000"/>
    <s v="CONSEJO NAC.POLÍTICA PÚBLICA PERSONA JOV"/>
    <x v="20"/>
    <s v="001"/>
    <x v="379"/>
    <s v="MUNICIPALIDAD DE BELEN (PARA FINANCIAR LOS PROYECTOS DE LOS COMITES CANTONALES DE LA PERSONA JOVEN, SEGUN LO"/>
    <n v="9343580"/>
    <n v="9343580"/>
    <n v="7854831.54"/>
    <n v="0"/>
    <n v="0"/>
    <n v="0"/>
    <n v="0"/>
    <n v="0"/>
    <n v="9343580"/>
    <n v="7854831.54"/>
    <n v="0"/>
  </r>
  <r>
    <s v="21376000"/>
    <s v="CONSEJO NAC.POLÍTICA PÚBLICA PERSONA JOV"/>
    <x v="20"/>
    <s v="001"/>
    <x v="380"/>
    <s v="MUNICIPALIDAD DE HEREDIA (PARA FINANCIAR LOS PROYECTOS DE LOS COMITES CANTONALES DE LA PERSONA JOVEN, SEGUN LO"/>
    <n v="9193906"/>
    <n v="9193906"/>
    <n v="7785520.1799999997"/>
    <n v="0"/>
    <n v="0"/>
    <n v="0"/>
    <n v="0"/>
    <n v="0"/>
    <n v="9193906"/>
    <n v="7785520.1799999997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12280348"/>
    <n v="12280348"/>
    <n v="9214796.4199999999"/>
    <n v="0"/>
    <n v="0"/>
    <n v="0"/>
    <n v="0"/>
    <n v="0"/>
    <n v="12280348"/>
    <n v="9214796.4199999999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7621046"/>
    <n v="7621046"/>
    <n v="7057156.7599999998"/>
    <n v="0"/>
    <n v="0"/>
    <n v="0"/>
    <n v="0"/>
    <n v="0"/>
    <n v="7621046"/>
    <n v="7057156.7599999998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11669590"/>
    <n v="11669590"/>
    <n v="8931965.2799999993"/>
    <n v="0"/>
    <n v="0"/>
    <n v="0"/>
    <n v="0"/>
    <n v="0"/>
    <n v="11669590"/>
    <n v="8931965.2799999993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7890330"/>
    <n v="7890330"/>
    <n v="7181857.3799999999"/>
    <n v="0"/>
    <n v="0"/>
    <n v="0"/>
    <n v="0"/>
    <n v="0"/>
    <n v="7890330"/>
    <n v="7181857.379999999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7760037"/>
    <n v="7760037"/>
    <n v="7121521.0199999996"/>
    <n v="0"/>
    <n v="0"/>
    <n v="0"/>
    <n v="0"/>
    <n v="0"/>
    <n v="7760037"/>
    <n v="7121521.0199999996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8726426"/>
    <n v="8726426"/>
    <n v="7569038.5199999996"/>
    <n v="0"/>
    <n v="0"/>
    <n v="0"/>
    <n v="0"/>
    <n v="0"/>
    <n v="8726426"/>
    <n v="7569038.5199999996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13296082"/>
    <n v="13296082"/>
    <n v="8213151"/>
    <n v="0"/>
    <n v="0"/>
    <n v="0"/>
    <n v="0"/>
    <n v="0"/>
    <n v="13296082"/>
    <n v="8213151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7833631"/>
    <n v="7833631"/>
    <n v="7155601.0800000001"/>
    <n v="0"/>
    <n v="0"/>
    <n v="0"/>
    <n v="0"/>
    <n v="0"/>
    <n v="7833631"/>
    <n v="7155601.0800000001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10034665"/>
    <n v="10034665"/>
    <n v="8174860.6799999997"/>
    <n v="0"/>
    <n v="0"/>
    <n v="0"/>
    <n v="0"/>
    <n v="0"/>
    <n v="10034665"/>
    <n v="8174860.6799999997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9257779"/>
    <n v="9257779"/>
    <n v="7815098.6299999999"/>
    <n v="0"/>
    <n v="0"/>
    <n v="0"/>
    <n v="0"/>
    <n v="0"/>
    <n v="9257779"/>
    <n v="7815098.6299999999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8376825"/>
    <n v="8376825"/>
    <n v="7407144.54"/>
    <n v="0"/>
    <n v="0"/>
    <n v="0"/>
    <n v="0"/>
    <n v="0"/>
    <n v="8376825"/>
    <n v="7407144.54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9096021"/>
    <n v="9096021"/>
    <n v="7740191.3799999999"/>
    <n v="0"/>
    <n v="0"/>
    <n v="0"/>
    <n v="0"/>
    <n v="0"/>
    <n v="9096021"/>
    <n v="7740191.3799999999"/>
    <n v="0"/>
  </r>
  <r>
    <s v="21376000"/>
    <s v="CONSEJO NAC.POLÍTICA PÚBLICA PERSONA JOV"/>
    <x v="20"/>
    <s v="001"/>
    <x v="394"/>
    <s v="MUNICIPALIDAD DE PARAISO (PARA FINANCIAR LOS PROYECTOS DE LOS COMITES CANTONALES DE LA PERSONA JOVEN, SEGUN LO"/>
    <n v="9094747"/>
    <n v="9094747"/>
    <n v="9027893.7799999993"/>
    <n v="0"/>
    <n v="0"/>
    <n v="0"/>
    <n v="4000000"/>
    <n v="4000000"/>
    <n v="5094747"/>
    <n v="5027893.78"/>
    <n v="0.43981432358701128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10653500"/>
    <n v="10653500"/>
    <n v="8461432.1300000008"/>
    <n v="0"/>
    <n v="0"/>
    <n v="0"/>
    <n v="0"/>
    <n v="0"/>
    <n v="10653500"/>
    <n v="8461432.1300000008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11757691"/>
    <n v="11757691"/>
    <n v="8972763.2899999991"/>
    <n v="0"/>
    <n v="0"/>
    <n v="0"/>
    <n v="0"/>
    <n v="0"/>
    <n v="11757691"/>
    <n v="8972763.2899999991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10484204"/>
    <n v="10484204"/>
    <n v="8383034.1699999999"/>
    <n v="0"/>
    <n v="0"/>
    <n v="0"/>
    <n v="0"/>
    <n v="0"/>
    <n v="10484204"/>
    <n v="8383034.1699999999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10699596"/>
    <n v="10699596"/>
    <n v="8482778.3599999994"/>
    <n v="0"/>
    <n v="0"/>
    <n v="0"/>
    <n v="0"/>
    <n v="0"/>
    <n v="10699596"/>
    <n v="8482778.3599999994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12191746"/>
    <n v="12191746"/>
    <n v="9173766.4199999999"/>
    <n v="0"/>
    <n v="0"/>
    <n v="0"/>
    <n v="0"/>
    <n v="0"/>
    <n v="12191746"/>
    <n v="9173766.4199999999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11062442"/>
    <n v="11062442"/>
    <n v="8650805.8800000008"/>
    <n v="0"/>
    <n v="0"/>
    <n v="0"/>
    <n v="0"/>
    <n v="0"/>
    <n v="11062442"/>
    <n v="8650805.8800000008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12456583"/>
    <n v="12456583"/>
    <n v="9296407.6999999993"/>
    <n v="0"/>
    <n v="0"/>
    <n v="0"/>
    <n v="0"/>
    <n v="0"/>
    <n v="12456583"/>
    <n v="9296407.6999999993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10377653"/>
    <n v="10377653"/>
    <n v="8333692.2999999998"/>
    <n v="0"/>
    <n v="0"/>
    <n v="0"/>
    <n v="0"/>
    <n v="0"/>
    <n v="10377653"/>
    <n v="8333692.2999999998"/>
    <n v="0"/>
  </r>
  <r>
    <s v="21376000"/>
    <s v="CONSEJO NAC.POLÍTICA PÚBLICA PERSONA JOV"/>
    <x v="20"/>
    <s v="001"/>
    <x v="95"/>
    <s v="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001"/>
    <x v="97"/>
    <s v="OTRAS 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280"/>
    <x v="109"/>
    <s v="BIENES DURADER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8"/>
    <s v="BIENES DURADEROS DIVERS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9"/>
    <s v="BIENES INTANGIBLES"/>
    <n v="5465096"/>
    <n v="5465096"/>
    <n v="5465096"/>
    <n v="0"/>
    <n v="0"/>
    <n v="0"/>
    <n v="0"/>
    <n v="0"/>
    <n v="5465096"/>
    <n v="546509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m="1" x="21"/>
        <item x="11"/>
        <item m="1" x="22"/>
        <item x="12"/>
        <item m="1" x="23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0"/>
        <item h="1" x="4"/>
        <item h="1" x="5"/>
        <item h="1" x="6"/>
        <item h="1" x="303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8"/>
        <item h="1" x="172"/>
        <item h="1" x="180"/>
        <item h="1" x="188"/>
        <item h="1" x="197"/>
        <item h="1" x="204"/>
        <item h="1" x="212"/>
        <item h="1" x="221"/>
        <item h="1" x="234"/>
        <item h="1" x="242"/>
        <item h="1" x="251"/>
        <item h="1" x="261"/>
        <item h="1" x="275"/>
        <item h="1" x="285"/>
        <item h="1" x="294"/>
        <item h="1" x="304"/>
        <item h="1" x="313"/>
        <item h="1" x="15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3"/>
        <item h="1" x="252"/>
        <item h="1" x="262"/>
        <item h="1" x="276"/>
        <item h="1" x="286"/>
        <item h="1" x="295"/>
        <item h="1" x="305"/>
        <item h="1" x="314"/>
        <item h="1" x="16"/>
        <item h="1" x="17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4"/>
        <item h="1" x="253"/>
        <item h="1" x="263"/>
        <item h="1" x="277"/>
        <item h="1" x="287"/>
        <item h="1" x="296"/>
        <item h="1" x="306"/>
        <item h="1" x="315"/>
        <item h="1" x="18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5"/>
        <item h="1" x="254"/>
        <item h="1" x="264"/>
        <item h="1" x="278"/>
        <item h="1" x="288"/>
        <item h="1" x="297"/>
        <item h="1" x="307"/>
        <item h="1" x="316"/>
        <item h="1" x="19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6"/>
        <item h="1" x="255"/>
        <item h="1" x="265"/>
        <item h="1" x="279"/>
        <item h="1" x="289"/>
        <item h="1" x="298"/>
        <item h="1" x="308"/>
        <item h="1" x="317"/>
        <item h="1" x="146"/>
        <item h="1" x="20"/>
        <item h="1" x="163"/>
        <item h="1" x="177"/>
        <item h="1" x="185"/>
        <item h="1" x="193"/>
        <item h="1" x="247"/>
        <item h="1" x="256"/>
        <item h="1" x="266"/>
        <item h="1" x="280"/>
        <item h="1" x="290"/>
        <item h="1" x="309"/>
        <item h="1" x="318"/>
        <item h="1" x="21"/>
        <item h="1" x="22"/>
        <item h="1" x="164"/>
        <item h="1" x="267"/>
        <item h="1" x="23"/>
        <item h="1" x="147"/>
        <item h="1" x="299"/>
        <item h="1" x="24"/>
        <item h="1" x="25"/>
        <item h="1" x="26"/>
        <item h="1" x="27"/>
        <item h="1" x="28"/>
        <item h="1" x="29"/>
        <item h="1" x="30"/>
        <item h="1" x="31"/>
        <item h="1" x="148"/>
        <item h="1" x="32"/>
        <item h="1" x="149"/>
        <item h="1" x="150"/>
        <item h="1" x="33"/>
        <item h="1" x="34"/>
        <item h="1" x="35"/>
        <item h="1" x="281"/>
        <item h="1" x="128"/>
        <item h="1" x="129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130"/>
        <item h="1" x="49"/>
        <item h="1" x="50"/>
        <item h="1" x="51"/>
        <item h="1" x="165"/>
        <item h="1" x="52"/>
        <item h="1" x="53"/>
        <item h="1" x="54"/>
        <item h="1" x="55"/>
        <item h="1" x="56"/>
        <item h="1" x="57"/>
        <item h="1" x="58"/>
        <item h="1" x="268"/>
        <item h="1" x="59"/>
        <item h="1" x="60"/>
        <item h="1" x="131"/>
        <item h="1" x="61"/>
        <item h="1" x="15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152"/>
        <item h="1" x="153"/>
        <item h="1" x="73"/>
        <item h="1" x="154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155"/>
        <item h="1" x="86"/>
        <item h="1" x="269"/>
        <item h="1" x="270"/>
        <item h="1" x="271"/>
        <item h="1" x="109"/>
        <item h="1" x="110"/>
        <item h="1" x="169"/>
        <item h="1" x="111"/>
        <item h="1" x="112"/>
        <item h="1" x="113"/>
        <item h="1" x="114"/>
        <item h="1" x="196"/>
        <item h="1" x="115"/>
        <item h="1" x="132"/>
        <item h="1" x="116"/>
        <item h="1" x="170"/>
        <item h="1" x="117"/>
        <item h="1" x="118"/>
        <item h="1" x="171"/>
        <item h="1" x="119"/>
        <item h="1" x="87"/>
        <item h="1" x="88"/>
        <item h="1" x="89"/>
        <item h="1" x="133"/>
        <item h="1" x="156"/>
        <item h="1" x="166"/>
        <item h="1" x="178"/>
        <item h="1" x="186"/>
        <item h="1" x="194"/>
        <item h="1" x="202"/>
        <item h="1" x="210"/>
        <item h="1" x="217"/>
        <item h="1" x="226"/>
        <item h="1" x="239"/>
        <item h="1" x="248"/>
        <item h="1" x="257"/>
        <item h="1" x="272"/>
        <item h="1" x="282"/>
        <item h="1" x="291"/>
        <item h="1" x="300"/>
        <item h="1" x="310"/>
        <item h="1" x="319"/>
        <item h="1" x="90"/>
        <item h="1" x="134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0"/>
        <item h="1" x="249"/>
        <item h="1" x="258"/>
        <item h="1" x="273"/>
        <item h="1" x="283"/>
        <item h="1" x="292"/>
        <item h="1" x="301"/>
        <item h="1" x="311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1"/>
        <item h="1" x="92"/>
        <item h="1" x="93"/>
        <item h="1" x="94"/>
        <item h="1" x="95"/>
        <item h="1" x="96"/>
        <item h="1" x="97"/>
        <item h="1" x="98"/>
        <item h="1" x="135"/>
        <item h="1" x="219"/>
        <item h="1" x="241"/>
        <item h="1" x="99"/>
        <item h="1" x="100"/>
        <item h="1" x="101"/>
        <item h="1" x="259"/>
        <item h="1" x="302"/>
        <item h="1" x="136"/>
        <item h="1" x="137"/>
        <item h="1" x="138"/>
        <item h="1" x="102"/>
        <item h="1" x="103"/>
        <item h="1" x="274"/>
        <item h="1" x="104"/>
        <item h="1" x="168"/>
        <item h="1" x="250"/>
        <item h="1" x="260"/>
        <item h="1" x="284"/>
        <item h="1" x="293"/>
        <item h="1" x="220"/>
        <item h="1" x="228"/>
        <item h="1" x="105"/>
        <item h="1" x="139"/>
        <item h="1" x="229"/>
        <item h="1" x="106"/>
        <item h="1" x="107"/>
        <item h="1" x="230"/>
        <item h="1" x="108"/>
        <item h="1" x="231"/>
        <item h="1" x="232"/>
        <item h="1" x="233"/>
        <item h="1" x="312"/>
        <item h="1" x="120"/>
        <item h="1" x="121"/>
        <item h="1" x="122"/>
        <item h="1" x="2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9"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field="2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  <format dxfId="23">
      <pivotArea outline="0" fieldPosition="0">
        <references count="1">
          <reference field="4294967294" count="1" selected="0">
            <x v="2"/>
          </reference>
        </references>
      </pivotArea>
    </format>
    <format dxfId="22">
      <pivotArea outline="0" fieldPosition="0">
        <references count="1">
          <reference field="2" count="1" selected="0">
            <x v="0"/>
          </reference>
        </references>
      </pivotArea>
    </format>
    <format dxfId="21">
      <pivotArea dataOnly="0" labelOnly="1" outline="0" fieldPosition="0">
        <references count="1">
          <reference field="2" count="1">
            <x v="0"/>
          </reference>
        </references>
      </pivotArea>
    </format>
    <format dxfId="20">
      <pivotArea outline="0" fieldPosition="0">
        <references count="1">
          <reference field="4294967294" count="1" selected="0">
            <x v="2"/>
          </reference>
        </references>
      </pivotArea>
    </format>
    <format dxfId="19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</reference>
        </references>
      </pivotArea>
    </format>
    <format dxfId="18">
      <pivotArea outline="0" fieldPosition="0">
        <references count="1">
          <reference field="2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  <format dxfId="16">
      <pivotArea outline="0" fieldPosition="0">
        <references count="1">
          <reference field="2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outline="0" fieldPosition="0">
        <references count="1">
          <reference field="2" count="1" selected="0">
            <x v="2"/>
          </reference>
        </references>
      </pivotArea>
    </format>
    <format dxfId="13">
      <pivotArea outline="0" fieldPosition="0">
        <references count="1">
          <reference field="2" count="1" selected="0">
            <x v="9"/>
          </reference>
        </references>
      </pivotArea>
    </format>
    <format dxfId="12">
      <pivotArea outline="0" fieldPosition="0">
        <references count="1">
          <reference field="2" count="1" selected="0">
            <x v="21"/>
          </reference>
        </references>
      </pivotArea>
    </format>
    <format dxfId="11">
      <pivotArea outline="0" fieldPosition="0">
        <references count="1">
          <reference field="2" count="1" selected="0">
            <x v="23"/>
          </reference>
        </references>
      </pivotArea>
    </format>
    <format dxfId="10">
      <pivotArea outline="0" fieldPosition="0">
        <references count="1">
          <reference field="2" count="1" selected="0">
            <x v="18"/>
          </reference>
        </references>
      </pivotArea>
    </format>
    <format dxfId="6">
      <pivotArea dataOnly="0" outline="0" fieldPosition="0">
        <references count="1">
          <reference field="2" count="20"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90" zoomScaleNormal="90" workbookViewId="0">
      <pane xSplit="2" ySplit="6" topLeftCell="C352" activePane="bottomRight" state="frozen"/>
      <selection pane="topRight" activeCell="C1" sqref="C1"/>
      <selection pane="bottomLeft" activeCell="A7" sqref="A7"/>
      <selection pane="bottomRight" activeCell="P384" sqref="P384"/>
    </sheetView>
  </sheetViews>
  <sheetFormatPr baseColWidth="10" defaultRowHeight="14.4" x14ac:dyDescent="0.3"/>
  <cols>
    <col min="1" max="1" width="21" customWidth="1"/>
    <col min="2" max="2" width="52.44140625" customWidth="1"/>
    <col min="3" max="5" width="27" style="4" bestFit="1" customWidth="1"/>
    <col min="6" max="6" width="23.44140625" style="4" bestFit="1" customWidth="1"/>
    <col min="7" max="7" width="25.5546875" style="4" bestFit="1" customWidth="1"/>
    <col min="8" max="8" width="24.109375" style="4" bestFit="1" customWidth="1"/>
    <col min="9" max="10" width="27" style="4" bestFit="1" customWidth="1"/>
    <col min="11" max="11" width="27.109375" style="4" bestFit="1" customWidth="1"/>
    <col min="12" max="12" width="27" style="4" bestFit="1" customWidth="1"/>
    <col min="13" max="13" width="16" customWidth="1"/>
  </cols>
  <sheetData>
    <row r="2" spans="1:16" x14ac:dyDescent="0.3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">
      <c r="A3" s="77" t="s">
        <v>761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5.5" customHeigh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3">
      <c r="A5" s="71" t="s">
        <v>4</v>
      </c>
      <c r="B5" s="71" t="s">
        <v>5</v>
      </c>
      <c r="C5" s="72" t="s">
        <v>6</v>
      </c>
      <c r="D5" s="72" t="s">
        <v>7</v>
      </c>
      <c r="E5" s="72" t="s">
        <v>8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1"/>
      <c r="O5" s="1"/>
      <c r="P5" s="1"/>
    </row>
    <row r="6" spans="1:16" x14ac:dyDescent="0.3">
      <c r="A6" s="78" t="s">
        <v>733</v>
      </c>
      <c r="B6" s="79"/>
      <c r="C6" s="68">
        <v>48895000000</v>
      </c>
      <c r="D6" s="68">
        <v>49457694592.370003</v>
      </c>
      <c r="E6" s="68">
        <v>38644864294.5</v>
      </c>
      <c r="F6" s="68">
        <v>74321304.890000001</v>
      </c>
      <c r="G6" s="68">
        <v>2406535694.9000001</v>
      </c>
      <c r="H6" s="68">
        <v>154811745.99000001</v>
      </c>
      <c r="I6" s="68">
        <v>8810572027.6399994</v>
      </c>
      <c r="J6" s="68">
        <v>8317420200.9099998</v>
      </c>
      <c r="K6" s="68">
        <v>38011453818.949997</v>
      </c>
      <c r="L6" s="68">
        <v>27198623521.080002</v>
      </c>
      <c r="M6" s="69">
        <f>+I6/D6</f>
        <v>0.17814360536326404</v>
      </c>
      <c r="N6" s="1"/>
      <c r="O6" s="1"/>
      <c r="P6" s="1"/>
    </row>
    <row r="7" spans="1:16" x14ac:dyDescent="0.3">
      <c r="A7" s="64" t="s">
        <v>23</v>
      </c>
      <c r="B7" s="65" t="s">
        <v>24</v>
      </c>
      <c r="C7" s="66">
        <v>26153705690</v>
      </c>
      <c r="D7" s="66">
        <v>26153705690</v>
      </c>
      <c r="E7" s="66">
        <v>25511579888</v>
      </c>
      <c r="F7" s="67">
        <v>0</v>
      </c>
      <c r="G7" s="66">
        <v>1265429796.8199999</v>
      </c>
      <c r="H7" s="67">
        <v>0</v>
      </c>
      <c r="I7" s="66">
        <v>6127187812.75</v>
      </c>
      <c r="J7" s="66">
        <v>5984452868.1599998</v>
      </c>
      <c r="K7" s="66">
        <v>18761088080.43</v>
      </c>
      <c r="L7" s="66">
        <v>18118962278.43</v>
      </c>
      <c r="M7" s="70">
        <f t="shared" ref="M7:M70" si="0">+I7/D7</f>
        <v>0.23427608635562344</v>
      </c>
    </row>
    <row r="8" spans="1:16" x14ac:dyDescent="0.3">
      <c r="A8" s="64" t="s">
        <v>25</v>
      </c>
      <c r="B8" s="65" t="s">
        <v>26</v>
      </c>
      <c r="C8" s="66">
        <v>11937210853</v>
      </c>
      <c r="D8" s="66">
        <v>12262447478</v>
      </c>
      <c r="E8" s="66">
        <v>12148314323</v>
      </c>
      <c r="F8" s="67">
        <v>0</v>
      </c>
      <c r="G8" s="67">
        <v>0</v>
      </c>
      <c r="H8" s="67">
        <v>0</v>
      </c>
      <c r="I8" s="66">
        <v>2426453227.3499999</v>
      </c>
      <c r="J8" s="66">
        <v>2372862614.1399999</v>
      </c>
      <c r="K8" s="66">
        <v>9835994250.6499996</v>
      </c>
      <c r="L8" s="66">
        <v>9721861095.6499996</v>
      </c>
      <c r="M8" s="70">
        <f t="shared" si="0"/>
        <v>0.19787674782732309</v>
      </c>
    </row>
    <row r="9" spans="1:16" x14ac:dyDescent="0.3">
      <c r="A9" s="64" t="s">
        <v>27</v>
      </c>
      <c r="B9" s="65" t="s">
        <v>28</v>
      </c>
      <c r="C9" s="66">
        <v>11773210853</v>
      </c>
      <c r="D9" s="66">
        <v>12101947478</v>
      </c>
      <c r="E9" s="66">
        <v>12023820383</v>
      </c>
      <c r="F9" s="67">
        <v>0</v>
      </c>
      <c r="G9" s="67">
        <v>0</v>
      </c>
      <c r="H9" s="67">
        <v>0</v>
      </c>
      <c r="I9" s="66">
        <v>2410015306.8299999</v>
      </c>
      <c r="J9" s="66">
        <v>2358241625.9899998</v>
      </c>
      <c r="K9" s="66">
        <v>9691932171.1700001</v>
      </c>
      <c r="L9" s="66">
        <v>9613805076.1700001</v>
      </c>
      <c r="M9" s="70">
        <f t="shared" si="0"/>
        <v>0.19914276699772007</v>
      </c>
    </row>
    <row r="10" spans="1:16" x14ac:dyDescent="0.3">
      <c r="A10" s="64" t="s">
        <v>307</v>
      </c>
      <c r="B10" s="65" t="s">
        <v>308</v>
      </c>
      <c r="C10" s="66">
        <v>48500000</v>
      </c>
      <c r="D10" s="66">
        <v>48500000</v>
      </c>
      <c r="E10" s="66">
        <v>44304000</v>
      </c>
      <c r="F10" s="67">
        <v>0</v>
      </c>
      <c r="G10" s="67">
        <v>0</v>
      </c>
      <c r="H10" s="67">
        <v>0</v>
      </c>
      <c r="I10" s="66">
        <v>5820958.3200000003</v>
      </c>
      <c r="J10" s="66">
        <v>4324496.3899999997</v>
      </c>
      <c r="K10" s="66">
        <v>42679041.68</v>
      </c>
      <c r="L10" s="66">
        <v>38483041.68</v>
      </c>
      <c r="M10" s="70">
        <f t="shared" si="0"/>
        <v>0.12001975917525774</v>
      </c>
    </row>
    <row r="11" spans="1:16" x14ac:dyDescent="0.3">
      <c r="A11" s="64" t="s">
        <v>29</v>
      </c>
      <c r="B11" s="65" t="s">
        <v>30</v>
      </c>
      <c r="C11" s="66">
        <v>115500000</v>
      </c>
      <c r="D11" s="66">
        <v>112000000</v>
      </c>
      <c r="E11" s="66">
        <v>80189940</v>
      </c>
      <c r="F11" s="67">
        <v>0</v>
      </c>
      <c r="G11" s="67">
        <v>0</v>
      </c>
      <c r="H11" s="67">
        <v>0</v>
      </c>
      <c r="I11" s="66">
        <v>10616962.199999999</v>
      </c>
      <c r="J11" s="66">
        <v>10296491.76</v>
      </c>
      <c r="K11" s="66">
        <v>101383037.8</v>
      </c>
      <c r="L11" s="66">
        <v>69572977.799999997</v>
      </c>
      <c r="M11" s="70">
        <f t="shared" si="0"/>
        <v>9.4794305357142852E-2</v>
      </c>
    </row>
    <row r="12" spans="1:16" x14ac:dyDescent="0.3">
      <c r="A12" s="64" t="s">
        <v>31</v>
      </c>
      <c r="B12" s="65" t="s">
        <v>32</v>
      </c>
      <c r="C12" s="66">
        <v>416300000</v>
      </c>
      <c r="D12" s="66">
        <v>416300000</v>
      </c>
      <c r="E12" s="66">
        <v>379725970</v>
      </c>
      <c r="F12" s="67">
        <v>0</v>
      </c>
      <c r="G12" s="67">
        <v>0</v>
      </c>
      <c r="H12" s="67">
        <v>0</v>
      </c>
      <c r="I12" s="66">
        <v>50178946.109999999</v>
      </c>
      <c r="J12" s="66">
        <v>49341286.909999996</v>
      </c>
      <c r="K12" s="66">
        <v>366121053.88999999</v>
      </c>
      <c r="L12" s="66">
        <v>329547023.88999999</v>
      </c>
      <c r="M12" s="70">
        <f t="shared" si="0"/>
        <v>0.120535541940908</v>
      </c>
    </row>
    <row r="13" spans="1:16" x14ac:dyDescent="0.3">
      <c r="A13" s="64" t="s">
        <v>33</v>
      </c>
      <c r="B13" s="65" t="s">
        <v>34</v>
      </c>
      <c r="C13" s="66">
        <v>405600000</v>
      </c>
      <c r="D13" s="66">
        <v>405600000</v>
      </c>
      <c r="E13" s="66">
        <v>369025970</v>
      </c>
      <c r="F13" s="67">
        <v>0</v>
      </c>
      <c r="G13" s="67">
        <v>0</v>
      </c>
      <c r="H13" s="67">
        <v>0</v>
      </c>
      <c r="I13" s="66">
        <v>48650256.399999999</v>
      </c>
      <c r="J13" s="66">
        <v>48175171.130000003</v>
      </c>
      <c r="K13" s="66">
        <v>356949743.60000002</v>
      </c>
      <c r="L13" s="66">
        <v>320375713.60000002</v>
      </c>
      <c r="M13" s="70">
        <f t="shared" si="0"/>
        <v>0.11994639151873766</v>
      </c>
    </row>
    <row r="14" spans="1:16" x14ac:dyDescent="0.3">
      <c r="A14" s="64" t="s">
        <v>536</v>
      </c>
      <c r="B14" s="65" t="s">
        <v>537</v>
      </c>
      <c r="C14" s="66">
        <v>10700000</v>
      </c>
      <c r="D14" s="66">
        <v>10700000</v>
      </c>
      <c r="E14" s="66">
        <v>10700000</v>
      </c>
      <c r="F14" s="67">
        <v>0</v>
      </c>
      <c r="G14" s="67">
        <v>0</v>
      </c>
      <c r="H14" s="67">
        <v>0</v>
      </c>
      <c r="I14" s="66">
        <v>1528689.71</v>
      </c>
      <c r="J14" s="66">
        <v>1166115.78</v>
      </c>
      <c r="K14" s="66">
        <v>9171310.2899999991</v>
      </c>
      <c r="L14" s="66">
        <v>9171310.2899999991</v>
      </c>
      <c r="M14" s="70">
        <f t="shared" si="0"/>
        <v>0.14286819719626168</v>
      </c>
    </row>
    <row r="15" spans="1:16" x14ac:dyDescent="0.3">
      <c r="A15" s="64" t="s">
        <v>35</v>
      </c>
      <c r="B15" s="65" t="s">
        <v>36</v>
      </c>
      <c r="C15" s="66">
        <v>9541366110</v>
      </c>
      <c r="D15" s="66">
        <v>9216129485</v>
      </c>
      <c r="E15" s="66">
        <v>8734389191</v>
      </c>
      <c r="F15" s="67">
        <v>0</v>
      </c>
      <c r="G15" s="67">
        <v>0</v>
      </c>
      <c r="H15" s="67">
        <v>0</v>
      </c>
      <c r="I15" s="66">
        <v>2627190980.3099999</v>
      </c>
      <c r="J15" s="66">
        <v>2623154796.21</v>
      </c>
      <c r="K15" s="66">
        <v>6588938504.6899996</v>
      </c>
      <c r="L15" s="66">
        <v>6107198210.6899996</v>
      </c>
      <c r="M15" s="70">
        <f t="shared" si="0"/>
        <v>0.2850644605835852</v>
      </c>
    </row>
    <row r="16" spans="1:16" x14ac:dyDescent="0.3">
      <c r="A16" s="64" t="s">
        <v>37</v>
      </c>
      <c r="B16" s="65" t="s">
        <v>38</v>
      </c>
      <c r="C16" s="66">
        <v>3507600000</v>
      </c>
      <c r="D16" s="66">
        <v>3342888010</v>
      </c>
      <c r="E16" s="66">
        <v>3107430685</v>
      </c>
      <c r="F16" s="67">
        <v>0</v>
      </c>
      <c r="G16" s="67">
        <v>0</v>
      </c>
      <c r="H16" s="67">
        <v>0</v>
      </c>
      <c r="I16" s="66">
        <v>726361730</v>
      </c>
      <c r="J16" s="66">
        <v>725006234.52999997</v>
      </c>
      <c r="K16" s="66">
        <v>2616526280</v>
      </c>
      <c r="L16" s="66">
        <v>2381068955</v>
      </c>
      <c r="M16" s="70">
        <f t="shared" si="0"/>
        <v>0.21728569064447958</v>
      </c>
    </row>
    <row r="17" spans="1:13" x14ac:dyDescent="0.3">
      <c r="A17" s="64" t="s">
        <v>39</v>
      </c>
      <c r="B17" s="65" t="s">
        <v>40</v>
      </c>
      <c r="C17" s="66">
        <v>2330643038</v>
      </c>
      <c r="D17" s="66">
        <v>2220756115</v>
      </c>
      <c r="E17" s="66">
        <v>2051956177</v>
      </c>
      <c r="F17" s="67">
        <v>0</v>
      </c>
      <c r="G17" s="67">
        <v>0</v>
      </c>
      <c r="H17" s="67">
        <v>0</v>
      </c>
      <c r="I17" s="66">
        <v>477392512.31</v>
      </c>
      <c r="J17" s="66">
        <v>475327143.25</v>
      </c>
      <c r="K17" s="66">
        <v>1743363602.6900001</v>
      </c>
      <c r="L17" s="66">
        <v>1574563664.6900001</v>
      </c>
      <c r="M17" s="70">
        <f t="shared" si="0"/>
        <v>0.21496845560188854</v>
      </c>
    </row>
    <row r="18" spans="1:13" x14ac:dyDescent="0.3">
      <c r="A18" s="64" t="s">
        <v>41</v>
      </c>
      <c r="B18" s="65" t="s">
        <v>42</v>
      </c>
      <c r="C18" s="66">
        <v>1656273168</v>
      </c>
      <c r="D18" s="66">
        <v>1656273168</v>
      </c>
      <c r="E18" s="66">
        <v>1654072160</v>
      </c>
      <c r="F18" s="67">
        <v>0</v>
      </c>
      <c r="G18" s="67">
        <v>0</v>
      </c>
      <c r="H18" s="67">
        <v>0</v>
      </c>
      <c r="I18" s="66">
        <v>6270675.6900000004</v>
      </c>
      <c r="J18" s="66">
        <v>6270675.6900000004</v>
      </c>
      <c r="K18" s="66">
        <v>1650002492.3099999</v>
      </c>
      <c r="L18" s="66">
        <v>1647801484.3099999</v>
      </c>
      <c r="M18" s="70">
        <f t="shared" si="0"/>
        <v>3.7860153814917082E-3</v>
      </c>
    </row>
    <row r="19" spans="1:13" x14ac:dyDescent="0.3">
      <c r="A19" s="64" t="s">
        <v>43</v>
      </c>
      <c r="B19" s="65" t="s">
        <v>44</v>
      </c>
      <c r="C19" s="66">
        <v>1370949904</v>
      </c>
      <c r="D19" s="66">
        <v>1353449904</v>
      </c>
      <c r="E19" s="66">
        <v>1321454243</v>
      </c>
      <c r="F19" s="67">
        <v>0</v>
      </c>
      <c r="G19" s="67">
        <v>0</v>
      </c>
      <c r="H19" s="67">
        <v>0</v>
      </c>
      <c r="I19" s="66">
        <v>1278666875.4200001</v>
      </c>
      <c r="J19" s="66">
        <v>1278405403.78</v>
      </c>
      <c r="K19" s="66">
        <v>74783028.579999998</v>
      </c>
      <c r="L19" s="66">
        <v>42787367.579999998</v>
      </c>
      <c r="M19" s="70">
        <f t="shared" si="0"/>
        <v>0.94474636382256527</v>
      </c>
    </row>
    <row r="20" spans="1:13" x14ac:dyDescent="0.3">
      <c r="A20" s="64" t="s">
        <v>45</v>
      </c>
      <c r="B20" s="65" t="s">
        <v>46</v>
      </c>
      <c r="C20" s="66">
        <v>675900000</v>
      </c>
      <c r="D20" s="66">
        <v>642762288</v>
      </c>
      <c r="E20" s="66">
        <v>599475926</v>
      </c>
      <c r="F20" s="67">
        <v>0</v>
      </c>
      <c r="G20" s="67">
        <v>0</v>
      </c>
      <c r="H20" s="67">
        <v>0</v>
      </c>
      <c r="I20" s="66">
        <v>138499186.88999999</v>
      </c>
      <c r="J20" s="66">
        <v>138145338.96000001</v>
      </c>
      <c r="K20" s="66">
        <v>504263101.11000001</v>
      </c>
      <c r="L20" s="66">
        <v>460976739.11000001</v>
      </c>
      <c r="M20" s="70">
        <f t="shared" si="0"/>
        <v>0.21547497336993732</v>
      </c>
    </row>
    <row r="21" spans="1:13" x14ac:dyDescent="0.3">
      <c r="A21" s="64" t="s">
        <v>47</v>
      </c>
      <c r="B21" s="65" t="s">
        <v>48</v>
      </c>
      <c r="C21" s="66">
        <v>1972220640</v>
      </c>
      <c r="D21" s="66">
        <v>1972220640</v>
      </c>
      <c r="E21" s="66">
        <v>1969604288</v>
      </c>
      <c r="F21" s="67">
        <v>0</v>
      </c>
      <c r="G21" s="66">
        <v>584326104</v>
      </c>
      <c r="H21" s="67">
        <v>0</v>
      </c>
      <c r="I21" s="66">
        <v>493750056.51999998</v>
      </c>
      <c r="J21" s="66">
        <v>455971872.55000001</v>
      </c>
      <c r="K21" s="66">
        <v>894144479.48000002</v>
      </c>
      <c r="L21" s="66">
        <v>891528127.48000002</v>
      </c>
      <c r="M21" s="70">
        <f t="shared" si="0"/>
        <v>0.25035234218013253</v>
      </c>
    </row>
    <row r="22" spans="1:13" x14ac:dyDescent="0.3">
      <c r="A22" s="64" t="s">
        <v>49</v>
      </c>
      <c r="B22" s="65" t="s">
        <v>50</v>
      </c>
      <c r="C22" s="66">
        <v>226525607</v>
      </c>
      <c r="D22" s="66">
        <v>226525607</v>
      </c>
      <c r="E22" s="66">
        <v>226525607</v>
      </c>
      <c r="F22" s="67">
        <v>0</v>
      </c>
      <c r="G22" s="66">
        <v>163888064</v>
      </c>
      <c r="H22" s="67">
        <v>0</v>
      </c>
      <c r="I22" s="66">
        <v>62637543</v>
      </c>
      <c r="J22" s="66">
        <v>62637543</v>
      </c>
      <c r="K22" s="67">
        <v>0</v>
      </c>
      <c r="L22" s="67">
        <v>0</v>
      </c>
      <c r="M22" s="70">
        <f t="shared" si="0"/>
        <v>0.27651418234583958</v>
      </c>
    </row>
    <row r="23" spans="1:13" x14ac:dyDescent="0.3">
      <c r="A23" s="64" t="s">
        <v>280</v>
      </c>
      <c r="B23" s="65" t="s">
        <v>50</v>
      </c>
      <c r="C23" s="66">
        <v>50238807</v>
      </c>
      <c r="D23" s="66">
        <v>50238807</v>
      </c>
      <c r="E23" s="66">
        <v>49838968</v>
      </c>
      <c r="F23" s="67">
        <v>0</v>
      </c>
      <c r="G23" s="66">
        <v>37322450</v>
      </c>
      <c r="H23" s="67">
        <v>0</v>
      </c>
      <c r="I23" s="66">
        <v>12516518</v>
      </c>
      <c r="J23" s="66">
        <v>12516518</v>
      </c>
      <c r="K23" s="66">
        <v>399839</v>
      </c>
      <c r="L23" s="67">
        <v>0</v>
      </c>
      <c r="M23" s="70">
        <f t="shared" si="0"/>
        <v>0.24914043042463169</v>
      </c>
    </row>
    <row r="24" spans="1:13" x14ac:dyDescent="0.3">
      <c r="A24" s="64" t="s">
        <v>309</v>
      </c>
      <c r="B24" s="65" t="s">
        <v>50</v>
      </c>
      <c r="C24" s="66">
        <v>168980811</v>
      </c>
      <c r="D24" s="66">
        <v>168980811</v>
      </c>
      <c r="E24" s="66">
        <v>168980811</v>
      </c>
      <c r="F24" s="67">
        <v>0</v>
      </c>
      <c r="G24" s="67">
        <v>0</v>
      </c>
      <c r="H24" s="67">
        <v>0</v>
      </c>
      <c r="I24" s="66">
        <v>39341131.770000003</v>
      </c>
      <c r="J24" s="66">
        <v>39341131.770000003</v>
      </c>
      <c r="K24" s="66">
        <v>129639679.23</v>
      </c>
      <c r="L24" s="66">
        <v>129639679.23</v>
      </c>
      <c r="M24" s="70">
        <f t="shared" si="0"/>
        <v>0.23281419669597872</v>
      </c>
    </row>
    <row r="25" spans="1:13" x14ac:dyDescent="0.3">
      <c r="A25" s="64" t="s">
        <v>332</v>
      </c>
      <c r="B25" s="65" t="s">
        <v>50</v>
      </c>
      <c r="C25" s="66">
        <v>67371132</v>
      </c>
      <c r="D25" s="66">
        <v>67371132</v>
      </c>
      <c r="E25" s="66">
        <v>67371132</v>
      </c>
      <c r="F25" s="67">
        <v>0</v>
      </c>
      <c r="G25" s="67">
        <v>0</v>
      </c>
      <c r="H25" s="67">
        <v>0</v>
      </c>
      <c r="I25" s="66">
        <v>22237030</v>
      </c>
      <c r="J25" s="66">
        <v>17984295</v>
      </c>
      <c r="K25" s="66">
        <v>45134102</v>
      </c>
      <c r="L25" s="66">
        <v>45134102</v>
      </c>
      <c r="M25" s="70">
        <f t="shared" si="0"/>
        <v>0.33006763193469868</v>
      </c>
    </row>
    <row r="26" spans="1:13" x14ac:dyDescent="0.3">
      <c r="A26" s="64" t="s">
        <v>344</v>
      </c>
      <c r="B26" s="65" t="s">
        <v>50</v>
      </c>
      <c r="C26" s="66">
        <v>15687100</v>
      </c>
      <c r="D26" s="66">
        <v>15687100</v>
      </c>
      <c r="E26" s="66">
        <v>15687100</v>
      </c>
      <c r="F26" s="67">
        <v>0</v>
      </c>
      <c r="G26" s="67">
        <v>0</v>
      </c>
      <c r="H26" s="67">
        <v>0</v>
      </c>
      <c r="I26" s="66">
        <v>7058663</v>
      </c>
      <c r="J26" s="66">
        <v>7058663</v>
      </c>
      <c r="K26" s="66">
        <v>8628437</v>
      </c>
      <c r="L26" s="66">
        <v>8628437</v>
      </c>
      <c r="M26" s="70">
        <f t="shared" si="0"/>
        <v>0.44996608678468297</v>
      </c>
    </row>
    <row r="27" spans="1:13" x14ac:dyDescent="0.3">
      <c r="A27" s="64" t="s">
        <v>363</v>
      </c>
      <c r="B27" s="65" t="s">
        <v>50</v>
      </c>
      <c r="C27" s="66">
        <v>15980405</v>
      </c>
      <c r="D27" s="66">
        <v>15980405</v>
      </c>
      <c r="E27" s="66">
        <v>15800387</v>
      </c>
      <c r="F27" s="67">
        <v>0</v>
      </c>
      <c r="G27" s="67">
        <v>0</v>
      </c>
      <c r="H27" s="67">
        <v>0</v>
      </c>
      <c r="I27" s="66">
        <v>3371958.82</v>
      </c>
      <c r="J27" s="66">
        <v>2609431.8199999998</v>
      </c>
      <c r="K27" s="66">
        <v>12608446.18</v>
      </c>
      <c r="L27" s="66">
        <v>12428428.18</v>
      </c>
      <c r="M27" s="70">
        <f t="shared" si="0"/>
        <v>0.21100584246769716</v>
      </c>
    </row>
    <row r="28" spans="1:13" x14ac:dyDescent="0.3">
      <c r="A28" s="64" t="s">
        <v>373</v>
      </c>
      <c r="B28" s="65" t="s">
        <v>50</v>
      </c>
      <c r="C28" s="66">
        <v>20252294</v>
      </c>
      <c r="D28" s="66">
        <v>20252294</v>
      </c>
      <c r="E28" s="66">
        <v>20252294</v>
      </c>
      <c r="F28" s="67">
        <v>0</v>
      </c>
      <c r="G28" s="67">
        <v>0</v>
      </c>
      <c r="H28" s="67">
        <v>0</v>
      </c>
      <c r="I28" s="66">
        <v>4705908.68</v>
      </c>
      <c r="J28" s="66">
        <v>3377559</v>
      </c>
      <c r="K28" s="66">
        <v>15546385.32</v>
      </c>
      <c r="L28" s="66">
        <v>15546385.32</v>
      </c>
      <c r="M28" s="70">
        <f t="shared" si="0"/>
        <v>0.23236422896092659</v>
      </c>
    </row>
    <row r="29" spans="1:13" x14ac:dyDescent="0.3">
      <c r="A29" s="64" t="s">
        <v>383</v>
      </c>
      <c r="B29" s="65" t="s">
        <v>50</v>
      </c>
      <c r="C29" s="66">
        <v>9088185</v>
      </c>
      <c r="D29" s="66">
        <v>9088185</v>
      </c>
      <c r="E29" s="66">
        <v>9088185</v>
      </c>
      <c r="F29" s="67">
        <v>0</v>
      </c>
      <c r="G29" s="67">
        <v>0</v>
      </c>
      <c r="H29" s="67">
        <v>0</v>
      </c>
      <c r="I29" s="66">
        <v>3320756</v>
      </c>
      <c r="J29" s="66">
        <v>2641694</v>
      </c>
      <c r="K29" s="66">
        <v>5767429</v>
      </c>
      <c r="L29" s="66">
        <v>5767429</v>
      </c>
      <c r="M29" s="70">
        <f t="shared" si="0"/>
        <v>0.36539264990754478</v>
      </c>
    </row>
    <row r="30" spans="1:13" x14ac:dyDescent="0.3">
      <c r="A30" s="64" t="s">
        <v>392</v>
      </c>
      <c r="B30" s="65" t="s">
        <v>50</v>
      </c>
      <c r="C30" s="66">
        <v>4364956</v>
      </c>
      <c r="D30" s="66">
        <v>4364956</v>
      </c>
      <c r="E30" s="66">
        <v>4364956</v>
      </c>
      <c r="F30" s="67">
        <v>0</v>
      </c>
      <c r="G30" s="67">
        <v>0</v>
      </c>
      <c r="H30" s="67">
        <v>0</v>
      </c>
      <c r="I30" s="66">
        <v>1482567</v>
      </c>
      <c r="J30" s="66">
        <v>1482567</v>
      </c>
      <c r="K30" s="66">
        <v>2882389</v>
      </c>
      <c r="L30" s="66">
        <v>2882389</v>
      </c>
      <c r="M30" s="70">
        <f t="shared" si="0"/>
        <v>0.33965222100749698</v>
      </c>
    </row>
    <row r="31" spans="1:13" x14ac:dyDescent="0.3">
      <c r="A31" s="64" t="s">
        <v>401</v>
      </c>
      <c r="B31" s="65" t="s">
        <v>50</v>
      </c>
      <c r="C31" s="66">
        <v>59366972</v>
      </c>
      <c r="D31" s="66">
        <v>59366972</v>
      </c>
      <c r="E31" s="66">
        <v>59366972</v>
      </c>
      <c r="F31" s="67">
        <v>0</v>
      </c>
      <c r="G31" s="66">
        <v>44445487</v>
      </c>
      <c r="H31" s="67">
        <v>0</v>
      </c>
      <c r="I31" s="66">
        <v>14921485</v>
      </c>
      <c r="J31" s="66">
        <v>14921485</v>
      </c>
      <c r="K31" s="67">
        <v>0</v>
      </c>
      <c r="L31" s="67">
        <v>0</v>
      </c>
      <c r="M31" s="70">
        <f t="shared" si="0"/>
        <v>0.25134320477049088</v>
      </c>
    </row>
    <row r="32" spans="1:13" x14ac:dyDescent="0.3">
      <c r="A32" s="64" t="s">
        <v>414</v>
      </c>
      <c r="B32" s="65" t="s">
        <v>50</v>
      </c>
      <c r="C32" s="66">
        <v>180521961</v>
      </c>
      <c r="D32" s="66">
        <v>180521961</v>
      </c>
      <c r="E32" s="66">
        <v>180521961</v>
      </c>
      <c r="F32" s="67">
        <v>0</v>
      </c>
      <c r="G32" s="66">
        <v>135279219</v>
      </c>
      <c r="H32" s="67">
        <v>0</v>
      </c>
      <c r="I32" s="66">
        <v>45242742</v>
      </c>
      <c r="J32" s="66">
        <v>45242742</v>
      </c>
      <c r="K32" s="67">
        <v>0</v>
      </c>
      <c r="L32" s="67">
        <v>0</v>
      </c>
      <c r="M32" s="70">
        <f t="shared" si="0"/>
        <v>0.25062181769673997</v>
      </c>
    </row>
    <row r="33" spans="1:13" x14ac:dyDescent="0.3">
      <c r="A33" s="64" t="s">
        <v>435</v>
      </c>
      <c r="B33" s="65" t="s">
        <v>50</v>
      </c>
      <c r="C33" s="66">
        <v>218329252</v>
      </c>
      <c r="D33" s="66">
        <v>218329252</v>
      </c>
      <c r="E33" s="66">
        <v>216426929</v>
      </c>
      <c r="F33" s="67">
        <v>0</v>
      </c>
      <c r="G33" s="66">
        <v>159549938</v>
      </c>
      <c r="H33" s="67">
        <v>0</v>
      </c>
      <c r="I33" s="66">
        <v>56876991</v>
      </c>
      <c r="J33" s="66">
        <v>56876991</v>
      </c>
      <c r="K33" s="66">
        <v>1902323</v>
      </c>
      <c r="L33" s="67">
        <v>0</v>
      </c>
      <c r="M33" s="70">
        <f t="shared" si="0"/>
        <v>0.26051017204052895</v>
      </c>
    </row>
    <row r="34" spans="1:13" x14ac:dyDescent="0.3">
      <c r="A34" s="64" t="s">
        <v>446</v>
      </c>
      <c r="B34" s="65" t="s">
        <v>50</v>
      </c>
      <c r="C34" s="66">
        <v>172219764</v>
      </c>
      <c r="D34" s="66">
        <v>172219764</v>
      </c>
      <c r="E34" s="66">
        <v>172219764</v>
      </c>
      <c r="F34" s="67">
        <v>0</v>
      </c>
      <c r="G34" s="67">
        <v>0</v>
      </c>
      <c r="H34" s="67">
        <v>0</v>
      </c>
      <c r="I34" s="66">
        <v>41083446</v>
      </c>
      <c r="J34" s="66">
        <v>41083446</v>
      </c>
      <c r="K34" s="66">
        <v>131136318</v>
      </c>
      <c r="L34" s="66">
        <v>131136318</v>
      </c>
      <c r="M34" s="70">
        <f t="shared" si="0"/>
        <v>0.23855244628020741</v>
      </c>
    </row>
    <row r="35" spans="1:13" x14ac:dyDescent="0.3">
      <c r="A35" s="64" t="s">
        <v>458</v>
      </c>
      <c r="B35" s="65" t="s">
        <v>50</v>
      </c>
      <c r="C35" s="66">
        <v>183662516</v>
      </c>
      <c r="D35" s="66">
        <v>183662516</v>
      </c>
      <c r="E35" s="66">
        <v>183662516</v>
      </c>
      <c r="F35" s="67">
        <v>0</v>
      </c>
      <c r="G35" s="67">
        <v>0</v>
      </c>
      <c r="H35" s="67">
        <v>0</v>
      </c>
      <c r="I35" s="66">
        <v>33331756</v>
      </c>
      <c r="J35" s="66">
        <v>33331756</v>
      </c>
      <c r="K35" s="66">
        <v>150330760</v>
      </c>
      <c r="L35" s="66">
        <v>150330760</v>
      </c>
      <c r="M35" s="70">
        <f t="shared" si="0"/>
        <v>0.18148371657938084</v>
      </c>
    </row>
    <row r="36" spans="1:13" x14ac:dyDescent="0.3">
      <c r="A36" s="64" t="s">
        <v>471</v>
      </c>
      <c r="B36" s="65" t="s">
        <v>50</v>
      </c>
      <c r="C36" s="66">
        <v>104362693</v>
      </c>
      <c r="D36" s="66">
        <v>104362693</v>
      </c>
      <c r="E36" s="66">
        <v>104362693</v>
      </c>
      <c r="F36" s="67">
        <v>0</v>
      </c>
      <c r="G36" s="67">
        <v>0</v>
      </c>
      <c r="H36" s="67">
        <v>0</v>
      </c>
      <c r="I36" s="66">
        <v>25983178.280000001</v>
      </c>
      <c r="J36" s="66">
        <v>19983425.309999999</v>
      </c>
      <c r="K36" s="66">
        <v>78379514.719999999</v>
      </c>
      <c r="L36" s="66">
        <v>78379514.719999999</v>
      </c>
      <c r="M36" s="70">
        <f t="shared" si="0"/>
        <v>0.24896998662156025</v>
      </c>
    </row>
    <row r="37" spans="1:13" x14ac:dyDescent="0.3">
      <c r="A37" s="64" t="s">
        <v>489</v>
      </c>
      <c r="B37" s="65" t="s">
        <v>50</v>
      </c>
      <c r="C37" s="66">
        <v>137722810</v>
      </c>
      <c r="D37" s="66">
        <v>137722810</v>
      </c>
      <c r="E37" s="66">
        <v>137722810</v>
      </c>
      <c r="F37" s="67">
        <v>0</v>
      </c>
      <c r="G37" s="67">
        <v>0</v>
      </c>
      <c r="H37" s="67">
        <v>0</v>
      </c>
      <c r="I37" s="66">
        <v>35144100</v>
      </c>
      <c r="J37" s="66">
        <v>26461579</v>
      </c>
      <c r="K37" s="66">
        <v>102578710</v>
      </c>
      <c r="L37" s="66">
        <v>102578710</v>
      </c>
      <c r="M37" s="70">
        <f t="shared" si="0"/>
        <v>0.25517995167249347</v>
      </c>
    </row>
    <row r="38" spans="1:13" x14ac:dyDescent="0.3">
      <c r="A38" s="64" t="s">
        <v>500</v>
      </c>
      <c r="B38" s="65" t="s">
        <v>50</v>
      </c>
      <c r="C38" s="66">
        <v>14902296</v>
      </c>
      <c r="D38" s="66">
        <v>14902296</v>
      </c>
      <c r="E38" s="66">
        <v>14902296</v>
      </c>
      <c r="F38" s="67">
        <v>0</v>
      </c>
      <c r="G38" s="67">
        <v>0</v>
      </c>
      <c r="H38" s="67">
        <v>0</v>
      </c>
      <c r="I38" s="66">
        <v>4143048.64</v>
      </c>
      <c r="J38" s="66">
        <v>3112583.38</v>
      </c>
      <c r="K38" s="66">
        <v>10759247.359999999</v>
      </c>
      <c r="L38" s="66">
        <v>10759247.359999999</v>
      </c>
      <c r="M38" s="70">
        <f t="shared" si="0"/>
        <v>0.27801411540879339</v>
      </c>
    </row>
    <row r="39" spans="1:13" x14ac:dyDescent="0.3">
      <c r="A39" s="64" t="s">
        <v>516</v>
      </c>
      <c r="B39" s="65" t="s">
        <v>50</v>
      </c>
      <c r="C39" s="66">
        <v>18283539</v>
      </c>
      <c r="D39" s="66">
        <v>18283539</v>
      </c>
      <c r="E39" s="66">
        <v>18283539</v>
      </c>
      <c r="F39" s="67">
        <v>0</v>
      </c>
      <c r="G39" s="66">
        <v>13868083</v>
      </c>
      <c r="H39" s="67">
        <v>0</v>
      </c>
      <c r="I39" s="66">
        <v>4415456</v>
      </c>
      <c r="J39" s="66">
        <v>4415456</v>
      </c>
      <c r="K39" s="67">
        <v>0</v>
      </c>
      <c r="L39" s="67">
        <v>0</v>
      </c>
      <c r="M39" s="70">
        <f t="shared" si="0"/>
        <v>0.24149897894494057</v>
      </c>
    </row>
    <row r="40" spans="1:13" x14ac:dyDescent="0.3">
      <c r="A40" s="64" t="s">
        <v>526</v>
      </c>
      <c r="B40" s="65" t="s">
        <v>50</v>
      </c>
      <c r="C40" s="66">
        <v>144932182</v>
      </c>
      <c r="D40" s="66">
        <v>144932182</v>
      </c>
      <c r="E40" s="66">
        <v>144932182</v>
      </c>
      <c r="F40" s="67">
        <v>0</v>
      </c>
      <c r="G40" s="67">
        <v>0</v>
      </c>
      <c r="H40" s="67">
        <v>0</v>
      </c>
      <c r="I40" s="66">
        <v>37783313</v>
      </c>
      <c r="J40" s="66">
        <v>28427054</v>
      </c>
      <c r="K40" s="66">
        <v>107148869</v>
      </c>
      <c r="L40" s="66">
        <v>107148869</v>
      </c>
      <c r="M40" s="70">
        <f t="shared" si="0"/>
        <v>0.26069650286504348</v>
      </c>
    </row>
    <row r="41" spans="1:13" x14ac:dyDescent="0.3">
      <c r="A41" s="64" t="s">
        <v>538</v>
      </c>
      <c r="B41" s="65" t="s">
        <v>50</v>
      </c>
      <c r="C41" s="66">
        <v>58287829</v>
      </c>
      <c r="D41" s="66">
        <v>58287829</v>
      </c>
      <c r="E41" s="66">
        <v>58287829</v>
      </c>
      <c r="F41" s="67">
        <v>0</v>
      </c>
      <c r="G41" s="67">
        <v>0</v>
      </c>
      <c r="H41" s="67">
        <v>0</v>
      </c>
      <c r="I41" s="66">
        <v>13005953.59</v>
      </c>
      <c r="J41" s="66">
        <v>9891615</v>
      </c>
      <c r="K41" s="66">
        <v>45281875.409999996</v>
      </c>
      <c r="L41" s="66">
        <v>45281875.409999996</v>
      </c>
      <c r="M41" s="70">
        <f t="shared" si="0"/>
        <v>0.22313326492225333</v>
      </c>
    </row>
    <row r="42" spans="1:13" x14ac:dyDescent="0.3">
      <c r="A42" s="64" t="s">
        <v>51</v>
      </c>
      <c r="B42" s="65" t="s">
        <v>52</v>
      </c>
      <c r="C42" s="66">
        <v>12244628</v>
      </c>
      <c r="D42" s="66">
        <v>12244628</v>
      </c>
      <c r="E42" s="66">
        <v>12244628</v>
      </c>
      <c r="F42" s="67">
        <v>0</v>
      </c>
      <c r="G42" s="66">
        <v>8860932</v>
      </c>
      <c r="H42" s="67">
        <v>0</v>
      </c>
      <c r="I42" s="66">
        <v>3383696</v>
      </c>
      <c r="J42" s="66">
        <v>3383696</v>
      </c>
      <c r="K42" s="67">
        <v>0</v>
      </c>
      <c r="L42" s="67">
        <v>0</v>
      </c>
      <c r="M42" s="70">
        <f t="shared" si="0"/>
        <v>0.27634126573710527</v>
      </c>
    </row>
    <row r="43" spans="1:13" x14ac:dyDescent="0.3">
      <c r="A43" s="64" t="s">
        <v>281</v>
      </c>
      <c r="B43" s="65" t="s">
        <v>52</v>
      </c>
      <c r="C43" s="66">
        <v>2715612</v>
      </c>
      <c r="D43" s="66">
        <v>2715612</v>
      </c>
      <c r="E43" s="66">
        <v>2693999</v>
      </c>
      <c r="F43" s="67">
        <v>0</v>
      </c>
      <c r="G43" s="66">
        <v>2017434</v>
      </c>
      <c r="H43" s="67">
        <v>0</v>
      </c>
      <c r="I43" s="66">
        <v>676565</v>
      </c>
      <c r="J43" s="66">
        <v>676565</v>
      </c>
      <c r="K43" s="66">
        <v>21613</v>
      </c>
      <c r="L43" s="67">
        <v>0</v>
      </c>
      <c r="M43" s="70">
        <f t="shared" si="0"/>
        <v>0.24913905226519842</v>
      </c>
    </row>
    <row r="44" spans="1:13" x14ac:dyDescent="0.3">
      <c r="A44" s="64" t="s">
        <v>310</v>
      </c>
      <c r="B44" s="65" t="s">
        <v>52</v>
      </c>
      <c r="C44" s="66">
        <v>9134098</v>
      </c>
      <c r="D44" s="66">
        <v>9134098</v>
      </c>
      <c r="E44" s="66">
        <v>9134098</v>
      </c>
      <c r="F44" s="67">
        <v>0</v>
      </c>
      <c r="G44" s="67">
        <v>0</v>
      </c>
      <c r="H44" s="67">
        <v>0</v>
      </c>
      <c r="I44" s="66">
        <v>2126547.4300000002</v>
      </c>
      <c r="J44" s="66">
        <v>1607280.77</v>
      </c>
      <c r="K44" s="66">
        <v>7007550.5700000003</v>
      </c>
      <c r="L44" s="66">
        <v>7007550.5700000003</v>
      </c>
      <c r="M44" s="70">
        <f t="shared" si="0"/>
        <v>0.23281416840502481</v>
      </c>
    </row>
    <row r="45" spans="1:13" x14ac:dyDescent="0.3">
      <c r="A45" s="64" t="s">
        <v>333</v>
      </c>
      <c r="B45" s="65" t="s">
        <v>52</v>
      </c>
      <c r="C45" s="66">
        <v>3641683</v>
      </c>
      <c r="D45" s="66">
        <v>3641683</v>
      </c>
      <c r="E45" s="66">
        <v>3641683</v>
      </c>
      <c r="F45" s="67">
        <v>0</v>
      </c>
      <c r="G45" s="67">
        <v>0</v>
      </c>
      <c r="H45" s="67">
        <v>0</v>
      </c>
      <c r="I45" s="66">
        <v>1196069</v>
      </c>
      <c r="J45" s="66">
        <v>966901</v>
      </c>
      <c r="K45" s="66">
        <v>2445614</v>
      </c>
      <c r="L45" s="66">
        <v>2445614</v>
      </c>
      <c r="M45" s="70">
        <f t="shared" si="0"/>
        <v>0.32843852691187014</v>
      </c>
    </row>
    <row r="46" spans="1:13" x14ac:dyDescent="0.3">
      <c r="A46" s="64" t="s">
        <v>345</v>
      </c>
      <c r="B46" s="65" t="s">
        <v>52</v>
      </c>
      <c r="C46" s="66">
        <v>847952</v>
      </c>
      <c r="D46" s="66">
        <v>847952</v>
      </c>
      <c r="E46" s="66">
        <v>847952</v>
      </c>
      <c r="F46" s="67">
        <v>0</v>
      </c>
      <c r="G46" s="67">
        <v>0</v>
      </c>
      <c r="H46" s="67">
        <v>0</v>
      </c>
      <c r="I46" s="66">
        <v>344824</v>
      </c>
      <c r="J46" s="66">
        <v>344824</v>
      </c>
      <c r="K46" s="66">
        <v>503128</v>
      </c>
      <c r="L46" s="66">
        <v>503128</v>
      </c>
      <c r="M46" s="70">
        <f t="shared" si="0"/>
        <v>0.40665509368454816</v>
      </c>
    </row>
    <row r="47" spans="1:13" x14ac:dyDescent="0.3">
      <c r="A47" s="64" t="s">
        <v>364</v>
      </c>
      <c r="B47" s="65" t="s">
        <v>52</v>
      </c>
      <c r="C47" s="66">
        <v>863806</v>
      </c>
      <c r="D47" s="66">
        <v>863806</v>
      </c>
      <c r="E47" s="66">
        <v>854075</v>
      </c>
      <c r="F47" s="67">
        <v>0</v>
      </c>
      <c r="G47" s="67">
        <v>0</v>
      </c>
      <c r="H47" s="67">
        <v>0</v>
      </c>
      <c r="I47" s="66">
        <v>180798.76</v>
      </c>
      <c r="J47" s="66">
        <v>139580.76</v>
      </c>
      <c r="K47" s="66">
        <v>683007.24</v>
      </c>
      <c r="L47" s="66">
        <v>673276.24</v>
      </c>
      <c r="M47" s="70">
        <f t="shared" si="0"/>
        <v>0.20930482075836473</v>
      </c>
    </row>
    <row r="48" spans="1:13" x14ac:dyDescent="0.3">
      <c r="A48" s="64" t="s">
        <v>374</v>
      </c>
      <c r="B48" s="65" t="s">
        <v>52</v>
      </c>
      <c r="C48" s="66">
        <v>1094719</v>
      </c>
      <c r="D48" s="66">
        <v>1094719</v>
      </c>
      <c r="E48" s="66">
        <v>1094719</v>
      </c>
      <c r="F48" s="67">
        <v>0</v>
      </c>
      <c r="G48" s="67">
        <v>0</v>
      </c>
      <c r="H48" s="67">
        <v>0</v>
      </c>
      <c r="I48" s="66">
        <v>254373.44</v>
      </c>
      <c r="J48" s="66">
        <v>182565</v>
      </c>
      <c r="K48" s="66">
        <v>840345.56</v>
      </c>
      <c r="L48" s="66">
        <v>840345.56</v>
      </c>
      <c r="M48" s="70">
        <f t="shared" si="0"/>
        <v>0.23236414093479696</v>
      </c>
    </row>
    <row r="49" spans="1:13" x14ac:dyDescent="0.3">
      <c r="A49" s="64" t="s">
        <v>384</v>
      </c>
      <c r="B49" s="65" t="s">
        <v>52</v>
      </c>
      <c r="C49" s="66">
        <v>491254</v>
      </c>
      <c r="D49" s="66">
        <v>491254</v>
      </c>
      <c r="E49" s="66">
        <v>491254</v>
      </c>
      <c r="F49" s="67">
        <v>0</v>
      </c>
      <c r="G49" s="67">
        <v>0</v>
      </c>
      <c r="H49" s="67">
        <v>0</v>
      </c>
      <c r="I49" s="66">
        <v>89750</v>
      </c>
      <c r="J49" s="66">
        <v>71397</v>
      </c>
      <c r="K49" s="66">
        <v>401504</v>
      </c>
      <c r="L49" s="66">
        <v>401504</v>
      </c>
      <c r="M49" s="70">
        <f t="shared" si="0"/>
        <v>0.18269571341912738</v>
      </c>
    </row>
    <row r="50" spans="1:13" x14ac:dyDescent="0.3">
      <c r="A50" s="64" t="s">
        <v>393</v>
      </c>
      <c r="B50" s="65" t="s">
        <v>52</v>
      </c>
      <c r="C50" s="66">
        <v>235944</v>
      </c>
      <c r="D50" s="66">
        <v>235944</v>
      </c>
      <c r="E50" s="66">
        <v>235944</v>
      </c>
      <c r="F50" s="67">
        <v>0</v>
      </c>
      <c r="G50" s="67">
        <v>0</v>
      </c>
      <c r="H50" s="67">
        <v>0</v>
      </c>
      <c r="I50" s="66">
        <v>50529</v>
      </c>
      <c r="J50" s="66">
        <v>50529</v>
      </c>
      <c r="K50" s="66">
        <v>185415</v>
      </c>
      <c r="L50" s="66">
        <v>185415</v>
      </c>
      <c r="M50" s="70">
        <f t="shared" si="0"/>
        <v>0.21415674905909876</v>
      </c>
    </row>
    <row r="51" spans="1:13" x14ac:dyDescent="0.3">
      <c r="A51" s="64" t="s">
        <v>402</v>
      </c>
      <c r="B51" s="65" t="s">
        <v>52</v>
      </c>
      <c r="C51" s="66">
        <v>3209026</v>
      </c>
      <c r="D51" s="66">
        <v>3209026</v>
      </c>
      <c r="E51" s="66">
        <v>3209026</v>
      </c>
      <c r="F51" s="67">
        <v>0</v>
      </c>
      <c r="G51" s="66">
        <v>2403337</v>
      </c>
      <c r="H51" s="67">
        <v>0</v>
      </c>
      <c r="I51" s="66">
        <v>805689</v>
      </c>
      <c r="J51" s="66">
        <v>805689</v>
      </c>
      <c r="K51" s="67">
        <v>0</v>
      </c>
      <c r="L51" s="67">
        <v>0</v>
      </c>
      <c r="M51" s="70">
        <f t="shared" si="0"/>
        <v>0.25106963919893449</v>
      </c>
    </row>
    <row r="52" spans="1:13" x14ac:dyDescent="0.3">
      <c r="A52" s="64" t="s">
        <v>415</v>
      </c>
      <c r="B52" s="65" t="s">
        <v>52</v>
      </c>
      <c r="C52" s="66">
        <v>9757944</v>
      </c>
      <c r="D52" s="66">
        <v>9757944</v>
      </c>
      <c r="E52" s="66">
        <v>9757944</v>
      </c>
      <c r="F52" s="67">
        <v>0</v>
      </c>
      <c r="G52" s="66">
        <v>7316181</v>
      </c>
      <c r="H52" s="67">
        <v>0</v>
      </c>
      <c r="I52" s="66">
        <v>2441763</v>
      </c>
      <c r="J52" s="66">
        <v>2441763</v>
      </c>
      <c r="K52" s="67">
        <v>0</v>
      </c>
      <c r="L52" s="67">
        <v>0</v>
      </c>
      <c r="M52" s="70">
        <f t="shared" si="0"/>
        <v>0.25023334833649385</v>
      </c>
    </row>
    <row r="53" spans="1:13" x14ac:dyDescent="0.3">
      <c r="A53" s="64" t="s">
        <v>436</v>
      </c>
      <c r="B53" s="65" t="s">
        <v>52</v>
      </c>
      <c r="C53" s="66">
        <v>11801582</v>
      </c>
      <c r="D53" s="66">
        <v>11801582</v>
      </c>
      <c r="E53" s="66">
        <v>11698754</v>
      </c>
      <c r="F53" s="67">
        <v>0</v>
      </c>
      <c r="G53" s="66">
        <v>8625351</v>
      </c>
      <c r="H53" s="67">
        <v>0</v>
      </c>
      <c r="I53" s="66">
        <v>3073403</v>
      </c>
      <c r="J53" s="66">
        <v>3073403</v>
      </c>
      <c r="K53" s="66">
        <v>102828</v>
      </c>
      <c r="L53" s="67">
        <v>0</v>
      </c>
      <c r="M53" s="70">
        <f t="shared" si="0"/>
        <v>0.26042296702255679</v>
      </c>
    </row>
    <row r="54" spans="1:13" x14ac:dyDescent="0.3">
      <c r="A54" s="64" t="s">
        <v>447</v>
      </c>
      <c r="B54" s="65" t="s">
        <v>52</v>
      </c>
      <c r="C54" s="66">
        <v>9309177</v>
      </c>
      <c r="D54" s="66">
        <v>9309177</v>
      </c>
      <c r="E54" s="66">
        <v>9309177</v>
      </c>
      <c r="F54" s="67">
        <v>0</v>
      </c>
      <c r="G54" s="67">
        <v>0</v>
      </c>
      <c r="H54" s="67">
        <v>0</v>
      </c>
      <c r="I54" s="66">
        <v>2220131</v>
      </c>
      <c r="J54" s="66">
        <v>2220131</v>
      </c>
      <c r="K54" s="66">
        <v>7089046</v>
      </c>
      <c r="L54" s="66">
        <v>7089046</v>
      </c>
      <c r="M54" s="70">
        <f t="shared" si="0"/>
        <v>0.23848842921345248</v>
      </c>
    </row>
    <row r="55" spans="1:13" x14ac:dyDescent="0.3">
      <c r="A55" s="64" t="s">
        <v>459</v>
      </c>
      <c r="B55" s="65" t="s">
        <v>52</v>
      </c>
      <c r="C55" s="66">
        <v>9927704</v>
      </c>
      <c r="D55" s="66">
        <v>9927704</v>
      </c>
      <c r="E55" s="66">
        <v>9927704</v>
      </c>
      <c r="F55" s="67">
        <v>0</v>
      </c>
      <c r="G55" s="67">
        <v>0</v>
      </c>
      <c r="H55" s="67">
        <v>0</v>
      </c>
      <c r="I55" s="66">
        <v>1797640</v>
      </c>
      <c r="J55" s="66">
        <v>1797640</v>
      </c>
      <c r="K55" s="66">
        <v>8130064</v>
      </c>
      <c r="L55" s="66">
        <v>8130064</v>
      </c>
      <c r="M55" s="70">
        <f t="shared" si="0"/>
        <v>0.1810730859824185</v>
      </c>
    </row>
    <row r="56" spans="1:13" x14ac:dyDescent="0.3">
      <c r="A56" s="64" t="s">
        <v>472</v>
      </c>
      <c r="B56" s="65" t="s">
        <v>52</v>
      </c>
      <c r="C56" s="66">
        <v>5641227</v>
      </c>
      <c r="D56" s="66">
        <v>5641227</v>
      </c>
      <c r="E56" s="66">
        <v>5641227</v>
      </c>
      <c r="F56" s="67">
        <v>0</v>
      </c>
      <c r="G56" s="67">
        <v>0</v>
      </c>
      <c r="H56" s="67">
        <v>0</v>
      </c>
      <c r="I56" s="66">
        <v>1404211.27</v>
      </c>
      <c r="J56" s="66">
        <v>909074.27</v>
      </c>
      <c r="K56" s="66">
        <v>4237015.7300000004</v>
      </c>
      <c r="L56" s="66">
        <v>4237015.7300000004</v>
      </c>
      <c r="M56" s="70">
        <f t="shared" si="0"/>
        <v>0.2489194762061516</v>
      </c>
    </row>
    <row r="57" spans="1:13" x14ac:dyDescent="0.3">
      <c r="A57" s="64" t="s">
        <v>490</v>
      </c>
      <c r="B57" s="65" t="s">
        <v>757</v>
      </c>
      <c r="C57" s="66">
        <v>7444477</v>
      </c>
      <c r="D57" s="66">
        <v>7444477</v>
      </c>
      <c r="E57" s="66">
        <v>7444477</v>
      </c>
      <c r="F57" s="67">
        <v>0</v>
      </c>
      <c r="G57" s="67">
        <v>0</v>
      </c>
      <c r="H57" s="67">
        <v>0</v>
      </c>
      <c r="I57" s="66">
        <v>1897453</v>
      </c>
      <c r="J57" s="66">
        <v>1428641</v>
      </c>
      <c r="K57" s="66">
        <v>5547024</v>
      </c>
      <c r="L57" s="66">
        <v>5547024</v>
      </c>
      <c r="M57" s="70">
        <f t="shared" si="0"/>
        <v>0.25488063164141683</v>
      </c>
    </row>
    <row r="58" spans="1:13" x14ac:dyDescent="0.3">
      <c r="A58" s="64" t="s">
        <v>501</v>
      </c>
      <c r="B58" s="65" t="s">
        <v>52</v>
      </c>
      <c r="C58" s="66">
        <v>805530</v>
      </c>
      <c r="D58" s="66">
        <v>805530</v>
      </c>
      <c r="E58" s="66">
        <v>805530</v>
      </c>
      <c r="F58" s="67">
        <v>0</v>
      </c>
      <c r="G58" s="67">
        <v>0</v>
      </c>
      <c r="H58" s="67">
        <v>0</v>
      </c>
      <c r="I58" s="66">
        <v>223481.84</v>
      </c>
      <c r="J58" s="66">
        <v>167782.47</v>
      </c>
      <c r="K58" s="66">
        <v>582048.16</v>
      </c>
      <c r="L58" s="66">
        <v>582048.16</v>
      </c>
      <c r="M58" s="70">
        <f t="shared" si="0"/>
        <v>0.27743453378520971</v>
      </c>
    </row>
    <row r="59" spans="1:13" x14ac:dyDescent="0.3">
      <c r="A59" s="64" t="s">
        <v>517</v>
      </c>
      <c r="B59" s="65" t="s">
        <v>52</v>
      </c>
      <c r="C59" s="66">
        <v>988300</v>
      </c>
      <c r="D59" s="66">
        <v>988300</v>
      </c>
      <c r="E59" s="66">
        <v>988300</v>
      </c>
      <c r="F59" s="67">
        <v>0</v>
      </c>
      <c r="G59" s="66">
        <v>749628</v>
      </c>
      <c r="H59" s="67">
        <v>0</v>
      </c>
      <c r="I59" s="66">
        <v>238672</v>
      </c>
      <c r="J59" s="66">
        <v>238672</v>
      </c>
      <c r="K59" s="67">
        <v>0</v>
      </c>
      <c r="L59" s="67">
        <v>0</v>
      </c>
      <c r="M59" s="70">
        <f t="shared" si="0"/>
        <v>0.24149752099564908</v>
      </c>
    </row>
    <row r="60" spans="1:13" x14ac:dyDescent="0.3">
      <c r="A60" s="64" t="s">
        <v>527</v>
      </c>
      <c r="B60" s="65" t="s">
        <v>52</v>
      </c>
      <c r="C60" s="66">
        <v>7834172</v>
      </c>
      <c r="D60" s="66">
        <v>7834172</v>
      </c>
      <c r="E60" s="66">
        <v>7834172</v>
      </c>
      <c r="F60" s="67">
        <v>0</v>
      </c>
      <c r="G60" s="67">
        <v>0</v>
      </c>
      <c r="H60" s="67">
        <v>0</v>
      </c>
      <c r="I60" s="66">
        <v>2038370</v>
      </c>
      <c r="J60" s="66">
        <v>1534000</v>
      </c>
      <c r="K60" s="66">
        <v>5795802</v>
      </c>
      <c r="L60" s="66">
        <v>5795802</v>
      </c>
      <c r="M60" s="70">
        <f t="shared" si="0"/>
        <v>0.26018958991454361</v>
      </c>
    </row>
    <row r="61" spans="1:13" x14ac:dyDescent="0.3">
      <c r="A61" s="64" t="s">
        <v>539</v>
      </c>
      <c r="B61" s="65" t="s">
        <v>52</v>
      </c>
      <c r="C61" s="66">
        <v>3150694</v>
      </c>
      <c r="D61" s="66">
        <v>3150694</v>
      </c>
      <c r="E61" s="66">
        <v>3150694</v>
      </c>
      <c r="F61" s="67">
        <v>0</v>
      </c>
      <c r="G61" s="67">
        <v>0</v>
      </c>
      <c r="H61" s="67">
        <v>0</v>
      </c>
      <c r="I61" s="66">
        <v>702544</v>
      </c>
      <c r="J61" s="66">
        <v>534203</v>
      </c>
      <c r="K61" s="66">
        <v>2448150</v>
      </c>
      <c r="L61" s="66">
        <v>2448150</v>
      </c>
      <c r="M61" s="70">
        <f t="shared" si="0"/>
        <v>0.22298071472507328</v>
      </c>
    </row>
    <row r="62" spans="1:13" x14ac:dyDescent="0.3">
      <c r="A62" s="64" t="s">
        <v>53</v>
      </c>
      <c r="B62" s="65" t="s">
        <v>54</v>
      </c>
      <c r="C62" s="66">
        <v>2286608087</v>
      </c>
      <c r="D62" s="66">
        <v>2286608087</v>
      </c>
      <c r="E62" s="66">
        <v>2279546116</v>
      </c>
      <c r="F62" s="67">
        <v>0</v>
      </c>
      <c r="G62" s="66">
        <v>681103692.82000005</v>
      </c>
      <c r="H62" s="67">
        <v>0</v>
      </c>
      <c r="I62" s="66">
        <v>529614602.45999998</v>
      </c>
      <c r="J62" s="66">
        <v>483122298.35000002</v>
      </c>
      <c r="K62" s="66">
        <v>1075889791.72</v>
      </c>
      <c r="L62" s="66">
        <v>1068827820.72</v>
      </c>
      <c r="M62" s="70">
        <f t="shared" si="0"/>
        <v>0.23161581797554448</v>
      </c>
    </row>
    <row r="63" spans="1:13" x14ac:dyDescent="0.3">
      <c r="A63" s="64" t="s">
        <v>55</v>
      </c>
      <c r="B63" s="65" t="s">
        <v>56</v>
      </c>
      <c r="C63" s="66">
        <v>132731761</v>
      </c>
      <c r="D63" s="66">
        <v>132731761</v>
      </c>
      <c r="E63" s="66">
        <v>132731761</v>
      </c>
      <c r="F63" s="67">
        <v>0</v>
      </c>
      <c r="G63" s="66">
        <v>96040247</v>
      </c>
      <c r="H63" s="67">
        <v>0</v>
      </c>
      <c r="I63" s="66">
        <v>36691514</v>
      </c>
      <c r="J63" s="66">
        <v>36691514</v>
      </c>
      <c r="K63" s="67">
        <v>0</v>
      </c>
      <c r="L63" s="67">
        <v>0</v>
      </c>
      <c r="M63" s="70">
        <f t="shared" si="0"/>
        <v>0.27643356588932771</v>
      </c>
    </row>
    <row r="64" spans="1:13" x14ac:dyDescent="0.3">
      <c r="A64" s="64" t="s">
        <v>282</v>
      </c>
      <c r="B64" s="65" t="s">
        <v>56</v>
      </c>
      <c r="C64" s="66">
        <v>29437226</v>
      </c>
      <c r="D64" s="66">
        <v>29437226</v>
      </c>
      <c r="E64" s="66">
        <v>29202942</v>
      </c>
      <c r="F64" s="67">
        <v>0</v>
      </c>
      <c r="G64" s="66">
        <v>21868938</v>
      </c>
      <c r="H64" s="67">
        <v>0</v>
      </c>
      <c r="I64" s="66">
        <v>7334004</v>
      </c>
      <c r="J64" s="66">
        <v>7334004</v>
      </c>
      <c r="K64" s="66">
        <v>234284</v>
      </c>
      <c r="L64" s="67">
        <v>0</v>
      </c>
      <c r="M64" s="70">
        <f t="shared" si="0"/>
        <v>0.24914045909081242</v>
      </c>
    </row>
    <row r="65" spans="1:13" x14ac:dyDescent="0.3">
      <c r="A65" s="64" t="s">
        <v>311</v>
      </c>
      <c r="B65" s="65" t="s">
        <v>56</v>
      </c>
      <c r="C65" s="66">
        <v>99013622</v>
      </c>
      <c r="D65" s="66">
        <v>99013622</v>
      </c>
      <c r="E65" s="66">
        <v>99013622</v>
      </c>
      <c r="F65" s="67">
        <v>0</v>
      </c>
      <c r="G65" s="67">
        <v>0</v>
      </c>
      <c r="H65" s="67">
        <v>0</v>
      </c>
      <c r="I65" s="66">
        <v>23051776.079999998</v>
      </c>
      <c r="J65" s="66">
        <v>17422923.5</v>
      </c>
      <c r="K65" s="66">
        <v>75961845.920000002</v>
      </c>
      <c r="L65" s="66">
        <v>75961845.920000002</v>
      </c>
      <c r="M65" s="70">
        <f t="shared" si="0"/>
        <v>0.23281418873859597</v>
      </c>
    </row>
    <row r="66" spans="1:13" x14ac:dyDescent="0.3">
      <c r="A66" s="64" t="s">
        <v>334</v>
      </c>
      <c r="B66" s="65" t="s">
        <v>56</v>
      </c>
      <c r="C66" s="66">
        <v>39475842</v>
      </c>
      <c r="D66" s="66">
        <v>39475842</v>
      </c>
      <c r="E66" s="66">
        <v>39475842</v>
      </c>
      <c r="F66" s="67">
        <v>0</v>
      </c>
      <c r="G66" s="67">
        <v>0</v>
      </c>
      <c r="H66" s="67">
        <v>0</v>
      </c>
      <c r="I66" s="66">
        <v>13009214</v>
      </c>
      <c r="J66" s="66">
        <v>10521643</v>
      </c>
      <c r="K66" s="66">
        <v>26466628</v>
      </c>
      <c r="L66" s="66">
        <v>26466628</v>
      </c>
      <c r="M66" s="70">
        <f t="shared" si="0"/>
        <v>0.32954874021433161</v>
      </c>
    </row>
    <row r="67" spans="1:13" x14ac:dyDescent="0.3">
      <c r="A67" s="64" t="s">
        <v>346</v>
      </c>
      <c r="B67" s="65" t="s">
        <v>56</v>
      </c>
      <c r="C67" s="66">
        <v>9191793</v>
      </c>
      <c r="D67" s="66">
        <v>9191793</v>
      </c>
      <c r="E67" s="66">
        <v>9191793</v>
      </c>
      <c r="F67" s="67">
        <v>0</v>
      </c>
      <c r="G67" s="67">
        <v>0</v>
      </c>
      <c r="H67" s="67">
        <v>0</v>
      </c>
      <c r="I67" s="66">
        <v>2905703</v>
      </c>
      <c r="J67" s="66">
        <v>2905703</v>
      </c>
      <c r="K67" s="66">
        <v>6286090</v>
      </c>
      <c r="L67" s="66">
        <v>6286090</v>
      </c>
      <c r="M67" s="70">
        <f t="shared" si="0"/>
        <v>0.31611928162437947</v>
      </c>
    </row>
    <row r="68" spans="1:13" x14ac:dyDescent="0.3">
      <c r="A68" s="64" t="s">
        <v>365</v>
      </c>
      <c r="B68" s="65" t="s">
        <v>56</v>
      </c>
      <c r="C68" s="66">
        <v>9363654</v>
      </c>
      <c r="D68" s="66">
        <v>9363654</v>
      </c>
      <c r="E68" s="66">
        <v>9258173</v>
      </c>
      <c r="F68" s="67">
        <v>0</v>
      </c>
      <c r="G68" s="67">
        <v>0</v>
      </c>
      <c r="H68" s="67">
        <v>0</v>
      </c>
      <c r="I68" s="66">
        <v>1972316.8</v>
      </c>
      <c r="J68" s="66">
        <v>1525516.8</v>
      </c>
      <c r="K68" s="66">
        <v>7391337.2000000002</v>
      </c>
      <c r="L68" s="66">
        <v>7285856.2000000002</v>
      </c>
      <c r="M68" s="70">
        <f t="shared" si="0"/>
        <v>0.21063537802656954</v>
      </c>
    </row>
    <row r="69" spans="1:13" x14ac:dyDescent="0.3">
      <c r="A69" s="64" t="s">
        <v>375</v>
      </c>
      <c r="B69" s="65" t="s">
        <v>56</v>
      </c>
      <c r="C69" s="66">
        <v>11866750</v>
      </c>
      <c r="D69" s="66">
        <v>11866750</v>
      </c>
      <c r="E69" s="66">
        <v>11866750</v>
      </c>
      <c r="F69" s="67">
        <v>0</v>
      </c>
      <c r="G69" s="67">
        <v>0</v>
      </c>
      <c r="H69" s="67">
        <v>0</v>
      </c>
      <c r="I69" s="66">
        <v>2757408.12</v>
      </c>
      <c r="J69" s="66">
        <v>1979029</v>
      </c>
      <c r="K69" s="66">
        <v>9109341.8800000008</v>
      </c>
      <c r="L69" s="66">
        <v>9109341.8800000008</v>
      </c>
      <c r="M69" s="70">
        <f t="shared" si="0"/>
        <v>0.23236422103777363</v>
      </c>
    </row>
    <row r="70" spans="1:13" x14ac:dyDescent="0.3">
      <c r="A70" s="64" t="s">
        <v>385</v>
      </c>
      <c r="B70" s="65" t="s">
        <v>56</v>
      </c>
      <c r="C70" s="66">
        <v>5325185</v>
      </c>
      <c r="D70" s="66">
        <v>5325185</v>
      </c>
      <c r="E70" s="66">
        <v>5325185</v>
      </c>
      <c r="F70" s="67">
        <v>0</v>
      </c>
      <c r="G70" s="67">
        <v>0</v>
      </c>
      <c r="H70" s="67">
        <v>0</v>
      </c>
      <c r="I70" s="66">
        <v>1945782</v>
      </c>
      <c r="J70" s="66">
        <v>1547889</v>
      </c>
      <c r="K70" s="66">
        <v>3379403</v>
      </c>
      <c r="L70" s="66">
        <v>3379403</v>
      </c>
      <c r="M70" s="70">
        <f t="shared" si="0"/>
        <v>0.36539237603951785</v>
      </c>
    </row>
    <row r="71" spans="1:13" x14ac:dyDescent="0.3">
      <c r="A71" s="64" t="s">
        <v>394</v>
      </c>
      <c r="B71" s="65" t="s">
        <v>56</v>
      </c>
      <c r="C71" s="66">
        <v>2557629</v>
      </c>
      <c r="D71" s="66">
        <v>2557629</v>
      </c>
      <c r="E71" s="66">
        <v>2557629</v>
      </c>
      <c r="F71" s="67">
        <v>0</v>
      </c>
      <c r="G71" s="67">
        <v>0</v>
      </c>
      <c r="H71" s="67">
        <v>0</v>
      </c>
      <c r="I71" s="66">
        <v>202123</v>
      </c>
      <c r="J71" s="66">
        <v>202123</v>
      </c>
      <c r="K71" s="66">
        <v>2355506</v>
      </c>
      <c r="L71" s="66">
        <v>2355506</v>
      </c>
      <c r="M71" s="70">
        <f t="shared" ref="M71:M134" si="1">+I71/D71</f>
        <v>7.9027489913509733E-2</v>
      </c>
    </row>
    <row r="72" spans="1:13" x14ac:dyDescent="0.3">
      <c r="A72" s="64" t="s">
        <v>403</v>
      </c>
      <c r="B72" s="65" t="s">
        <v>56</v>
      </c>
      <c r="C72" s="66">
        <v>34785837</v>
      </c>
      <c r="D72" s="66">
        <v>34785837</v>
      </c>
      <c r="E72" s="66">
        <v>34785837</v>
      </c>
      <c r="F72" s="67">
        <v>0</v>
      </c>
      <c r="G72" s="66">
        <v>26044479</v>
      </c>
      <c r="H72" s="67">
        <v>0</v>
      </c>
      <c r="I72" s="66">
        <v>8741358</v>
      </c>
      <c r="J72" s="66">
        <v>8741358</v>
      </c>
      <c r="K72" s="67">
        <v>0</v>
      </c>
      <c r="L72" s="67">
        <v>0</v>
      </c>
      <c r="M72" s="70">
        <f t="shared" si="1"/>
        <v>0.25129071926600471</v>
      </c>
    </row>
    <row r="73" spans="1:13" x14ac:dyDescent="0.3">
      <c r="A73" s="64" t="s">
        <v>416</v>
      </c>
      <c r="B73" s="65" t="s">
        <v>56</v>
      </c>
      <c r="C73" s="66">
        <v>105776111</v>
      </c>
      <c r="D73" s="66">
        <v>105776111</v>
      </c>
      <c r="E73" s="66">
        <v>105776111</v>
      </c>
      <c r="F73" s="67">
        <v>0</v>
      </c>
      <c r="G73" s="66">
        <v>79290644</v>
      </c>
      <c r="H73" s="67">
        <v>0</v>
      </c>
      <c r="I73" s="66">
        <v>26485467</v>
      </c>
      <c r="J73" s="66">
        <v>26485467</v>
      </c>
      <c r="K73" s="67">
        <v>0</v>
      </c>
      <c r="L73" s="67">
        <v>0</v>
      </c>
      <c r="M73" s="70">
        <f t="shared" si="1"/>
        <v>0.25039176378870653</v>
      </c>
    </row>
    <row r="74" spans="1:13" x14ac:dyDescent="0.3">
      <c r="A74" s="64" t="s">
        <v>437</v>
      </c>
      <c r="B74" s="65" t="s">
        <v>56</v>
      </c>
      <c r="C74" s="66">
        <v>127929140</v>
      </c>
      <c r="D74" s="66">
        <v>127929140</v>
      </c>
      <c r="E74" s="66">
        <v>126814481</v>
      </c>
      <c r="F74" s="67">
        <v>0</v>
      </c>
      <c r="G74" s="66">
        <v>100288434</v>
      </c>
      <c r="H74" s="67">
        <v>0</v>
      </c>
      <c r="I74" s="66">
        <v>26526047</v>
      </c>
      <c r="J74" s="66">
        <v>26526047</v>
      </c>
      <c r="K74" s="66">
        <v>1114659</v>
      </c>
      <c r="L74" s="67">
        <v>0</v>
      </c>
      <c r="M74" s="70">
        <f t="shared" si="1"/>
        <v>0.20734952959114711</v>
      </c>
    </row>
    <row r="75" spans="1:13" x14ac:dyDescent="0.3">
      <c r="A75" s="64" t="s">
        <v>448</v>
      </c>
      <c r="B75" s="65" t="s">
        <v>56</v>
      </c>
      <c r="C75" s="66">
        <v>100911473</v>
      </c>
      <c r="D75" s="66">
        <v>100911473</v>
      </c>
      <c r="E75" s="66">
        <v>100911473</v>
      </c>
      <c r="F75" s="67">
        <v>0</v>
      </c>
      <c r="G75" s="67">
        <v>0</v>
      </c>
      <c r="H75" s="67">
        <v>0</v>
      </c>
      <c r="I75" s="66">
        <v>24067225</v>
      </c>
      <c r="J75" s="66">
        <v>24067225</v>
      </c>
      <c r="K75" s="66">
        <v>76844248</v>
      </c>
      <c r="L75" s="66">
        <v>76844248</v>
      </c>
      <c r="M75" s="70">
        <f t="shared" si="1"/>
        <v>0.23849840146521298</v>
      </c>
    </row>
    <row r="76" spans="1:13" x14ac:dyDescent="0.3">
      <c r="A76" s="64" t="s">
        <v>460</v>
      </c>
      <c r="B76" s="65" t="s">
        <v>56</v>
      </c>
      <c r="C76" s="66">
        <v>107616307</v>
      </c>
      <c r="D76" s="66">
        <v>107616307</v>
      </c>
      <c r="E76" s="66">
        <v>107616307</v>
      </c>
      <c r="F76" s="67">
        <v>0</v>
      </c>
      <c r="G76" s="67">
        <v>0</v>
      </c>
      <c r="H76" s="67">
        <v>0</v>
      </c>
      <c r="I76" s="66">
        <v>19592041</v>
      </c>
      <c r="J76" s="66">
        <v>19592041</v>
      </c>
      <c r="K76" s="66">
        <v>88024266</v>
      </c>
      <c r="L76" s="66">
        <v>88024266</v>
      </c>
      <c r="M76" s="70">
        <f t="shared" si="1"/>
        <v>0.18205457468448533</v>
      </c>
    </row>
    <row r="77" spans="1:13" x14ac:dyDescent="0.3">
      <c r="A77" s="64" t="s">
        <v>473</v>
      </c>
      <c r="B77" s="65" t="s">
        <v>56</v>
      </c>
      <c r="C77" s="66">
        <v>61150897</v>
      </c>
      <c r="D77" s="66">
        <v>61150897</v>
      </c>
      <c r="E77" s="66">
        <v>61150897</v>
      </c>
      <c r="F77" s="67">
        <v>0</v>
      </c>
      <c r="G77" s="67">
        <v>0</v>
      </c>
      <c r="H77" s="67">
        <v>0</v>
      </c>
      <c r="I77" s="66">
        <v>15140005.52</v>
      </c>
      <c r="J77" s="66">
        <v>11624474.75</v>
      </c>
      <c r="K77" s="66">
        <v>46010891.479999997</v>
      </c>
      <c r="L77" s="66">
        <v>46010891.479999997</v>
      </c>
      <c r="M77" s="70">
        <f t="shared" si="1"/>
        <v>0.24758435710272572</v>
      </c>
    </row>
    <row r="78" spans="1:13" x14ac:dyDescent="0.3">
      <c r="A78" s="64" t="s">
        <v>491</v>
      </c>
      <c r="B78" s="65" t="s">
        <v>56</v>
      </c>
      <c r="C78" s="66">
        <v>80698122</v>
      </c>
      <c r="D78" s="66">
        <v>80698122</v>
      </c>
      <c r="E78" s="66">
        <v>80698122</v>
      </c>
      <c r="F78" s="67">
        <v>0</v>
      </c>
      <c r="G78" s="67">
        <v>0</v>
      </c>
      <c r="H78" s="67">
        <v>0</v>
      </c>
      <c r="I78" s="66">
        <v>20580521</v>
      </c>
      <c r="J78" s="66">
        <v>15495962</v>
      </c>
      <c r="K78" s="66">
        <v>60117601</v>
      </c>
      <c r="L78" s="66">
        <v>60117601</v>
      </c>
      <c r="M78" s="70">
        <f t="shared" si="1"/>
        <v>0.25503097829215904</v>
      </c>
    </row>
    <row r="79" spans="1:13" x14ac:dyDescent="0.3">
      <c r="A79" s="64" t="s">
        <v>502</v>
      </c>
      <c r="B79" s="65" t="s">
        <v>56</v>
      </c>
      <c r="C79" s="66">
        <v>8731940</v>
      </c>
      <c r="D79" s="66">
        <v>8731940</v>
      </c>
      <c r="E79" s="66">
        <v>8731940</v>
      </c>
      <c r="F79" s="67">
        <v>0</v>
      </c>
      <c r="G79" s="67">
        <v>0</v>
      </c>
      <c r="H79" s="67">
        <v>0</v>
      </c>
      <c r="I79" s="66">
        <v>2421109</v>
      </c>
      <c r="J79" s="66">
        <v>1817310.97</v>
      </c>
      <c r="K79" s="66">
        <v>6310831</v>
      </c>
      <c r="L79" s="66">
        <v>6310831</v>
      </c>
      <c r="M79" s="70">
        <f t="shared" si="1"/>
        <v>0.27727045765316755</v>
      </c>
    </row>
    <row r="80" spans="1:13" x14ac:dyDescent="0.3">
      <c r="A80" s="64" t="s">
        <v>518</v>
      </c>
      <c r="B80" s="65" t="s">
        <v>56</v>
      </c>
      <c r="C80" s="66">
        <v>10713166</v>
      </c>
      <c r="D80" s="66">
        <v>10713166</v>
      </c>
      <c r="E80" s="66">
        <v>10713166</v>
      </c>
      <c r="F80" s="67">
        <v>0</v>
      </c>
      <c r="G80" s="66">
        <v>8125948</v>
      </c>
      <c r="H80" s="67">
        <v>0</v>
      </c>
      <c r="I80" s="66">
        <v>2587218</v>
      </c>
      <c r="J80" s="66">
        <v>2587218</v>
      </c>
      <c r="K80" s="67">
        <v>0</v>
      </c>
      <c r="L80" s="67">
        <v>0</v>
      </c>
      <c r="M80" s="70">
        <f t="shared" si="1"/>
        <v>0.24149891824694961</v>
      </c>
    </row>
    <row r="81" spans="1:13" x14ac:dyDescent="0.3">
      <c r="A81" s="64" t="s">
        <v>528</v>
      </c>
      <c r="B81" s="65" t="s">
        <v>56</v>
      </c>
      <c r="C81" s="66">
        <v>84922424</v>
      </c>
      <c r="D81" s="66">
        <v>84922424</v>
      </c>
      <c r="E81" s="66">
        <v>84922424</v>
      </c>
      <c r="F81" s="67">
        <v>0</v>
      </c>
      <c r="G81" s="67">
        <v>0</v>
      </c>
      <c r="H81" s="67">
        <v>0</v>
      </c>
      <c r="I81" s="66">
        <v>22129619</v>
      </c>
      <c r="J81" s="66">
        <v>16650239</v>
      </c>
      <c r="K81" s="66">
        <v>62792805</v>
      </c>
      <c r="L81" s="66">
        <v>62792805</v>
      </c>
      <c r="M81" s="70">
        <f t="shared" si="1"/>
        <v>0.2605862851960043</v>
      </c>
    </row>
    <row r="82" spans="1:13" x14ac:dyDescent="0.3">
      <c r="A82" s="64" t="s">
        <v>540</v>
      </c>
      <c r="B82" s="65" t="s">
        <v>56</v>
      </c>
      <c r="C82" s="66">
        <v>34153517</v>
      </c>
      <c r="D82" s="66">
        <v>34153517</v>
      </c>
      <c r="E82" s="66">
        <v>34153517</v>
      </c>
      <c r="F82" s="67">
        <v>0</v>
      </c>
      <c r="G82" s="67">
        <v>0</v>
      </c>
      <c r="H82" s="67">
        <v>0</v>
      </c>
      <c r="I82" s="66">
        <v>7616230.0899999999</v>
      </c>
      <c r="J82" s="66">
        <v>5791394</v>
      </c>
      <c r="K82" s="66">
        <v>26537286.91</v>
      </c>
      <c r="L82" s="66">
        <v>26537286.91</v>
      </c>
      <c r="M82" s="70">
        <f t="shared" si="1"/>
        <v>0.22299987699656232</v>
      </c>
    </row>
    <row r="83" spans="1:13" x14ac:dyDescent="0.3">
      <c r="A83" s="64" t="s">
        <v>57</v>
      </c>
      <c r="B83" s="65" t="s">
        <v>58</v>
      </c>
      <c r="C83" s="66">
        <v>73467765</v>
      </c>
      <c r="D83" s="66">
        <v>73467765</v>
      </c>
      <c r="E83" s="66">
        <v>73467765</v>
      </c>
      <c r="F83" s="67">
        <v>0</v>
      </c>
      <c r="G83" s="66">
        <v>53165505</v>
      </c>
      <c r="H83" s="67">
        <v>0</v>
      </c>
      <c r="I83" s="66">
        <v>20302260</v>
      </c>
      <c r="J83" s="66">
        <v>20302260</v>
      </c>
      <c r="K83" s="67">
        <v>0</v>
      </c>
      <c r="L83" s="67">
        <v>0</v>
      </c>
      <c r="M83" s="70">
        <f t="shared" si="1"/>
        <v>0.27634242037987683</v>
      </c>
    </row>
    <row r="84" spans="1:13" x14ac:dyDescent="0.3">
      <c r="A84" s="64" t="s">
        <v>283</v>
      </c>
      <c r="B84" s="65" t="s">
        <v>58</v>
      </c>
      <c r="C84" s="66">
        <v>16293667</v>
      </c>
      <c r="D84" s="66">
        <v>16293667</v>
      </c>
      <c r="E84" s="66">
        <v>16163989</v>
      </c>
      <c r="F84" s="67">
        <v>0</v>
      </c>
      <c r="G84" s="66">
        <v>12104570</v>
      </c>
      <c r="H84" s="67">
        <v>0</v>
      </c>
      <c r="I84" s="66">
        <v>4059419</v>
      </c>
      <c r="J84" s="66">
        <v>4059419</v>
      </c>
      <c r="K84" s="66">
        <v>129678</v>
      </c>
      <c r="L84" s="67">
        <v>0</v>
      </c>
      <c r="M84" s="70">
        <f t="shared" si="1"/>
        <v>0.24914090855054299</v>
      </c>
    </row>
    <row r="85" spans="1:13" x14ac:dyDescent="0.3">
      <c r="A85" s="64" t="s">
        <v>312</v>
      </c>
      <c r="B85" s="65" t="s">
        <v>58</v>
      </c>
      <c r="C85" s="66">
        <v>54804588</v>
      </c>
      <c r="D85" s="66">
        <v>54804588</v>
      </c>
      <c r="E85" s="66">
        <v>54804588</v>
      </c>
      <c r="F85" s="67">
        <v>0</v>
      </c>
      <c r="G85" s="67">
        <v>0</v>
      </c>
      <c r="H85" s="67">
        <v>0</v>
      </c>
      <c r="I85" s="66">
        <v>12759285.52</v>
      </c>
      <c r="J85" s="66">
        <v>11286946.119999999</v>
      </c>
      <c r="K85" s="66">
        <v>42045302.479999997</v>
      </c>
      <c r="L85" s="66">
        <v>42045302.479999997</v>
      </c>
      <c r="M85" s="70">
        <f t="shared" si="1"/>
        <v>0.23281418555687344</v>
      </c>
    </row>
    <row r="86" spans="1:13" x14ac:dyDescent="0.3">
      <c r="A86" s="64" t="s">
        <v>335</v>
      </c>
      <c r="B86" s="65" t="s">
        <v>58</v>
      </c>
      <c r="C86" s="66">
        <v>21850097</v>
      </c>
      <c r="D86" s="66">
        <v>21850097</v>
      </c>
      <c r="E86" s="66">
        <v>21850097</v>
      </c>
      <c r="F86" s="67">
        <v>0</v>
      </c>
      <c r="G86" s="67">
        <v>0</v>
      </c>
      <c r="H86" s="67">
        <v>0</v>
      </c>
      <c r="I86" s="66">
        <v>7176438</v>
      </c>
      <c r="J86" s="66">
        <v>5801422</v>
      </c>
      <c r="K86" s="66">
        <v>14673659</v>
      </c>
      <c r="L86" s="66">
        <v>14673659</v>
      </c>
      <c r="M86" s="70">
        <f t="shared" si="1"/>
        <v>0.32843964033660811</v>
      </c>
    </row>
    <row r="87" spans="1:13" x14ac:dyDescent="0.3">
      <c r="A87" s="64" t="s">
        <v>347</v>
      </c>
      <c r="B87" s="65" t="s">
        <v>58</v>
      </c>
      <c r="C87" s="66">
        <v>5087709</v>
      </c>
      <c r="D87" s="66">
        <v>5087709</v>
      </c>
      <c r="E87" s="66">
        <v>5087709</v>
      </c>
      <c r="F87" s="67">
        <v>0</v>
      </c>
      <c r="G87" s="67">
        <v>0</v>
      </c>
      <c r="H87" s="67">
        <v>0</v>
      </c>
      <c r="I87" s="66">
        <v>827251</v>
      </c>
      <c r="J87" s="66">
        <v>827251</v>
      </c>
      <c r="K87" s="66">
        <v>4260458</v>
      </c>
      <c r="L87" s="66">
        <v>4260458</v>
      </c>
      <c r="M87" s="70">
        <f t="shared" si="1"/>
        <v>0.16259793946548437</v>
      </c>
    </row>
    <row r="88" spans="1:13" x14ac:dyDescent="0.3">
      <c r="A88" s="64" t="s">
        <v>366</v>
      </c>
      <c r="B88" s="65" t="s">
        <v>58</v>
      </c>
      <c r="C88" s="66">
        <v>5182834</v>
      </c>
      <c r="D88" s="66">
        <v>5182834</v>
      </c>
      <c r="E88" s="66">
        <v>5124450</v>
      </c>
      <c r="F88" s="67">
        <v>0</v>
      </c>
      <c r="G88" s="67">
        <v>0</v>
      </c>
      <c r="H88" s="67">
        <v>0</v>
      </c>
      <c r="I88" s="66">
        <v>1084776.56</v>
      </c>
      <c r="J88" s="66">
        <v>837471.56</v>
      </c>
      <c r="K88" s="66">
        <v>4098057.44</v>
      </c>
      <c r="L88" s="66">
        <v>4039673.44</v>
      </c>
      <c r="M88" s="70">
        <f t="shared" si="1"/>
        <v>0.20930181441273252</v>
      </c>
    </row>
    <row r="89" spans="1:13" x14ac:dyDescent="0.3">
      <c r="A89" s="64" t="s">
        <v>376</v>
      </c>
      <c r="B89" s="65" t="s">
        <v>58</v>
      </c>
      <c r="C89" s="66">
        <v>6568312</v>
      </c>
      <c r="D89" s="66">
        <v>6568312</v>
      </c>
      <c r="E89" s="66">
        <v>6568312</v>
      </c>
      <c r="F89" s="67">
        <v>0</v>
      </c>
      <c r="G89" s="67">
        <v>0</v>
      </c>
      <c r="H89" s="67">
        <v>0</v>
      </c>
      <c r="I89" s="66">
        <v>1526240.66</v>
      </c>
      <c r="J89" s="66">
        <v>1095407</v>
      </c>
      <c r="K89" s="66">
        <v>5042071.34</v>
      </c>
      <c r="L89" s="66">
        <v>5042071.34</v>
      </c>
      <c r="M89" s="70">
        <f t="shared" si="1"/>
        <v>0.23236421473279587</v>
      </c>
    </row>
    <row r="90" spans="1:13" x14ac:dyDescent="0.3">
      <c r="A90" s="64" t="s">
        <v>386</v>
      </c>
      <c r="B90" s="65" t="s">
        <v>58</v>
      </c>
      <c r="C90" s="66">
        <v>2947520</v>
      </c>
      <c r="D90" s="66">
        <v>2947520</v>
      </c>
      <c r="E90" s="66">
        <v>2947520</v>
      </c>
      <c r="F90" s="67">
        <v>0</v>
      </c>
      <c r="G90" s="67">
        <v>0</v>
      </c>
      <c r="H90" s="67">
        <v>0</v>
      </c>
      <c r="I90" s="66">
        <v>1166757</v>
      </c>
      <c r="J90" s="66">
        <v>928167</v>
      </c>
      <c r="K90" s="66">
        <v>1780763</v>
      </c>
      <c r="L90" s="66">
        <v>1780763</v>
      </c>
      <c r="M90" s="70">
        <f t="shared" si="1"/>
        <v>0.39584362447074151</v>
      </c>
    </row>
    <row r="91" spans="1:13" x14ac:dyDescent="0.3">
      <c r="A91" s="64" t="s">
        <v>395</v>
      </c>
      <c r="B91" s="65" t="s">
        <v>58</v>
      </c>
      <c r="C91" s="66">
        <v>1415662</v>
      </c>
      <c r="D91" s="66">
        <v>1415662</v>
      </c>
      <c r="E91" s="66">
        <v>1415662</v>
      </c>
      <c r="F91" s="67">
        <v>0</v>
      </c>
      <c r="G91" s="67">
        <v>0</v>
      </c>
      <c r="H91" s="67">
        <v>0</v>
      </c>
      <c r="I91" s="66">
        <v>151592</v>
      </c>
      <c r="J91" s="66">
        <v>151592</v>
      </c>
      <c r="K91" s="66">
        <v>1264070</v>
      </c>
      <c r="L91" s="66">
        <v>1264070</v>
      </c>
      <c r="M91" s="70">
        <f t="shared" si="1"/>
        <v>0.10708205772281802</v>
      </c>
    </row>
    <row r="92" spans="1:13" x14ac:dyDescent="0.3">
      <c r="A92" s="64" t="s">
        <v>404</v>
      </c>
      <c r="B92" s="65" t="s">
        <v>58</v>
      </c>
      <c r="C92" s="66">
        <v>19254153</v>
      </c>
      <c r="D92" s="66">
        <v>19254153</v>
      </c>
      <c r="E92" s="66">
        <v>19254153</v>
      </c>
      <c r="F92" s="67">
        <v>0</v>
      </c>
      <c r="G92" s="66">
        <v>14419984</v>
      </c>
      <c r="H92" s="67">
        <v>0</v>
      </c>
      <c r="I92" s="66">
        <v>4834169</v>
      </c>
      <c r="J92" s="66">
        <v>4834169</v>
      </c>
      <c r="K92" s="67">
        <v>0</v>
      </c>
      <c r="L92" s="67">
        <v>0</v>
      </c>
      <c r="M92" s="70">
        <f t="shared" si="1"/>
        <v>0.25107149610787866</v>
      </c>
    </row>
    <row r="93" spans="1:13" x14ac:dyDescent="0.3">
      <c r="A93" s="64" t="s">
        <v>417</v>
      </c>
      <c r="B93" s="65" t="s">
        <v>58</v>
      </c>
      <c r="C93" s="66">
        <v>58547663</v>
      </c>
      <c r="D93" s="66">
        <v>58547663</v>
      </c>
      <c r="E93" s="66">
        <v>58547663</v>
      </c>
      <c r="F93" s="67">
        <v>0</v>
      </c>
      <c r="G93" s="66">
        <v>43897126</v>
      </c>
      <c r="H93" s="67">
        <v>0</v>
      </c>
      <c r="I93" s="66">
        <v>14650537</v>
      </c>
      <c r="J93" s="66">
        <v>14650537</v>
      </c>
      <c r="K93" s="67">
        <v>0</v>
      </c>
      <c r="L93" s="67">
        <v>0</v>
      </c>
      <c r="M93" s="70">
        <f t="shared" si="1"/>
        <v>0.25023265232636188</v>
      </c>
    </row>
    <row r="94" spans="1:13" x14ac:dyDescent="0.3">
      <c r="A94" s="64" t="s">
        <v>438</v>
      </c>
      <c r="B94" s="65" t="s">
        <v>58</v>
      </c>
      <c r="C94" s="66">
        <v>70809488</v>
      </c>
      <c r="D94" s="66">
        <v>70809488</v>
      </c>
      <c r="E94" s="66">
        <v>70192518</v>
      </c>
      <c r="F94" s="67">
        <v>0</v>
      </c>
      <c r="G94" s="66">
        <v>51752001</v>
      </c>
      <c r="H94" s="67">
        <v>0</v>
      </c>
      <c r="I94" s="66">
        <v>18440517</v>
      </c>
      <c r="J94" s="66">
        <v>18440517</v>
      </c>
      <c r="K94" s="66">
        <v>616970</v>
      </c>
      <c r="L94" s="67">
        <v>0</v>
      </c>
      <c r="M94" s="70">
        <f t="shared" si="1"/>
        <v>0.26042437985146849</v>
      </c>
    </row>
    <row r="95" spans="1:13" x14ac:dyDescent="0.3">
      <c r="A95" s="64" t="s">
        <v>449</v>
      </c>
      <c r="B95" s="65" t="s">
        <v>58</v>
      </c>
      <c r="C95" s="66">
        <v>55855059</v>
      </c>
      <c r="D95" s="66">
        <v>55855059</v>
      </c>
      <c r="E95" s="66">
        <v>55855059</v>
      </c>
      <c r="F95" s="67">
        <v>0</v>
      </c>
      <c r="G95" s="67">
        <v>0</v>
      </c>
      <c r="H95" s="67">
        <v>0</v>
      </c>
      <c r="I95" s="66">
        <v>13320843</v>
      </c>
      <c r="J95" s="66">
        <v>13320843</v>
      </c>
      <c r="K95" s="66">
        <v>42534216</v>
      </c>
      <c r="L95" s="66">
        <v>42534216</v>
      </c>
      <c r="M95" s="70">
        <f t="shared" si="1"/>
        <v>0.23848946252120154</v>
      </c>
    </row>
    <row r="96" spans="1:13" x14ac:dyDescent="0.3">
      <c r="A96" s="64" t="s">
        <v>461</v>
      </c>
      <c r="B96" s="65" t="s">
        <v>58</v>
      </c>
      <c r="C96" s="66">
        <v>59566222</v>
      </c>
      <c r="D96" s="66">
        <v>59566222</v>
      </c>
      <c r="E96" s="66">
        <v>59566222</v>
      </c>
      <c r="F96" s="67">
        <v>0</v>
      </c>
      <c r="G96" s="67">
        <v>0</v>
      </c>
      <c r="H96" s="67">
        <v>0</v>
      </c>
      <c r="I96" s="66">
        <v>10806248</v>
      </c>
      <c r="J96" s="66">
        <v>10806248</v>
      </c>
      <c r="K96" s="66">
        <v>48759974</v>
      </c>
      <c r="L96" s="66">
        <v>48759974</v>
      </c>
      <c r="M96" s="70">
        <f t="shared" si="1"/>
        <v>0.18141570234217641</v>
      </c>
    </row>
    <row r="97" spans="1:13" x14ac:dyDescent="0.3">
      <c r="A97" s="64" t="s">
        <v>474</v>
      </c>
      <c r="B97" s="65" t="s">
        <v>58</v>
      </c>
      <c r="C97" s="66">
        <v>33847360</v>
      </c>
      <c r="D97" s="66">
        <v>33847360</v>
      </c>
      <c r="E97" s="66">
        <v>33847360</v>
      </c>
      <c r="F97" s="67">
        <v>0</v>
      </c>
      <c r="G97" s="67">
        <v>0</v>
      </c>
      <c r="H97" s="67">
        <v>0</v>
      </c>
      <c r="I97" s="66">
        <v>8140076.5199999996</v>
      </c>
      <c r="J97" s="66">
        <v>6194214.5199999996</v>
      </c>
      <c r="K97" s="66">
        <v>25707283.48</v>
      </c>
      <c r="L97" s="66">
        <v>25707283.48</v>
      </c>
      <c r="M97" s="70">
        <f t="shared" si="1"/>
        <v>0.24049369049757499</v>
      </c>
    </row>
    <row r="98" spans="1:13" x14ac:dyDescent="0.3">
      <c r="A98" s="64" t="s">
        <v>492</v>
      </c>
      <c r="B98" s="65" t="s">
        <v>58</v>
      </c>
      <c r="C98" s="66">
        <v>44666858</v>
      </c>
      <c r="D98" s="66">
        <v>44666858</v>
      </c>
      <c r="E98" s="66">
        <v>44666858</v>
      </c>
      <c r="F98" s="67">
        <v>0</v>
      </c>
      <c r="G98" s="67">
        <v>0</v>
      </c>
      <c r="H98" s="67">
        <v>0</v>
      </c>
      <c r="I98" s="66">
        <v>11384668</v>
      </c>
      <c r="J98" s="66">
        <v>8571805</v>
      </c>
      <c r="K98" s="66">
        <v>33282190</v>
      </c>
      <c r="L98" s="66">
        <v>33282190</v>
      </c>
      <c r="M98" s="70">
        <f t="shared" si="1"/>
        <v>0.25487953506826022</v>
      </c>
    </row>
    <row r="99" spans="1:13" x14ac:dyDescent="0.3">
      <c r="A99" s="64" t="s">
        <v>503</v>
      </c>
      <c r="B99" s="65" t="s">
        <v>58</v>
      </c>
      <c r="C99" s="66">
        <v>4833177</v>
      </c>
      <c r="D99" s="66">
        <v>4833177</v>
      </c>
      <c r="E99" s="66">
        <v>4833177</v>
      </c>
      <c r="F99" s="67">
        <v>0</v>
      </c>
      <c r="G99" s="67">
        <v>0</v>
      </c>
      <c r="H99" s="67">
        <v>0</v>
      </c>
      <c r="I99" s="66">
        <v>1343729.83</v>
      </c>
      <c r="J99" s="66">
        <v>1009524.88</v>
      </c>
      <c r="K99" s="66">
        <v>3489447.17</v>
      </c>
      <c r="L99" s="66">
        <v>3489447.17</v>
      </c>
      <c r="M99" s="70">
        <f t="shared" si="1"/>
        <v>0.27802206085148551</v>
      </c>
    </row>
    <row r="100" spans="1:13" x14ac:dyDescent="0.3">
      <c r="A100" s="64" t="s">
        <v>519</v>
      </c>
      <c r="B100" s="65" t="s">
        <v>58</v>
      </c>
      <c r="C100" s="66">
        <v>5929797</v>
      </c>
      <c r="D100" s="66">
        <v>5929797</v>
      </c>
      <c r="E100" s="66">
        <v>5929797</v>
      </c>
      <c r="F100" s="67">
        <v>0</v>
      </c>
      <c r="G100" s="66">
        <v>4497754</v>
      </c>
      <c r="H100" s="67">
        <v>0</v>
      </c>
      <c r="I100" s="66">
        <v>1432043</v>
      </c>
      <c r="J100" s="66">
        <v>1432043</v>
      </c>
      <c r="K100" s="67">
        <v>0</v>
      </c>
      <c r="L100" s="67">
        <v>0</v>
      </c>
      <c r="M100" s="70">
        <f t="shared" si="1"/>
        <v>0.24149949821216476</v>
      </c>
    </row>
    <row r="101" spans="1:13" x14ac:dyDescent="0.3">
      <c r="A101" s="64" t="s">
        <v>529</v>
      </c>
      <c r="B101" s="65" t="s">
        <v>58</v>
      </c>
      <c r="C101" s="66">
        <v>47005032</v>
      </c>
      <c r="D101" s="66">
        <v>47005032</v>
      </c>
      <c r="E101" s="66">
        <v>47005032</v>
      </c>
      <c r="F101" s="67">
        <v>0</v>
      </c>
      <c r="G101" s="67">
        <v>0</v>
      </c>
      <c r="H101" s="67">
        <v>0</v>
      </c>
      <c r="I101" s="66">
        <v>12230240</v>
      </c>
      <c r="J101" s="66">
        <v>9203986</v>
      </c>
      <c r="K101" s="66">
        <v>34774792</v>
      </c>
      <c r="L101" s="66">
        <v>34774792</v>
      </c>
      <c r="M101" s="70">
        <f t="shared" si="1"/>
        <v>0.26019001540090431</v>
      </c>
    </row>
    <row r="102" spans="1:13" x14ac:dyDescent="0.3">
      <c r="A102" s="64" t="s">
        <v>541</v>
      </c>
      <c r="B102" s="65" t="s">
        <v>58</v>
      </c>
      <c r="C102" s="66">
        <v>18904161</v>
      </c>
      <c r="D102" s="66">
        <v>18904161</v>
      </c>
      <c r="E102" s="66">
        <v>18904161</v>
      </c>
      <c r="F102" s="67">
        <v>0</v>
      </c>
      <c r="G102" s="67">
        <v>0</v>
      </c>
      <c r="H102" s="67">
        <v>0</v>
      </c>
      <c r="I102" s="66">
        <v>4215272.0199999996</v>
      </c>
      <c r="J102" s="66">
        <v>3205219</v>
      </c>
      <c r="K102" s="66">
        <v>14688888.98</v>
      </c>
      <c r="L102" s="66">
        <v>14688888.98</v>
      </c>
      <c r="M102" s="70">
        <f t="shared" si="1"/>
        <v>0.22298117435627002</v>
      </c>
    </row>
    <row r="103" spans="1:13" x14ac:dyDescent="0.3">
      <c r="A103" s="64" t="s">
        <v>59</v>
      </c>
      <c r="B103" s="65" t="s">
        <v>60</v>
      </c>
      <c r="C103" s="66">
        <v>36733883</v>
      </c>
      <c r="D103" s="66">
        <v>36733883</v>
      </c>
      <c r="E103" s="66">
        <v>36733883</v>
      </c>
      <c r="F103" s="67">
        <v>0</v>
      </c>
      <c r="G103" s="66">
        <v>26582758</v>
      </c>
      <c r="H103" s="67">
        <v>0</v>
      </c>
      <c r="I103" s="66">
        <v>10151125</v>
      </c>
      <c r="J103" s="66">
        <v>10151125</v>
      </c>
      <c r="K103" s="67">
        <v>0</v>
      </c>
      <c r="L103" s="67">
        <v>0</v>
      </c>
      <c r="M103" s="70">
        <f t="shared" si="1"/>
        <v>0.27634228050435072</v>
      </c>
    </row>
    <row r="104" spans="1:13" x14ac:dyDescent="0.3">
      <c r="A104" s="64" t="s">
        <v>284</v>
      </c>
      <c r="B104" s="65" t="s">
        <v>60</v>
      </c>
      <c r="C104" s="66">
        <v>8146834</v>
      </c>
      <c r="D104" s="66">
        <v>8146834</v>
      </c>
      <c r="E104" s="66">
        <v>8081995</v>
      </c>
      <c r="F104" s="67">
        <v>0</v>
      </c>
      <c r="G104" s="66">
        <v>6052289</v>
      </c>
      <c r="H104" s="67">
        <v>0</v>
      </c>
      <c r="I104" s="66">
        <v>2029706</v>
      </c>
      <c r="J104" s="66">
        <v>2029706</v>
      </c>
      <c r="K104" s="66">
        <v>64839</v>
      </c>
      <c r="L104" s="67">
        <v>0</v>
      </c>
      <c r="M104" s="70">
        <f t="shared" si="1"/>
        <v>0.24914046364514117</v>
      </c>
    </row>
    <row r="105" spans="1:13" x14ac:dyDescent="0.3">
      <c r="A105" s="64" t="s">
        <v>313</v>
      </c>
      <c r="B105" s="65" t="s">
        <v>60</v>
      </c>
      <c r="C105" s="66">
        <v>27402294</v>
      </c>
      <c r="D105" s="66">
        <v>27402294</v>
      </c>
      <c r="E105" s="66">
        <v>27402294</v>
      </c>
      <c r="F105" s="67">
        <v>0</v>
      </c>
      <c r="G105" s="67">
        <v>0</v>
      </c>
      <c r="H105" s="67">
        <v>0</v>
      </c>
      <c r="I105" s="66">
        <v>6379643.2699999996</v>
      </c>
      <c r="J105" s="66">
        <v>4821842.3</v>
      </c>
      <c r="K105" s="66">
        <v>21022650.73</v>
      </c>
      <c r="L105" s="66">
        <v>21022650.73</v>
      </c>
      <c r="M105" s="70">
        <f t="shared" si="1"/>
        <v>0.23281420416845391</v>
      </c>
    </row>
    <row r="106" spans="1:13" x14ac:dyDescent="0.3">
      <c r="A106" s="64" t="s">
        <v>336</v>
      </c>
      <c r="B106" s="65" t="s">
        <v>60</v>
      </c>
      <c r="C106" s="66">
        <v>10925049</v>
      </c>
      <c r="D106" s="66">
        <v>10925049</v>
      </c>
      <c r="E106" s="66">
        <v>10925049</v>
      </c>
      <c r="F106" s="67">
        <v>0</v>
      </c>
      <c r="G106" s="67">
        <v>0</v>
      </c>
      <c r="H106" s="67">
        <v>0</v>
      </c>
      <c r="I106" s="66">
        <v>3588215</v>
      </c>
      <c r="J106" s="66">
        <v>2900707</v>
      </c>
      <c r="K106" s="66">
        <v>7336834</v>
      </c>
      <c r="L106" s="66">
        <v>7336834</v>
      </c>
      <c r="M106" s="70">
        <f t="shared" si="1"/>
        <v>0.32843925917403211</v>
      </c>
    </row>
    <row r="107" spans="1:13" x14ac:dyDescent="0.3">
      <c r="A107" s="64" t="s">
        <v>348</v>
      </c>
      <c r="B107" s="65" t="s">
        <v>60</v>
      </c>
      <c r="C107" s="66">
        <v>2543855</v>
      </c>
      <c r="D107" s="66">
        <v>2543855</v>
      </c>
      <c r="E107" s="66">
        <v>2543855</v>
      </c>
      <c r="F107" s="67">
        <v>0</v>
      </c>
      <c r="G107" s="67">
        <v>0</v>
      </c>
      <c r="H107" s="67">
        <v>0</v>
      </c>
      <c r="I107" s="66">
        <v>574147</v>
      </c>
      <c r="J107" s="66">
        <v>574147</v>
      </c>
      <c r="K107" s="66">
        <v>1969708</v>
      </c>
      <c r="L107" s="66">
        <v>1969708</v>
      </c>
      <c r="M107" s="70">
        <f t="shared" si="1"/>
        <v>0.22569957800267704</v>
      </c>
    </row>
    <row r="108" spans="1:13" x14ac:dyDescent="0.3">
      <c r="A108" s="64" t="s">
        <v>367</v>
      </c>
      <c r="B108" s="65" t="s">
        <v>60</v>
      </c>
      <c r="C108" s="66">
        <v>2591417</v>
      </c>
      <c r="D108" s="66">
        <v>2591417</v>
      </c>
      <c r="E108" s="66">
        <v>2562225</v>
      </c>
      <c r="F108" s="67">
        <v>0</v>
      </c>
      <c r="G108" s="67">
        <v>0</v>
      </c>
      <c r="H108" s="67">
        <v>0</v>
      </c>
      <c r="I108" s="66">
        <v>542395.28</v>
      </c>
      <c r="J108" s="66">
        <v>418740.28</v>
      </c>
      <c r="K108" s="66">
        <v>2049021.72</v>
      </c>
      <c r="L108" s="66">
        <v>2019829.72</v>
      </c>
      <c r="M108" s="70">
        <f t="shared" si="1"/>
        <v>0.20930451563758362</v>
      </c>
    </row>
    <row r="109" spans="1:13" x14ac:dyDescent="0.3">
      <c r="A109" s="64" t="s">
        <v>377</v>
      </c>
      <c r="B109" s="65" t="s">
        <v>60</v>
      </c>
      <c r="C109" s="66">
        <v>3284156</v>
      </c>
      <c r="D109" s="66">
        <v>3284156</v>
      </c>
      <c r="E109" s="66">
        <v>3284156</v>
      </c>
      <c r="F109" s="67">
        <v>0</v>
      </c>
      <c r="G109" s="67">
        <v>0</v>
      </c>
      <c r="H109" s="67">
        <v>0</v>
      </c>
      <c r="I109" s="66">
        <v>763120.33</v>
      </c>
      <c r="J109" s="66">
        <v>547702</v>
      </c>
      <c r="K109" s="66">
        <v>2521035.67</v>
      </c>
      <c r="L109" s="66">
        <v>2521035.67</v>
      </c>
      <c r="M109" s="70">
        <f t="shared" si="1"/>
        <v>0.23236421473279587</v>
      </c>
    </row>
    <row r="110" spans="1:13" x14ac:dyDescent="0.3">
      <c r="A110" s="64" t="s">
        <v>387</v>
      </c>
      <c r="B110" s="65" t="s">
        <v>60</v>
      </c>
      <c r="C110" s="66">
        <v>1473760</v>
      </c>
      <c r="D110" s="66">
        <v>1473760</v>
      </c>
      <c r="E110" s="66">
        <v>1473760</v>
      </c>
      <c r="F110" s="67">
        <v>0</v>
      </c>
      <c r="G110" s="67">
        <v>0</v>
      </c>
      <c r="H110" s="67">
        <v>0</v>
      </c>
      <c r="I110" s="66">
        <v>538503</v>
      </c>
      <c r="J110" s="66">
        <v>428385</v>
      </c>
      <c r="K110" s="66">
        <v>935257</v>
      </c>
      <c r="L110" s="66">
        <v>935257</v>
      </c>
      <c r="M110" s="70">
        <f t="shared" si="1"/>
        <v>0.36539395831071547</v>
      </c>
    </row>
    <row r="111" spans="1:13" x14ac:dyDescent="0.3">
      <c r="A111" s="64" t="s">
        <v>396</v>
      </c>
      <c r="B111" s="65" t="s">
        <v>60</v>
      </c>
      <c r="C111" s="66">
        <v>707831</v>
      </c>
      <c r="D111" s="66">
        <v>707831</v>
      </c>
      <c r="E111" s="66">
        <v>707831</v>
      </c>
      <c r="F111" s="67">
        <v>0</v>
      </c>
      <c r="G111" s="67">
        <v>0</v>
      </c>
      <c r="H111" s="67">
        <v>0</v>
      </c>
      <c r="I111" s="66">
        <v>101062</v>
      </c>
      <c r="J111" s="66">
        <v>101062</v>
      </c>
      <c r="K111" s="66">
        <v>606769</v>
      </c>
      <c r="L111" s="66">
        <v>606769</v>
      </c>
      <c r="M111" s="70">
        <f t="shared" si="1"/>
        <v>0.14277701880816185</v>
      </c>
    </row>
    <row r="112" spans="1:13" x14ac:dyDescent="0.3">
      <c r="A112" s="64" t="s">
        <v>405</v>
      </c>
      <c r="B112" s="65" t="s">
        <v>60</v>
      </c>
      <c r="C112" s="66">
        <v>9627077</v>
      </c>
      <c r="D112" s="66">
        <v>9627077</v>
      </c>
      <c r="E112" s="66">
        <v>9627077</v>
      </c>
      <c r="F112" s="67">
        <v>0</v>
      </c>
      <c r="G112" s="66">
        <v>7209995</v>
      </c>
      <c r="H112" s="67">
        <v>0</v>
      </c>
      <c r="I112" s="66">
        <v>2417082</v>
      </c>
      <c r="J112" s="66">
        <v>2417082</v>
      </c>
      <c r="K112" s="67">
        <v>0</v>
      </c>
      <c r="L112" s="67">
        <v>0</v>
      </c>
      <c r="M112" s="70">
        <f t="shared" si="1"/>
        <v>0.25107122338379551</v>
      </c>
    </row>
    <row r="113" spans="1:13" x14ac:dyDescent="0.3">
      <c r="A113" s="64" t="s">
        <v>418</v>
      </c>
      <c r="B113" s="65" t="s">
        <v>60</v>
      </c>
      <c r="C113" s="66">
        <v>29273832</v>
      </c>
      <c r="D113" s="66">
        <v>29273832</v>
      </c>
      <c r="E113" s="66">
        <v>29273832</v>
      </c>
      <c r="F113" s="67">
        <v>0</v>
      </c>
      <c r="G113" s="66">
        <v>21948561</v>
      </c>
      <c r="H113" s="67">
        <v>0</v>
      </c>
      <c r="I113" s="66">
        <v>7325271</v>
      </c>
      <c r="J113" s="66">
        <v>7325271</v>
      </c>
      <c r="K113" s="67">
        <v>0</v>
      </c>
      <c r="L113" s="67">
        <v>0</v>
      </c>
      <c r="M113" s="70">
        <f t="shared" si="1"/>
        <v>0.25023273345286673</v>
      </c>
    </row>
    <row r="114" spans="1:13" x14ac:dyDescent="0.3">
      <c r="A114" s="64" t="s">
        <v>439</v>
      </c>
      <c r="B114" s="65" t="s">
        <v>60</v>
      </c>
      <c r="C114" s="66">
        <v>35404744</v>
      </c>
      <c r="D114" s="66">
        <v>35404744</v>
      </c>
      <c r="E114" s="66">
        <v>35096260</v>
      </c>
      <c r="F114" s="67">
        <v>0</v>
      </c>
      <c r="G114" s="66">
        <v>25876018</v>
      </c>
      <c r="H114" s="67">
        <v>0</v>
      </c>
      <c r="I114" s="66">
        <v>9220242</v>
      </c>
      <c r="J114" s="66">
        <v>9220242</v>
      </c>
      <c r="K114" s="66">
        <v>308484</v>
      </c>
      <c r="L114" s="67">
        <v>0</v>
      </c>
      <c r="M114" s="70">
        <f t="shared" si="1"/>
        <v>0.26042391381222812</v>
      </c>
    </row>
    <row r="115" spans="1:13" x14ac:dyDescent="0.3">
      <c r="A115" s="64" t="s">
        <v>450</v>
      </c>
      <c r="B115" s="65" t="s">
        <v>60</v>
      </c>
      <c r="C115" s="66">
        <v>27927530</v>
      </c>
      <c r="D115" s="66">
        <v>27927530</v>
      </c>
      <c r="E115" s="66">
        <v>27927530</v>
      </c>
      <c r="F115" s="67">
        <v>0</v>
      </c>
      <c r="G115" s="67">
        <v>0</v>
      </c>
      <c r="H115" s="67">
        <v>0</v>
      </c>
      <c r="I115" s="66">
        <v>6660414</v>
      </c>
      <c r="J115" s="66">
        <v>6660414</v>
      </c>
      <c r="K115" s="66">
        <v>21267116</v>
      </c>
      <c r="L115" s="66">
        <v>21267116</v>
      </c>
      <c r="M115" s="70">
        <f t="shared" si="1"/>
        <v>0.23848918969919647</v>
      </c>
    </row>
    <row r="116" spans="1:13" x14ac:dyDescent="0.3">
      <c r="A116" s="64" t="s">
        <v>462</v>
      </c>
      <c r="B116" s="65" t="s">
        <v>60</v>
      </c>
      <c r="C116" s="66">
        <v>29783111</v>
      </c>
      <c r="D116" s="66">
        <v>29783111</v>
      </c>
      <c r="E116" s="66">
        <v>29783111</v>
      </c>
      <c r="F116" s="67">
        <v>0</v>
      </c>
      <c r="G116" s="67">
        <v>0</v>
      </c>
      <c r="H116" s="67">
        <v>0</v>
      </c>
      <c r="I116" s="66">
        <v>5392937</v>
      </c>
      <c r="J116" s="66">
        <v>5392937</v>
      </c>
      <c r="K116" s="66">
        <v>24390174</v>
      </c>
      <c r="L116" s="66">
        <v>24390174</v>
      </c>
      <c r="M116" s="70">
        <f t="shared" si="1"/>
        <v>0.18107366285543508</v>
      </c>
    </row>
    <row r="117" spans="1:13" x14ac:dyDescent="0.3">
      <c r="A117" s="64" t="s">
        <v>475</v>
      </c>
      <c r="B117" s="65" t="s">
        <v>60</v>
      </c>
      <c r="C117" s="66">
        <v>16923680</v>
      </c>
      <c r="D117" s="66">
        <v>16923680</v>
      </c>
      <c r="E117" s="66">
        <v>16923680</v>
      </c>
      <c r="F117" s="67">
        <v>0</v>
      </c>
      <c r="G117" s="67">
        <v>0</v>
      </c>
      <c r="H117" s="67">
        <v>0</v>
      </c>
      <c r="I117" s="66">
        <v>4498011</v>
      </c>
      <c r="J117" s="66">
        <v>3525075</v>
      </c>
      <c r="K117" s="66">
        <v>12425669</v>
      </c>
      <c r="L117" s="66">
        <v>12425669</v>
      </c>
      <c r="M117" s="70">
        <f t="shared" si="1"/>
        <v>0.26578208758378791</v>
      </c>
    </row>
    <row r="118" spans="1:13" x14ac:dyDescent="0.3">
      <c r="A118" s="64" t="s">
        <v>493</v>
      </c>
      <c r="B118" s="65" t="s">
        <v>60</v>
      </c>
      <c r="C118" s="66">
        <v>22333429</v>
      </c>
      <c r="D118" s="66">
        <v>22333429</v>
      </c>
      <c r="E118" s="66">
        <v>22333429</v>
      </c>
      <c r="F118" s="67">
        <v>0</v>
      </c>
      <c r="G118" s="67">
        <v>0</v>
      </c>
      <c r="H118" s="67">
        <v>0</v>
      </c>
      <c r="I118" s="66">
        <v>5692333</v>
      </c>
      <c r="J118" s="66">
        <v>4285903</v>
      </c>
      <c r="K118" s="66">
        <v>16641096</v>
      </c>
      <c r="L118" s="66">
        <v>16641096</v>
      </c>
      <c r="M118" s="70">
        <f t="shared" si="1"/>
        <v>0.25487949029233264</v>
      </c>
    </row>
    <row r="119" spans="1:13" x14ac:dyDescent="0.3">
      <c r="A119" s="64" t="s">
        <v>504</v>
      </c>
      <c r="B119" s="65" t="s">
        <v>60</v>
      </c>
      <c r="C119" s="66">
        <v>2416589</v>
      </c>
      <c r="D119" s="66">
        <v>2416589</v>
      </c>
      <c r="E119" s="66">
        <v>2416589</v>
      </c>
      <c r="F119" s="67">
        <v>0</v>
      </c>
      <c r="G119" s="67">
        <v>0</v>
      </c>
      <c r="H119" s="67">
        <v>0</v>
      </c>
      <c r="I119" s="66">
        <v>670442.21</v>
      </c>
      <c r="J119" s="66">
        <v>503339.73</v>
      </c>
      <c r="K119" s="66">
        <v>1746146.79</v>
      </c>
      <c r="L119" s="66">
        <v>1746146.79</v>
      </c>
      <c r="M119" s="70">
        <f t="shared" si="1"/>
        <v>0.2774332788902043</v>
      </c>
    </row>
    <row r="120" spans="1:13" x14ac:dyDescent="0.3">
      <c r="A120" s="64" t="s">
        <v>520</v>
      </c>
      <c r="B120" s="65" t="s">
        <v>60</v>
      </c>
      <c r="C120" s="66">
        <v>2964899</v>
      </c>
      <c r="D120" s="66">
        <v>2964899</v>
      </c>
      <c r="E120" s="66">
        <v>2964899</v>
      </c>
      <c r="F120" s="67">
        <v>0</v>
      </c>
      <c r="G120" s="66">
        <v>2248880</v>
      </c>
      <c r="H120" s="67">
        <v>0</v>
      </c>
      <c r="I120" s="66">
        <v>716019</v>
      </c>
      <c r="J120" s="66">
        <v>716019</v>
      </c>
      <c r="K120" s="67">
        <v>0</v>
      </c>
      <c r="L120" s="67">
        <v>0</v>
      </c>
      <c r="M120" s="70">
        <f t="shared" si="1"/>
        <v>0.24149861428669239</v>
      </c>
    </row>
    <row r="121" spans="1:13" x14ac:dyDescent="0.3">
      <c r="A121" s="64" t="s">
        <v>530</v>
      </c>
      <c r="B121" s="65" t="s">
        <v>60</v>
      </c>
      <c r="C121" s="66">
        <v>23502516</v>
      </c>
      <c r="D121" s="66">
        <v>23502516</v>
      </c>
      <c r="E121" s="66">
        <v>23502516</v>
      </c>
      <c r="F121" s="67">
        <v>0</v>
      </c>
      <c r="G121" s="67">
        <v>0</v>
      </c>
      <c r="H121" s="67">
        <v>0</v>
      </c>
      <c r="I121" s="66">
        <v>6115131</v>
      </c>
      <c r="J121" s="66">
        <v>4602002</v>
      </c>
      <c r="K121" s="66">
        <v>17387385</v>
      </c>
      <c r="L121" s="66">
        <v>17387385</v>
      </c>
      <c r="M121" s="70">
        <f t="shared" si="1"/>
        <v>0.26019048343590107</v>
      </c>
    </row>
    <row r="122" spans="1:13" x14ac:dyDescent="0.3">
      <c r="A122" s="64" t="s">
        <v>542</v>
      </c>
      <c r="B122" s="65" t="s">
        <v>60</v>
      </c>
      <c r="C122" s="66">
        <v>9452081</v>
      </c>
      <c r="D122" s="66">
        <v>9452081</v>
      </c>
      <c r="E122" s="66">
        <v>9452081</v>
      </c>
      <c r="F122" s="67">
        <v>0</v>
      </c>
      <c r="G122" s="67">
        <v>0</v>
      </c>
      <c r="H122" s="67">
        <v>0</v>
      </c>
      <c r="I122" s="66">
        <v>2107636.02</v>
      </c>
      <c r="J122" s="66">
        <v>1602608</v>
      </c>
      <c r="K122" s="66">
        <v>7344444.9800000004</v>
      </c>
      <c r="L122" s="66">
        <v>7344444.9800000004</v>
      </c>
      <c r="M122" s="70">
        <f t="shared" si="1"/>
        <v>0.22298116361888987</v>
      </c>
    </row>
    <row r="123" spans="1:13" x14ac:dyDescent="0.3">
      <c r="A123" s="64" t="s">
        <v>314</v>
      </c>
      <c r="B123" s="65" t="s">
        <v>315</v>
      </c>
      <c r="C123" s="66">
        <v>85000000</v>
      </c>
      <c r="D123" s="66">
        <v>85000000</v>
      </c>
      <c r="E123" s="66">
        <v>85000000</v>
      </c>
      <c r="F123" s="67">
        <v>0</v>
      </c>
      <c r="G123" s="67">
        <v>0</v>
      </c>
      <c r="H123" s="67">
        <v>0</v>
      </c>
      <c r="I123" s="66">
        <v>9817000.4900000002</v>
      </c>
      <c r="J123" s="66">
        <v>9817000.4900000002</v>
      </c>
      <c r="K123" s="66">
        <v>75182999.510000005</v>
      </c>
      <c r="L123" s="66">
        <v>75182999.510000005</v>
      </c>
      <c r="M123" s="70">
        <f t="shared" si="1"/>
        <v>0.11549412341176471</v>
      </c>
    </row>
    <row r="124" spans="1:13" x14ac:dyDescent="0.3">
      <c r="A124" s="64" t="s">
        <v>61</v>
      </c>
      <c r="B124" s="65" t="s">
        <v>62</v>
      </c>
      <c r="C124" s="66">
        <v>85000000</v>
      </c>
      <c r="D124" s="66">
        <v>85000000</v>
      </c>
      <c r="E124" s="66">
        <v>85000000</v>
      </c>
      <c r="F124" s="67">
        <v>0</v>
      </c>
      <c r="G124" s="66">
        <v>79689561.819999993</v>
      </c>
      <c r="H124" s="67">
        <v>0</v>
      </c>
      <c r="I124" s="66">
        <v>2810438.18</v>
      </c>
      <c r="J124" s="66">
        <v>2810438.18</v>
      </c>
      <c r="K124" s="66">
        <v>2500000</v>
      </c>
      <c r="L124" s="66">
        <v>2500000</v>
      </c>
      <c r="M124" s="70">
        <f t="shared" si="1"/>
        <v>3.3063978588235295E-2</v>
      </c>
    </row>
    <row r="125" spans="1:13" x14ac:dyDescent="0.3">
      <c r="A125" s="64" t="s">
        <v>337</v>
      </c>
      <c r="B125" s="65" t="s">
        <v>62</v>
      </c>
      <c r="C125" s="66">
        <v>10000000</v>
      </c>
      <c r="D125" s="66">
        <v>10000000</v>
      </c>
      <c r="E125" s="66">
        <v>10000000</v>
      </c>
      <c r="F125" s="67">
        <v>0</v>
      </c>
      <c r="G125" s="67">
        <v>0</v>
      </c>
      <c r="H125" s="67">
        <v>0</v>
      </c>
      <c r="I125" s="66">
        <v>1919135.92</v>
      </c>
      <c r="J125" s="66">
        <v>1919135.92</v>
      </c>
      <c r="K125" s="66">
        <v>8080864.0800000001</v>
      </c>
      <c r="L125" s="66">
        <v>8080864.0800000001</v>
      </c>
      <c r="M125" s="70">
        <f t="shared" si="1"/>
        <v>0.19191359199999999</v>
      </c>
    </row>
    <row r="126" spans="1:13" x14ac:dyDescent="0.3">
      <c r="A126" s="64" t="s">
        <v>349</v>
      </c>
      <c r="B126" s="65" t="s">
        <v>350</v>
      </c>
      <c r="C126" s="66">
        <v>600000</v>
      </c>
      <c r="D126" s="66">
        <v>600000</v>
      </c>
      <c r="E126" s="66">
        <v>600000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6">
        <v>600000</v>
      </c>
      <c r="L126" s="66">
        <v>600000</v>
      </c>
      <c r="M126" s="70">
        <f t="shared" si="1"/>
        <v>0</v>
      </c>
    </row>
    <row r="127" spans="1:13" x14ac:dyDescent="0.3">
      <c r="A127" s="64" t="s">
        <v>368</v>
      </c>
      <c r="B127" s="65" t="s">
        <v>62</v>
      </c>
      <c r="C127" s="66">
        <v>3500000</v>
      </c>
      <c r="D127" s="66">
        <v>3500000</v>
      </c>
      <c r="E127" s="66">
        <v>3500000</v>
      </c>
      <c r="F127" s="67">
        <v>0</v>
      </c>
      <c r="G127" s="67">
        <v>0</v>
      </c>
      <c r="H127" s="67">
        <v>0</v>
      </c>
      <c r="I127" s="66">
        <v>708856.57</v>
      </c>
      <c r="J127" s="66">
        <v>708856.57</v>
      </c>
      <c r="K127" s="66">
        <v>2791143.43</v>
      </c>
      <c r="L127" s="66">
        <v>2791143.43</v>
      </c>
      <c r="M127" s="70">
        <f t="shared" si="1"/>
        <v>0.20253044857142855</v>
      </c>
    </row>
    <row r="128" spans="1:13" x14ac:dyDescent="0.3">
      <c r="A128" s="64" t="s">
        <v>378</v>
      </c>
      <c r="B128" s="65" t="s">
        <v>62</v>
      </c>
      <c r="C128" s="66">
        <v>4700000</v>
      </c>
      <c r="D128" s="66">
        <v>4700000</v>
      </c>
      <c r="E128" s="66">
        <v>4700000</v>
      </c>
      <c r="F128" s="67">
        <v>0</v>
      </c>
      <c r="G128" s="67">
        <v>0</v>
      </c>
      <c r="H128" s="67">
        <v>0</v>
      </c>
      <c r="I128" s="66">
        <v>841155.66</v>
      </c>
      <c r="J128" s="66">
        <v>841155.66</v>
      </c>
      <c r="K128" s="66">
        <v>3858844.34</v>
      </c>
      <c r="L128" s="66">
        <v>3858844.34</v>
      </c>
      <c r="M128" s="70">
        <f t="shared" si="1"/>
        <v>0.17896928936170214</v>
      </c>
    </row>
    <row r="129" spans="1:13" x14ac:dyDescent="0.3">
      <c r="A129" s="64" t="s">
        <v>755</v>
      </c>
      <c r="B129" s="65" t="s">
        <v>62</v>
      </c>
      <c r="C129" s="66">
        <v>1800000</v>
      </c>
      <c r="D129" s="66">
        <v>1800000</v>
      </c>
      <c r="E129" s="66">
        <v>1800000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6">
        <v>1800000</v>
      </c>
      <c r="L129" s="66">
        <v>1800000</v>
      </c>
      <c r="M129" s="70">
        <f t="shared" si="1"/>
        <v>0</v>
      </c>
    </row>
    <row r="130" spans="1:13" x14ac:dyDescent="0.3">
      <c r="A130" s="64" t="s">
        <v>451</v>
      </c>
      <c r="B130" s="65" t="s">
        <v>62</v>
      </c>
      <c r="C130" s="66">
        <v>15000000</v>
      </c>
      <c r="D130" s="66">
        <v>15000000</v>
      </c>
      <c r="E130" s="66">
        <v>15000000</v>
      </c>
      <c r="F130" s="67">
        <v>0</v>
      </c>
      <c r="G130" s="67">
        <v>0</v>
      </c>
      <c r="H130" s="67">
        <v>0</v>
      </c>
      <c r="I130" s="66">
        <v>1908351.9</v>
      </c>
      <c r="J130" s="66">
        <v>1908351.9</v>
      </c>
      <c r="K130" s="66">
        <v>13091648.1</v>
      </c>
      <c r="L130" s="66">
        <v>13091648.1</v>
      </c>
      <c r="M130" s="70">
        <f t="shared" si="1"/>
        <v>0.12722345999999998</v>
      </c>
    </row>
    <row r="131" spans="1:13" x14ac:dyDescent="0.3">
      <c r="A131" s="64" t="s">
        <v>463</v>
      </c>
      <c r="B131" s="65" t="s">
        <v>350</v>
      </c>
      <c r="C131" s="66">
        <v>12400000</v>
      </c>
      <c r="D131" s="66">
        <v>12400000</v>
      </c>
      <c r="E131" s="66">
        <v>8000000</v>
      </c>
      <c r="F131" s="67">
        <v>0</v>
      </c>
      <c r="G131" s="67">
        <v>0</v>
      </c>
      <c r="H131" s="67">
        <v>0</v>
      </c>
      <c r="I131" s="66">
        <v>2303237.7200000002</v>
      </c>
      <c r="J131" s="66">
        <v>2303237.7200000002</v>
      </c>
      <c r="K131" s="66">
        <v>10096762.279999999</v>
      </c>
      <c r="L131" s="66">
        <v>5696762.2800000003</v>
      </c>
      <c r="M131" s="70">
        <f t="shared" si="1"/>
        <v>0.18574497741935486</v>
      </c>
    </row>
    <row r="132" spans="1:13" x14ac:dyDescent="0.3">
      <c r="A132" s="64" t="s">
        <v>476</v>
      </c>
      <c r="B132" s="65" t="s">
        <v>62</v>
      </c>
      <c r="C132" s="66">
        <v>16000000</v>
      </c>
      <c r="D132" s="66">
        <v>16000000</v>
      </c>
      <c r="E132" s="66">
        <v>16000000</v>
      </c>
      <c r="F132" s="67">
        <v>0</v>
      </c>
      <c r="G132" s="67">
        <v>0</v>
      </c>
      <c r="H132" s="67">
        <v>0</v>
      </c>
      <c r="I132" s="66">
        <v>5076039.4800000004</v>
      </c>
      <c r="J132" s="66">
        <v>5076039.47</v>
      </c>
      <c r="K132" s="66">
        <v>10923960.52</v>
      </c>
      <c r="L132" s="66">
        <v>10923960.52</v>
      </c>
      <c r="M132" s="70">
        <f t="shared" si="1"/>
        <v>0.31725246750000002</v>
      </c>
    </row>
    <row r="133" spans="1:13" x14ac:dyDescent="0.3">
      <c r="A133" s="64" t="s">
        <v>494</v>
      </c>
      <c r="B133" s="65" t="s">
        <v>62</v>
      </c>
      <c r="C133" s="66">
        <v>14000000</v>
      </c>
      <c r="D133" s="66">
        <v>14000000</v>
      </c>
      <c r="E133" s="66">
        <v>14000000</v>
      </c>
      <c r="F133" s="67">
        <v>0</v>
      </c>
      <c r="G133" s="67">
        <v>0</v>
      </c>
      <c r="H133" s="67">
        <v>0</v>
      </c>
      <c r="I133" s="66">
        <v>5369571.4800000004</v>
      </c>
      <c r="J133" s="66">
        <v>5277313.8</v>
      </c>
      <c r="K133" s="66">
        <v>8630428.5199999996</v>
      </c>
      <c r="L133" s="66">
        <v>8630428.5199999996</v>
      </c>
      <c r="M133" s="70">
        <f t="shared" si="1"/>
        <v>0.38354082</v>
      </c>
    </row>
    <row r="134" spans="1:13" x14ac:dyDescent="0.3">
      <c r="A134" s="64" t="s">
        <v>505</v>
      </c>
      <c r="B134" s="65" t="s">
        <v>62</v>
      </c>
      <c r="C134" s="66">
        <v>4000000</v>
      </c>
      <c r="D134" s="66">
        <v>4000000</v>
      </c>
      <c r="E134" s="66">
        <v>4000000</v>
      </c>
      <c r="F134" s="67">
        <v>0</v>
      </c>
      <c r="G134" s="67">
        <v>0</v>
      </c>
      <c r="H134" s="67">
        <v>0</v>
      </c>
      <c r="I134" s="66">
        <v>561041.81999999995</v>
      </c>
      <c r="J134" s="66">
        <v>561041.81999999995</v>
      </c>
      <c r="K134" s="66">
        <v>3438958.18</v>
      </c>
      <c r="L134" s="66">
        <v>3438958.18</v>
      </c>
      <c r="M134" s="70">
        <f t="shared" si="1"/>
        <v>0.14026045499999998</v>
      </c>
    </row>
    <row r="135" spans="1:13" x14ac:dyDescent="0.3">
      <c r="A135" s="64" t="s">
        <v>531</v>
      </c>
      <c r="B135" s="65" t="s">
        <v>62</v>
      </c>
      <c r="C135" s="66">
        <v>20000000</v>
      </c>
      <c r="D135" s="66">
        <v>20000000</v>
      </c>
      <c r="E135" s="66">
        <v>20000000</v>
      </c>
      <c r="F135" s="67">
        <v>0</v>
      </c>
      <c r="G135" s="67">
        <v>0</v>
      </c>
      <c r="H135" s="67">
        <v>0</v>
      </c>
      <c r="I135" s="66">
        <v>5810902.1500000004</v>
      </c>
      <c r="J135" s="66">
        <v>5810902.1500000004</v>
      </c>
      <c r="K135" s="66">
        <v>14189097.85</v>
      </c>
      <c r="L135" s="66">
        <v>14189097.85</v>
      </c>
      <c r="M135" s="70">
        <f t="shared" ref="M135:M198" si="2">+I135/D135</f>
        <v>0.29054510750000001</v>
      </c>
    </row>
    <row r="136" spans="1:13" x14ac:dyDescent="0.3">
      <c r="A136" s="64" t="s">
        <v>543</v>
      </c>
      <c r="B136" s="65" t="s">
        <v>62</v>
      </c>
      <c r="C136" s="66">
        <v>8000000</v>
      </c>
      <c r="D136" s="66">
        <v>8000000</v>
      </c>
      <c r="E136" s="66">
        <v>8000000</v>
      </c>
      <c r="F136" s="67">
        <v>0</v>
      </c>
      <c r="G136" s="67">
        <v>0</v>
      </c>
      <c r="H136" s="67">
        <v>0</v>
      </c>
      <c r="I136" s="66">
        <v>1396391.26</v>
      </c>
      <c r="J136" s="66">
        <v>1396391.26</v>
      </c>
      <c r="K136" s="66">
        <v>6603608.7400000002</v>
      </c>
      <c r="L136" s="66">
        <v>6603608.7400000002</v>
      </c>
      <c r="M136" s="70">
        <f t="shared" si="2"/>
        <v>0.17454890749999999</v>
      </c>
    </row>
    <row r="137" spans="1:13" x14ac:dyDescent="0.3">
      <c r="A137" s="64" t="s">
        <v>63</v>
      </c>
      <c r="B137" s="65" t="s">
        <v>64</v>
      </c>
      <c r="C137" s="66">
        <v>12303749932</v>
      </c>
      <c r="D137" s="66">
        <v>12303749932</v>
      </c>
      <c r="E137" s="66">
        <v>6100121346.6199999</v>
      </c>
      <c r="F137" s="66">
        <v>59882547.189999998</v>
      </c>
      <c r="G137" s="66">
        <v>880864825.97000003</v>
      </c>
      <c r="H137" s="66">
        <v>131445475.02</v>
      </c>
      <c r="I137" s="66">
        <v>1038526110.53</v>
      </c>
      <c r="J137" s="66">
        <v>926056205.15999997</v>
      </c>
      <c r="K137" s="66">
        <v>10193030973.290001</v>
      </c>
      <c r="L137" s="66">
        <v>3989402387.9099998</v>
      </c>
      <c r="M137" s="70">
        <f t="shared" si="2"/>
        <v>8.4407283654958462E-2</v>
      </c>
    </row>
    <row r="138" spans="1:13" x14ac:dyDescent="0.3">
      <c r="A138" s="64" t="s">
        <v>65</v>
      </c>
      <c r="B138" s="65" t="s">
        <v>66</v>
      </c>
      <c r="C138" s="66">
        <v>914986074</v>
      </c>
      <c r="D138" s="66">
        <v>914986074</v>
      </c>
      <c r="E138" s="66">
        <v>435981717.86000001</v>
      </c>
      <c r="F138" s="67">
        <v>0</v>
      </c>
      <c r="G138" s="66">
        <v>9672934.2400000002</v>
      </c>
      <c r="H138" s="66">
        <v>10796896.52</v>
      </c>
      <c r="I138" s="66">
        <v>99249551.939999998</v>
      </c>
      <c r="J138" s="66">
        <v>87694437.810000002</v>
      </c>
      <c r="K138" s="66">
        <v>795266691.29999995</v>
      </c>
      <c r="L138" s="66">
        <v>316262335.16000003</v>
      </c>
      <c r="M138" s="70">
        <f t="shared" si="2"/>
        <v>0.10847110656680879</v>
      </c>
    </row>
    <row r="139" spans="1:13" x14ac:dyDescent="0.3">
      <c r="A139" s="64" t="s">
        <v>285</v>
      </c>
      <c r="B139" s="65" t="s">
        <v>286</v>
      </c>
      <c r="C139" s="66">
        <v>469395963</v>
      </c>
      <c r="D139" s="66">
        <v>469395963</v>
      </c>
      <c r="E139" s="66">
        <v>230259352.08000001</v>
      </c>
      <c r="F139" s="67">
        <v>0</v>
      </c>
      <c r="G139" s="66">
        <v>3741772.18</v>
      </c>
      <c r="H139" s="66">
        <v>10097688.439999999</v>
      </c>
      <c r="I139" s="66">
        <v>86992732.189999998</v>
      </c>
      <c r="J139" s="66">
        <v>75441791.739999995</v>
      </c>
      <c r="K139" s="66">
        <v>368563770.19</v>
      </c>
      <c r="L139" s="66">
        <v>129427159.27</v>
      </c>
      <c r="M139" s="70">
        <f t="shared" si="2"/>
        <v>0.18532910175454576</v>
      </c>
    </row>
    <row r="140" spans="1:13" x14ac:dyDescent="0.3">
      <c r="A140" s="64" t="s">
        <v>316</v>
      </c>
      <c r="B140" s="65" t="s">
        <v>317</v>
      </c>
      <c r="C140" s="66">
        <v>158350000</v>
      </c>
      <c r="D140" s="66">
        <v>158350000</v>
      </c>
      <c r="E140" s="66">
        <v>73399620.569999993</v>
      </c>
      <c r="F140" s="67">
        <v>0</v>
      </c>
      <c r="G140" s="67">
        <v>0</v>
      </c>
      <c r="H140" s="67">
        <v>0</v>
      </c>
      <c r="I140" s="66">
        <v>235813.5</v>
      </c>
      <c r="J140" s="66">
        <v>231639.82</v>
      </c>
      <c r="K140" s="66">
        <v>158114186.5</v>
      </c>
      <c r="L140" s="66">
        <v>73163807.069999993</v>
      </c>
      <c r="M140" s="70">
        <f t="shared" si="2"/>
        <v>1.4891916640353646E-3</v>
      </c>
    </row>
    <row r="141" spans="1:13" x14ac:dyDescent="0.3">
      <c r="A141" s="64" t="s">
        <v>67</v>
      </c>
      <c r="B141" s="65" t="s">
        <v>68</v>
      </c>
      <c r="C141" s="66">
        <v>125940111</v>
      </c>
      <c r="D141" s="66">
        <v>125940111</v>
      </c>
      <c r="E141" s="66">
        <v>57627591.979999997</v>
      </c>
      <c r="F141" s="67">
        <v>0</v>
      </c>
      <c r="G141" s="66">
        <v>5931162.0599999996</v>
      </c>
      <c r="H141" s="66">
        <v>699208.08</v>
      </c>
      <c r="I141" s="66">
        <v>12021006.25</v>
      </c>
      <c r="J141" s="66">
        <v>12021006.25</v>
      </c>
      <c r="K141" s="66">
        <v>107288734.61</v>
      </c>
      <c r="L141" s="66">
        <v>38976215.590000004</v>
      </c>
      <c r="M141" s="70">
        <f t="shared" si="2"/>
        <v>9.5450179887486358E-2</v>
      </c>
    </row>
    <row r="142" spans="1:13" x14ac:dyDescent="0.3">
      <c r="A142" s="64" t="s">
        <v>69</v>
      </c>
      <c r="B142" s="65" t="s">
        <v>70</v>
      </c>
      <c r="C142" s="66">
        <v>14300000</v>
      </c>
      <c r="D142" s="66">
        <v>14300000</v>
      </c>
      <c r="E142" s="66">
        <v>6622074.96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6">
        <v>14300000</v>
      </c>
      <c r="L142" s="66">
        <v>6622074.96</v>
      </c>
      <c r="M142" s="70">
        <f t="shared" si="2"/>
        <v>0</v>
      </c>
    </row>
    <row r="143" spans="1:13" x14ac:dyDescent="0.3">
      <c r="A143" s="64" t="s">
        <v>71</v>
      </c>
      <c r="B143" s="65" t="s">
        <v>72</v>
      </c>
      <c r="C143" s="66">
        <v>147000000</v>
      </c>
      <c r="D143" s="66">
        <v>147000000</v>
      </c>
      <c r="E143" s="66">
        <v>68073078.269999996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6">
        <v>147000000</v>
      </c>
      <c r="L143" s="66">
        <v>68073078.269999996</v>
      </c>
      <c r="M143" s="70">
        <f t="shared" si="2"/>
        <v>0</v>
      </c>
    </row>
    <row r="144" spans="1:13" x14ac:dyDescent="0.3">
      <c r="A144" s="64" t="s">
        <v>73</v>
      </c>
      <c r="B144" s="65" t="s">
        <v>74</v>
      </c>
      <c r="C144" s="66">
        <v>1160799886</v>
      </c>
      <c r="D144" s="66">
        <v>1160799886</v>
      </c>
      <c r="E144" s="66">
        <v>538724365.59000003</v>
      </c>
      <c r="F144" s="67">
        <v>0</v>
      </c>
      <c r="G144" s="66">
        <v>41818845.020000003</v>
      </c>
      <c r="H144" s="66">
        <v>2095370.21</v>
      </c>
      <c r="I144" s="66">
        <v>172402341.62</v>
      </c>
      <c r="J144" s="66">
        <v>160027166.77000001</v>
      </c>
      <c r="K144" s="66">
        <v>944483329.14999998</v>
      </c>
      <c r="L144" s="66">
        <v>322407808.74000001</v>
      </c>
      <c r="M144" s="70">
        <f t="shared" si="2"/>
        <v>0.14852029509933981</v>
      </c>
    </row>
    <row r="145" spans="1:13" x14ac:dyDescent="0.3">
      <c r="A145" s="64" t="s">
        <v>75</v>
      </c>
      <c r="B145" s="65" t="s">
        <v>76</v>
      </c>
      <c r="C145" s="66">
        <v>172812995</v>
      </c>
      <c r="D145" s="66">
        <v>172812995</v>
      </c>
      <c r="E145" s="66">
        <v>81275720.739999995</v>
      </c>
      <c r="F145" s="67">
        <v>0</v>
      </c>
      <c r="G145" s="66">
        <v>7540602.1399999997</v>
      </c>
      <c r="H145" s="67">
        <v>0</v>
      </c>
      <c r="I145" s="66">
        <v>21760460.039999999</v>
      </c>
      <c r="J145" s="66">
        <v>20876330.039999999</v>
      </c>
      <c r="K145" s="66">
        <v>143511932.81999999</v>
      </c>
      <c r="L145" s="66">
        <v>51974658.560000002</v>
      </c>
      <c r="M145" s="70">
        <f t="shared" si="2"/>
        <v>0.12591911875608661</v>
      </c>
    </row>
    <row r="146" spans="1:13" x14ac:dyDescent="0.3">
      <c r="A146" s="64" t="s">
        <v>77</v>
      </c>
      <c r="B146" s="65" t="s">
        <v>78</v>
      </c>
      <c r="C146" s="66">
        <v>433340350</v>
      </c>
      <c r="D146" s="66">
        <v>433340350</v>
      </c>
      <c r="E146" s="66">
        <v>202530060.88</v>
      </c>
      <c r="F146" s="67">
        <v>0</v>
      </c>
      <c r="G146" s="66">
        <v>6531353.1600000001</v>
      </c>
      <c r="H146" s="67">
        <v>0</v>
      </c>
      <c r="I146" s="66">
        <v>91275090.680000007</v>
      </c>
      <c r="J146" s="66">
        <v>83160502.189999998</v>
      </c>
      <c r="K146" s="66">
        <v>335533906.16000003</v>
      </c>
      <c r="L146" s="66">
        <v>104723617.04000001</v>
      </c>
      <c r="M146" s="70">
        <f t="shared" si="2"/>
        <v>0.21063141403748811</v>
      </c>
    </row>
    <row r="147" spans="1:13" x14ac:dyDescent="0.3">
      <c r="A147" s="64" t="s">
        <v>79</v>
      </c>
      <c r="B147" s="65" t="s">
        <v>80</v>
      </c>
      <c r="C147" s="66">
        <v>3931800</v>
      </c>
      <c r="D147" s="66">
        <v>3931800</v>
      </c>
      <c r="E147" s="66">
        <v>1824049.47</v>
      </c>
      <c r="F147" s="67">
        <v>0</v>
      </c>
      <c r="G147" s="67">
        <v>0</v>
      </c>
      <c r="H147" s="67">
        <v>0</v>
      </c>
      <c r="I147" s="66">
        <v>11130.5</v>
      </c>
      <c r="J147" s="66">
        <v>4181</v>
      </c>
      <c r="K147" s="66">
        <v>3920669.5</v>
      </c>
      <c r="L147" s="66">
        <v>1812918.97</v>
      </c>
      <c r="M147" s="70">
        <f t="shared" si="2"/>
        <v>2.8308917035454501E-3</v>
      </c>
    </row>
    <row r="148" spans="1:13" x14ac:dyDescent="0.3">
      <c r="A148" s="64" t="s">
        <v>81</v>
      </c>
      <c r="B148" s="65" t="s">
        <v>82</v>
      </c>
      <c r="C148" s="66">
        <v>458274553</v>
      </c>
      <c r="D148" s="66">
        <v>458274553</v>
      </c>
      <c r="E148" s="66">
        <v>207999300.65000001</v>
      </c>
      <c r="F148" s="67">
        <v>0</v>
      </c>
      <c r="G148" s="66">
        <v>26335404.609999999</v>
      </c>
      <c r="H148" s="66">
        <v>2072657.21</v>
      </c>
      <c r="I148" s="66">
        <v>42445136.350000001</v>
      </c>
      <c r="J148" s="66">
        <v>41393375.490000002</v>
      </c>
      <c r="K148" s="66">
        <v>387421354.82999998</v>
      </c>
      <c r="L148" s="66">
        <v>137146102.47999999</v>
      </c>
      <c r="M148" s="70">
        <f t="shared" si="2"/>
        <v>9.2619448477210126E-2</v>
      </c>
    </row>
    <row r="149" spans="1:13" x14ac:dyDescent="0.3">
      <c r="A149" s="64" t="s">
        <v>83</v>
      </c>
      <c r="B149" s="65" t="s">
        <v>84</v>
      </c>
      <c r="C149" s="66">
        <v>92440188</v>
      </c>
      <c r="D149" s="66">
        <v>92440188</v>
      </c>
      <c r="E149" s="66">
        <v>45095233.850000001</v>
      </c>
      <c r="F149" s="67">
        <v>0</v>
      </c>
      <c r="G149" s="66">
        <v>1411485.11</v>
      </c>
      <c r="H149" s="66">
        <v>22713</v>
      </c>
      <c r="I149" s="66">
        <v>16910524.050000001</v>
      </c>
      <c r="J149" s="66">
        <v>14592778.050000001</v>
      </c>
      <c r="K149" s="66">
        <v>74095465.840000004</v>
      </c>
      <c r="L149" s="66">
        <v>26750511.690000001</v>
      </c>
      <c r="M149" s="70">
        <f t="shared" si="2"/>
        <v>0.18293476480164667</v>
      </c>
    </row>
    <row r="150" spans="1:13" x14ac:dyDescent="0.3">
      <c r="A150" s="64" t="s">
        <v>85</v>
      </c>
      <c r="B150" s="65" t="s">
        <v>86</v>
      </c>
      <c r="C150" s="66">
        <v>1407879558</v>
      </c>
      <c r="D150" s="66">
        <v>1407879558</v>
      </c>
      <c r="E150" s="66">
        <v>582595291.64999998</v>
      </c>
      <c r="F150" s="66">
        <v>7022802.8700000001</v>
      </c>
      <c r="G150" s="66">
        <v>29623758.600000001</v>
      </c>
      <c r="H150" s="66">
        <v>6594608.1900000004</v>
      </c>
      <c r="I150" s="66">
        <v>89187987.239999995</v>
      </c>
      <c r="J150" s="66">
        <v>63910178.259999998</v>
      </c>
      <c r="K150" s="66">
        <v>1275450401.0999999</v>
      </c>
      <c r="L150" s="66">
        <v>450166134.75</v>
      </c>
      <c r="M150" s="70">
        <f t="shared" si="2"/>
        <v>6.3349159900224924E-2</v>
      </c>
    </row>
    <row r="151" spans="1:13" x14ac:dyDescent="0.3">
      <c r="A151" s="64" t="s">
        <v>87</v>
      </c>
      <c r="B151" s="65" t="s">
        <v>88</v>
      </c>
      <c r="C151" s="66">
        <v>124454000</v>
      </c>
      <c r="D151" s="66">
        <v>124454000</v>
      </c>
      <c r="E151" s="66">
        <v>45142820.350000001</v>
      </c>
      <c r="F151" s="67">
        <v>0</v>
      </c>
      <c r="G151" s="66">
        <v>2659050.33</v>
      </c>
      <c r="H151" s="66">
        <v>28399.97</v>
      </c>
      <c r="I151" s="66">
        <v>1026834.5</v>
      </c>
      <c r="J151" s="66">
        <v>1026834.5</v>
      </c>
      <c r="K151" s="66">
        <v>120739715.2</v>
      </c>
      <c r="L151" s="66">
        <v>41428535.549999997</v>
      </c>
      <c r="M151" s="70">
        <f t="shared" si="2"/>
        <v>8.2507151236601468E-3</v>
      </c>
    </row>
    <row r="152" spans="1:13" x14ac:dyDescent="0.3">
      <c r="A152" s="64" t="s">
        <v>318</v>
      </c>
      <c r="B152" s="65" t="s">
        <v>319</v>
      </c>
      <c r="C152" s="66">
        <v>52875000</v>
      </c>
      <c r="D152" s="66">
        <v>52875000</v>
      </c>
      <c r="E152" s="66">
        <v>24485469.489999998</v>
      </c>
      <c r="F152" s="67">
        <v>0</v>
      </c>
      <c r="G152" s="67">
        <v>0</v>
      </c>
      <c r="H152" s="67">
        <v>0</v>
      </c>
      <c r="I152" s="66">
        <v>1711272</v>
      </c>
      <c r="J152" s="66">
        <v>1680984</v>
      </c>
      <c r="K152" s="66">
        <v>51163728</v>
      </c>
      <c r="L152" s="66">
        <v>22774197.489999998</v>
      </c>
      <c r="M152" s="70">
        <f t="shared" si="2"/>
        <v>3.2364482269503544E-2</v>
      </c>
    </row>
    <row r="153" spans="1:13" x14ac:dyDescent="0.3">
      <c r="A153" s="64" t="s">
        <v>89</v>
      </c>
      <c r="B153" s="65" t="s">
        <v>90</v>
      </c>
      <c r="C153" s="66">
        <v>106621356</v>
      </c>
      <c r="D153" s="66">
        <v>106621356</v>
      </c>
      <c r="E153" s="66">
        <v>42560663.409999996</v>
      </c>
      <c r="F153" s="67">
        <v>0</v>
      </c>
      <c r="G153" s="66">
        <v>725658.88</v>
      </c>
      <c r="H153" s="67">
        <v>0</v>
      </c>
      <c r="I153" s="66">
        <v>531355.80000000005</v>
      </c>
      <c r="J153" s="66">
        <v>531355.80000000005</v>
      </c>
      <c r="K153" s="66">
        <v>105364341.31999999</v>
      </c>
      <c r="L153" s="66">
        <v>41303648.729999997</v>
      </c>
      <c r="M153" s="70">
        <f t="shared" si="2"/>
        <v>4.9835775864640105E-3</v>
      </c>
    </row>
    <row r="154" spans="1:13" x14ac:dyDescent="0.3">
      <c r="A154" s="64" t="s">
        <v>320</v>
      </c>
      <c r="B154" s="65" t="s">
        <v>321</v>
      </c>
      <c r="C154" s="66">
        <v>89164155</v>
      </c>
      <c r="D154" s="66">
        <v>89164155</v>
      </c>
      <c r="E154" s="66">
        <v>40158982.369999997</v>
      </c>
      <c r="F154" s="67">
        <v>0</v>
      </c>
      <c r="G154" s="66">
        <v>14400000.970000001</v>
      </c>
      <c r="H154" s="67">
        <v>0</v>
      </c>
      <c r="I154" s="67">
        <v>0</v>
      </c>
      <c r="J154" s="67">
        <v>0</v>
      </c>
      <c r="K154" s="66">
        <v>74764154.030000001</v>
      </c>
      <c r="L154" s="66">
        <v>25758981.399999999</v>
      </c>
      <c r="M154" s="70">
        <f t="shared" si="2"/>
        <v>0</v>
      </c>
    </row>
    <row r="155" spans="1:13" x14ac:dyDescent="0.3">
      <c r="A155" s="64" t="s">
        <v>322</v>
      </c>
      <c r="B155" s="65" t="s">
        <v>323</v>
      </c>
      <c r="C155" s="66">
        <v>29670000</v>
      </c>
      <c r="D155" s="66">
        <v>29670000</v>
      </c>
      <c r="E155" s="66">
        <v>13739647.84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6">
        <v>29670000</v>
      </c>
      <c r="L155" s="66">
        <v>13739647.84</v>
      </c>
      <c r="M155" s="70">
        <f t="shared" si="2"/>
        <v>0</v>
      </c>
    </row>
    <row r="156" spans="1:13" x14ac:dyDescent="0.3">
      <c r="A156" s="64" t="s">
        <v>91</v>
      </c>
      <c r="B156" s="65" t="s">
        <v>92</v>
      </c>
      <c r="C156" s="66">
        <v>208613329</v>
      </c>
      <c r="D156" s="66">
        <v>208613329</v>
      </c>
      <c r="E156" s="66">
        <v>94523608.010000005</v>
      </c>
      <c r="F156" s="66">
        <v>7022802.8700000001</v>
      </c>
      <c r="G156" s="67">
        <v>0</v>
      </c>
      <c r="H156" s="67">
        <v>0</v>
      </c>
      <c r="I156" s="66">
        <v>2795463.22</v>
      </c>
      <c r="J156" s="66">
        <v>609577.01</v>
      </c>
      <c r="K156" s="66">
        <v>198795062.91</v>
      </c>
      <c r="L156" s="66">
        <v>84705341.920000002</v>
      </c>
      <c r="M156" s="70">
        <f t="shared" si="2"/>
        <v>1.340021384731366E-2</v>
      </c>
    </row>
    <row r="157" spans="1:13" x14ac:dyDescent="0.3">
      <c r="A157" s="64" t="s">
        <v>93</v>
      </c>
      <c r="B157" s="65" t="s">
        <v>94</v>
      </c>
      <c r="C157" s="66">
        <v>796481718</v>
      </c>
      <c r="D157" s="66">
        <v>796481718</v>
      </c>
      <c r="E157" s="66">
        <v>321984100.18000001</v>
      </c>
      <c r="F157" s="67">
        <v>0</v>
      </c>
      <c r="G157" s="66">
        <v>11839048.42</v>
      </c>
      <c r="H157" s="66">
        <v>6566208.2199999997</v>
      </c>
      <c r="I157" s="66">
        <v>83123061.719999999</v>
      </c>
      <c r="J157" s="66">
        <v>60061426.950000003</v>
      </c>
      <c r="K157" s="66">
        <v>694953399.63999999</v>
      </c>
      <c r="L157" s="66">
        <v>220455781.81999999</v>
      </c>
      <c r="M157" s="70">
        <f t="shared" si="2"/>
        <v>0.10436279934801969</v>
      </c>
    </row>
    <row r="158" spans="1:13" x14ac:dyDescent="0.3">
      <c r="A158" s="64" t="s">
        <v>95</v>
      </c>
      <c r="B158" s="65" t="s">
        <v>96</v>
      </c>
      <c r="C158" s="66">
        <v>6473972557</v>
      </c>
      <c r="D158" s="66">
        <v>6473972557</v>
      </c>
      <c r="E158" s="66">
        <v>3480640445.9899998</v>
      </c>
      <c r="F158" s="66">
        <v>51719144.32</v>
      </c>
      <c r="G158" s="66">
        <v>649256044.51999998</v>
      </c>
      <c r="H158" s="66">
        <v>107482149.59</v>
      </c>
      <c r="I158" s="66">
        <v>543529659.94000006</v>
      </c>
      <c r="J158" s="66">
        <v>486150439.26999998</v>
      </c>
      <c r="K158" s="66">
        <v>5121985558.6300001</v>
      </c>
      <c r="L158" s="66">
        <v>2128653447.6199999</v>
      </c>
      <c r="M158" s="70">
        <f t="shared" si="2"/>
        <v>8.3956126652453472E-2</v>
      </c>
    </row>
    <row r="159" spans="1:13" x14ac:dyDescent="0.3">
      <c r="A159" s="64" t="s">
        <v>324</v>
      </c>
      <c r="B159" s="65" t="s">
        <v>325</v>
      </c>
      <c r="C159" s="66">
        <v>1500000</v>
      </c>
      <c r="D159" s="66">
        <v>1500000</v>
      </c>
      <c r="E159" s="66">
        <v>694623.25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6">
        <v>1500000</v>
      </c>
      <c r="L159" s="66">
        <v>694623.25</v>
      </c>
      <c r="M159" s="70">
        <f t="shared" si="2"/>
        <v>0</v>
      </c>
    </row>
    <row r="160" spans="1:13" x14ac:dyDescent="0.3">
      <c r="A160" s="64" t="s">
        <v>287</v>
      </c>
      <c r="B160" s="65" t="s">
        <v>288</v>
      </c>
      <c r="C160" s="66">
        <v>25040000</v>
      </c>
      <c r="D160" s="66">
        <v>25040000</v>
      </c>
      <c r="E160" s="66">
        <v>11586616.49</v>
      </c>
      <c r="F160" s="67">
        <v>0</v>
      </c>
      <c r="G160" s="67">
        <v>0</v>
      </c>
      <c r="H160" s="67">
        <v>0</v>
      </c>
      <c r="I160" s="66">
        <v>3589162.5</v>
      </c>
      <c r="J160" s="66">
        <v>3525637.5</v>
      </c>
      <c r="K160" s="66">
        <v>21450837.5</v>
      </c>
      <c r="L160" s="66">
        <v>7997453.9900000002</v>
      </c>
      <c r="M160" s="70">
        <f t="shared" si="2"/>
        <v>0.143337160543131</v>
      </c>
    </row>
    <row r="161" spans="1:13" x14ac:dyDescent="0.3">
      <c r="A161" s="64" t="s">
        <v>289</v>
      </c>
      <c r="B161" s="65" t="s">
        <v>290</v>
      </c>
      <c r="C161" s="66">
        <v>120000000</v>
      </c>
      <c r="D161" s="66">
        <v>120000000</v>
      </c>
      <c r="E161" s="66">
        <v>55569859.82</v>
      </c>
      <c r="F161" s="67">
        <v>0</v>
      </c>
      <c r="G161" s="66">
        <v>2577669.73</v>
      </c>
      <c r="H161" s="67">
        <v>0</v>
      </c>
      <c r="I161" s="66">
        <v>520478</v>
      </c>
      <c r="J161" s="66">
        <v>520478</v>
      </c>
      <c r="K161" s="66">
        <v>116901852.27</v>
      </c>
      <c r="L161" s="66">
        <v>52471712.090000004</v>
      </c>
      <c r="M161" s="70">
        <f t="shared" si="2"/>
        <v>4.3373166666666671E-3</v>
      </c>
    </row>
    <row r="162" spans="1:13" x14ac:dyDescent="0.3">
      <c r="A162" s="64" t="s">
        <v>97</v>
      </c>
      <c r="B162" s="65" t="s">
        <v>98</v>
      </c>
      <c r="C162" s="66">
        <v>295919359</v>
      </c>
      <c r="D162" s="66">
        <v>295919359</v>
      </c>
      <c r="E162" s="66">
        <v>130079602.76000001</v>
      </c>
      <c r="F162" s="67">
        <v>0</v>
      </c>
      <c r="G162" s="66">
        <v>20903918.170000002</v>
      </c>
      <c r="H162" s="66">
        <v>8958822.0800000001</v>
      </c>
      <c r="I162" s="67">
        <v>0</v>
      </c>
      <c r="J162" s="67">
        <v>0</v>
      </c>
      <c r="K162" s="66">
        <v>266056618.75</v>
      </c>
      <c r="L162" s="66">
        <v>100216862.51000001</v>
      </c>
      <c r="M162" s="70">
        <f t="shared" si="2"/>
        <v>0</v>
      </c>
    </row>
    <row r="163" spans="1:13" x14ac:dyDescent="0.3">
      <c r="A163" s="64" t="s">
        <v>99</v>
      </c>
      <c r="B163" s="65" t="s">
        <v>100</v>
      </c>
      <c r="C163" s="66">
        <v>228259357</v>
      </c>
      <c r="D163" s="66">
        <v>228259357</v>
      </c>
      <c r="E163" s="66">
        <v>116070754.72</v>
      </c>
      <c r="F163" s="67">
        <v>0</v>
      </c>
      <c r="G163" s="66">
        <v>5537116.0099999998</v>
      </c>
      <c r="H163" s="66">
        <v>2227082.66</v>
      </c>
      <c r="I163" s="66">
        <v>17955256.800000001</v>
      </c>
      <c r="J163" s="66">
        <v>17955256.800000001</v>
      </c>
      <c r="K163" s="66">
        <v>202539901.53</v>
      </c>
      <c r="L163" s="66">
        <v>90351299.25</v>
      </c>
      <c r="M163" s="70">
        <f t="shared" si="2"/>
        <v>7.8661646278097602E-2</v>
      </c>
    </row>
    <row r="164" spans="1:13" x14ac:dyDescent="0.3">
      <c r="A164" s="64" t="s">
        <v>101</v>
      </c>
      <c r="B164" s="65" t="s">
        <v>102</v>
      </c>
      <c r="C164" s="66">
        <v>3224728509</v>
      </c>
      <c r="D164" s="66">
        <v>3224728509</v>
      </c>
      <c r="E164" s="66">
        <v>1869673400.4300001</v>
      </c>
      <c r="F164" s="67">
        <v>0</v>
      </c>
      <c r="G164" s="66">
        <v>592488164.42999995</v>
      </c>
      <c r="H164" s="66">
        <v>93704294.079999998</v>
      </c>
      <c r="I164" s="66">
        <v>433984954.57999998</v>
      </c>
      <c r="J164" s="66">
        <v>384119058.57999998</v>
      </c>
      <c r="K164" s="66">
        <v>2104551095.9100001</v>
      </c>
      <c r="L164" s="66">
        <v>749495987.34000003</v>
      </c>
      <c r="M164" s="70">
        <f t="shared" si="2"/>
        <v>0.13458030757280101</v>
      </c>
    </row>
    <row r="165" spans="1:13" x14ac:dyDescent="0.3">
      <c r="A165" s="64" t="s">
        <v>103</v>
      </c>
      <c r="B165" s="65" t="s">
        <v>104</v>
      </c>
      <c r="C165" s="66">
        <v>2578525332</v>
      </c>
      <c r="D165" s="66">
        <v>2578525332</v>
      </c>
      <c r="E165" s="66">
        <v>1296965588.52</v>
      </c>
      <c r="F165" s="66">
        <v>51719144.32</v>
      </c>
      <c r="G165" s="66">
        <v>27749176.18</v>
      </c>
      <c r="H165" s="66">
        <v>2591950.77</v>
      </c>
      <c r="I165" s="66">
        <v>87479808.060000002</v>
      </c>
      <c r="J165" s="66">
        <v>80030008.390000001</v>
      </c>
      <c r="K165" s="66">
        <v>2408985252.6700001</v>
      </c>
      <c r="L165" s="66">
        <v>1127425509.1900001</v>
      </c>
      <c r="M165" s="70">
        <f t="shared" si="2"/>
        <v>3.3926293829406519E-2</v>
      </c>
    </row>
    <row r="166" spans="1:13" x14ac:dyDescent="0.3">
      <c r="A166" s="64" t="s">
        <v>105</v>
      </c>
      <c r="B166" s="65" t="s">
        <v>106</v>
      </c>
      <c r="C166" s="66">
        <v>504152994</v>
      </c>
      <c r="D166" s="66">
        <v>504152994</v>
      </c>
      <c r="E166" s="66">
        <v>208327679.49000001</v>
      </c>
      <c r="F166" s="66">
        <v>931500</v>
      </c>
      <c r="G166" s="66">
        <v>21028626.75</v>
      </c>
      <c r="H166" s="67">
        <v>0</v>
      </c>
      <c r="I166" s="66">
        <v>18338703.640000001</v>
      </c>
      <c r="J166" s="66">
        <v>18148128.640000001</v>
      </c>
      <c r="K166" s="66">
        <v>463854163.61000001</v>
      </c>
      <c r="L166" s="66">
        <v>168028849.09999999</v>
      </c>
      <c r="M166" s="70">
        <f t="shared" si="2"/>
        <v>3.6375274684969934E-2</v>
      </c>
    </row>
    <row r="167" spans="1:13" x14ac:dyDescent="0.3">
      <c r="A167" s="64" t="s">
        <v>107</v>
      </c>
      <c r="B167" s="65" t="s">
        <v>108</v>
      </c>
      <c r="C167" s="66">
        <v>142945886</v>
      </c>
      <c r="D167" s="66">
        <v>142945886</v>
      </c>
      <c r="E167" s="66">
        <v>49614467.609999999</v>
      </c>
      <c r="F167" s="67">
        <v>0</v>
      </c>
      <c r="G167" s="66">
        <v>1098532.75</v>
      </c>
      <c r="H167" s="67">
        <v>0</v>
      </c>
      <c r="I167" s="66">
        <v>1807617.44</v>
      </c>
      <c r="J167" s="66">
        <v>1807617.44</v>
      </c>
      <c r="K167" s="66">
        <v>140039735.81</v>
      </c>
      <c r="L167" s="66">
        <v>46708317.420000002</v>
      </c>
      <c r="M167" s="70">
        <f t="shared" si="2"/>
        <v>1.2645466690800741E-2</v>
      </c>
    </row>
    <row r="168" spans="1:13" x14ac:dyDescent="0.3">
      <c r="A168" s="64" t="s">
        <v>109</v>
      </c>
      <c r="B168" s="65" t="s">
        <v>110</v>
      </c>
      <c r="C168" s="66">
        <v>248907108</v>
      </c>
      <c r="D168" s="66">
        <v>248907108</v>
      </c>
      <c r="E168" s="66">
        <v>117804948.48999999</v>
      </c>
      <c r="F168" s="66">
        <v>931500</v>
      </c>
      <c r="G168" s="66">
        <v>19930094</v>
      </c>
      <c r="H168" s="67">
        <v>0</v>
      </c>
      <c r="I168" s="66">
        <v>16020597.75</v>
      </c>
      <c r="J168" s="66">
        <v>16020597.75</v>
      </c>
      <c r="K168" s="66">
        <v>212024916.25</v>
      </c>
      <c r="L168" s="66">
        <v>80922756.739999995</v>
      </c>
      <c r="M168" s="70">
        <f t="shared" si="2"/>
        <v>6.4363761560397068E-2</v>
      </c>
    </row>
    <row r="169" spans="1:13" x14ac:dyDescent="0.3">
      <c r="A169" s="64" t="s">
        <v>506</v>
      </c>
      <c r="B169" s="65" t="s">
        <v>507</v>
      </c>
      <c r="C169" s="66">
        <v>93000000</v>
      </c>
      <c r="D169" s="66">
        <v>93000000</v>
      </c>
      <c r="E169" s="66">
        <v>32256876.82</v>
      </c>
      <c r="F169" s="67">
        <v>0</v>
      </c>
      <c r="G169" s="67">
        <v>0</v>
      </c>
      <c r="H169" s="67">
        <v>0</v>
      </c>
      <c r="I169" s="66">
        <v>190575</v>
      </c>
      <c r="J169" s="67">
        <v>0</v>
      </c>
      <c r="K169" s="66">
        <v>92809425</v>
      </c>
      <c r="L169" s="66">
        <v>32066301.82</v>
      </c>
      <c r="M169" s="70">
        <f t="shared" si="2"/>
        <v>2.049193548387097E-3</v>
      </c>
    </row>
    <row r="170" spans="1:13" x14ac:dyDescent="0.3">
      <c r="A170" s="64" t="s">
        <v>508</v>
      </c>
      <c r="B170" s="65" t="s">
        <v>509</v>
      </c>
      <c r="C170" s="66">
        <v>19300000</v>
      </c>
      <c r="D170" s="66">
        <v>19300000</v>
      </c>
      <c r="E170" s="66">
        <v>8651386.5700000003</v>
      </c>
      <c r="F170" s="67">
        <v>0</v>
      </c>
      <c r="G170" s="67">
        <v>0</v>
      </c>
      <c r="H170" s="67">
        <v>0</v>
      </c>
      <c r="I170" s="66">
        <v>319913.45</v>
      </c>
      <c r="J170" s="66">
        <v>319913.45</v>
      </c>
      <c r="K170" s="66">
        <v>18980086.550000001</v>
      </c>
      <c r="L170" s="66">
        <v>8331473.1200000001</v>
      </c>
      <c r="M170" s="70">
        <f t="shared" si="2"/>
        <v>1.6575826424870467E-2</v>
      </c>
    </row>
    <row r="171" spans="1:13" x14ac:dyDescent="0.3">
      <c r="A171" s="64" t="s">
        <v>111</v>
      </c>
      <c r="B171" s="65" t="s">
        <v>112</v>
      </c>
      <c r="C171" s="66">
        <v>542120283</v>
      </c>
      <c r="D171" s="66">
        <v>542120283</v>
      </c>
      <c r="E171" s="66">
        <v>294036525.72000003</v>
      </c>
      <c r="F171" s="67">
        <v>0</v>
      </c>
      <c r="G171" s="66">
        <v>71771867.489999995</v>
      </c>
      <c r="H171" s="67">
        <v>0</v>
      </c>
      <c r="I171" s="66">
        <v>52892403</v>
      </c>
      <c r="J171" s="66">
        <v>52563377.100000001</v>
      </c>
      <c r="K171" s="66">
        <v>417456012.50999999</v>
      </c>
      <c r="L171" s="66">
        <v>169372255.22999999</v>
      </c>
      <c r="M171" s="70">
        <f t="shared" si="2"/>
        <v>9.7565807180839237E-2</v>
      </c>
    </row>
    <row r="172" spans="1:13" x14ac:dyDescent="0.3">
      <c r="A172" s="64" t="s">
        <v>113</v>
      </c>
      <c r="B172" s="65" t="s">
        <v>114</v>
      </c>
      <c r="C172" s="66">
        <v>542120283</v>
      </c>
      <c r="D172" s="66">
        <v>542120283</v>
      </c>
      <c r="E172" s="66">
        <v>294036525.72000003</v>
      </c>
      <c r="F172" s="67">
        <v>0</v>
      </c>
      <c r="G172" s="66">
        <v>71771867.489999995</v>
      </c>
      <c r="H172" s="67">
        <v>0</v>
      </c>
      <c r="I172" s="66">
        <v>52892403</v>
      </c>
      <c r="J172" s="66">
        <v>52563377.100000001</v>
      </c>
      <c r="K172" s="66">
        <v>417456012.50999999</v>
      </c>
      <c r="L172" s="66">
        <v>169372255.22999999</v>
      </c>
      <c r="M172" s="70">
        <f t="shared" si="2"/>
        <v>9.7565807180839237E-2</v>
      </c>
    </row>
    <row r="173" spans="1:13" x14ac:dyDescent="0.3">
      <c r="A173" s="64" t="s">
        <v>115</v>
      </c>
      <c r="B173" s="65" t="s">
        <v>116</v>
      </c>
      <c r="C173" s="66">
        <v>336012669</v>
      </c>
      <c r="D173" s="66">
        <v>331945479.20999998</v>
      </c>
      <c r="E173" s="66">
        <v>151530239.55000001</v>
      </c>
      <c r="F173" s="66">
        <v>209100</v>
      </c>
      <c r="G173" s="66">
        <v>223740</v>
      </c>
      <c r="H173" s="67">
        <v>0</v>
      </c>
      <c r="I173" s="66">
        <v>35237807</v>
      </c>
      <c r="J173" s="66">
        <v>34967892</v>
      </c>
      <c r="K173" s="66">
        <v>296274832.20999998</v>
      </c>
      <c r="L173" s="66">
        <v>115859592.55</v>
      </c>
      <c r="M173" s="70">
        <f t="shared" si="2"/>
        <v>0.1061554056523462</v>
      </c>
    </row>
    <row r="174" spans="1:13" x14ac:dyDescent="0.3">
      <c r="A174" s="64" t="s">
        <v>117</v>
      </c>
      <c r="B174" s="65" t="s">
        <v>118</v>
      </c>
      <c r="C174" s="66">
        <v>217492373</v>
      </c>
      <c r="D174" s="66">
        <v>213425183.21000001</v>
      </c>
      <c r="E174" s="66">
        <v>96508618.810000002</v>
      </c>
      <c r="F174" s="66">
        <v>209100</v>
      </c>
      <c r="G174" s="67">
        <v>0</v>
      </c>
      <c r="H174" s="67">
        <v>0</v>
      </c>
      <c r="I174" s="66">
        <v>10429900</v>
      </c>
      <c r="J174" s="66">
        <v>10245300</v>
      </c>
      <c r="K174" s="66">
        <v>202786183.21000001</v>
      </c>
      <c r="L174" s="66">
        <v>85869618.810000002</v>
      </c>
      <c r="M174" s="70">
        <f t="shared" si="2"/>
        <v>4.886911583314648E-2</v>
      </c>
    </row>
    <row r="175" spans="1:13" x14ac:dyDescent="0.3">
      <c r="A175" s="64" t="s">
        <v>119</v>
      </c>
      <c r="B175" s="65" t="s">
        <v>120</v>
      </c>
      <c r="C175" s="66">
        <v>116670296</v>
      </c>
      <c r="D175" s="66">
        <v>116670296</v>
      </c>
      <c r="E175" s="66">
        <v>54190220.649999999</v>
      </c>
      <c r="F175" s="67">
        <v>0</v>
      </c>
      <c r="G175" s="66">
        <v>223740</v>
      </c>
      <c r="H175" s="67">
        <v>0</v>
      </c>
      <c r="I175" s="66">
        <v>24807907</v>
      </c>
      <c r="J175" s="66">
        <v>24722592</v>
      </c>
      <c r="K175" s="66">
        <v>91638649</v>
      </c>
      <c r="L175" s="66">
        <v>29158573.649999999</v>
      </c>
      <c r="M175" s="70">
        <f t="shared" si="2"/>
        <v>0.21263258816108602</v>
      </c>
    </row>
    <row r="176" spans="1:13" x14ac:dyDescent="0.3">
      <c r="A176" s="64" t="s">
        <v>121</v>
      </c>
      <c r="B176" s="65" t="s">
        <v>122</v>
      </c>
      <c r="C176" s="66">
        <v>1850000</v>
      </c>
      <c r="D176" s="66">
        <v>1850000</v>
      </c>
      <c r="E176" s="66">
        <v>831400.09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6">
        <v>1850000</v>
      </c>
      <c r="L176" s="66">
        <v>831400.09</v>
      </c>
      <c r="M176" s="70">
        <f t="shared" si="2"/>
        <v>0</v>
      </c>
    </row>
    <row r="177" spans="1:13" x14ac:dyDescent="0.3">
      <c r="A177" s="64" t="s">
        <v>123</v>
      </c>
      <c r="B177" s="65" t="s">
        <v>124</v>
      </c>
      <c r="C177" s="66">
        <v>910580911</v>
      </c>
      <c r="D177" s="66">
        <v>914648100.78999996</v>
      </c>
      <c r="E177" s="66">
        <v>383010234.50999999</v>
      </c>
      <c r="F177" s="67">
        <v>0</v>
      </c>
      <c r="G177" s="66">
        <v>56306850.409999996</v>
      </c>
      <c r="H177" s="66">
        <v>4476450.51</v>
      </c>
      <c r="I177" s="66">
        <v>21848715.18</v>
      </c>
      <c r="J177" s="66">
        <v>16755644.34</v>
      </c>
      <c r="K177" s="66">
        <v>832016084.69000006</v>
      </c>
      <c r="L177" s="66">
        <v>300378218.41000003</v>
      </c>
      <c r="M177" s="70">
        <f t="shared" si="2"/>
        <v>2.3887564147488882E-2</v>
      </c>
    </row>
    <row r="178" spans="1:13" x14ac:dyDescent="0.3">
      <c r="A178" s="64" t="s">
        <v>125</v>
      </c>
      <c r="B178" s="65" t="s">
        <v>126</v>
      </c>
      <c r="C178" s="66">
        <v>391352546</v>
      </c>
      <c r="D178" s="66">
        <v>395419735.79000002</v>
      </c>
      <c r="E178" s="66">
        <v>139905583.69</v>
      </c>
      <c r="F178" s="67">
        <v>0</v>
      </c>
      <c r="G178" s="66">
        <v>8074829.2300000004</v>
      </c>
      <c r="H178" s="66">
        <v>283347.5</v>
      </c>
      <c r="I178" s="66">
        <v>3632993.8</v>
      </c>
      <c r="J178" s="66">
        <v>3353318.8</v>
      </c>
      <c r="K178" s="66">
        <v>383428565.25999999</v>
      </c>
      <c r="L178" s="66">
        <v>127914413.16</v>
      </c>
      <c r="M178" s="70">
        <f t="shared" si="2"/>
        <v>9.1876896147880041E-3</v>
      </c>
    </row>
    <row r="179" spans="1:13" x14ac:dyDescent="0.3">
      <c r="A179" s="64" t="s">
        <v>127</v>
      </c>
      <c r="B179" s="65" t="s">
        <v>128</v>
      </c>
      <c r="C179" s="66">
        <v>5759000</v>
      </c>
      <c r="D179" s="66">
        <v>5759000</v>
      </c>
      <c r="E179" s="66">
        <v>1695465.4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6">
        <v>5759000</v>
      </c>
      <c r="L179" s="66">
        <v>1695465.4</v>
      </c>
      <c r="M179" s="70">
        <f t="shared" si="2"/>
        <v>0</v>
      </c>
    </row>
    <row r="180" spans="1:13" x14ac:dyDescent="0.3">
      <c r="A180" s="64" t="s">
        <v>129</v>
      </c>
      <c r="B180" s="65" t="s">
        <v>130</v>
      </c>
      <c r="C180" s="66">
        <v>41765912</v>
      </c>
      <c r="D180" s="66">
        <v>41765912</v>
      </c>
      <c r="E180" s="66">
        <v>19221713.18</v>
      </c>
      <c r="F180" s="67">
        <v>0</v>
      </c>
      <c r="G180" s="66">
        <v>183363.97</v>
      </c>
      <c r="H180" s="67">
        <v>0</v>
      </c>
      <c r="I180" s="66">
        <v>1809046.87</v>
      </c>
      <c r="J180" s="66">
        <v>1402696.87</v>
      </c>
      <c r="K180" s="66">
        <v>39773501.159999996</v>
      </c>
      <c r="L180" s="66">
        <v>17229302.34</v>
      </c>
      <c r="M180" s="70">
        <f t="shared" si="2"/>
        <v>4.3313955888237284E-2</v>
      </c>
    </row>
    <row r="181" spans="1:13" x14ac:dyDescent="0.3">
      <c r="A181" s="64" t="s">
        <v>131</v>
      </c>
      <c r="B181" s="65" t="s">
        <v>132</v>
      </c>
      <c r="C181" s="66">
        <v>72139500</v>
      </c>
      <c r="D181" s="66">
        <v>72139500</v>
      </c>
      <c r="E181" s="66">
        <v>42541281.5</v>
      </c>
      <c r="F181" s="67">
        <v>0</v>
      </c>
      <c r="G181" s="66">
        <v>18528457.030000001</v>
      </c>
      <c r="H181" s="66">
        <v>1934261.86</v>
      </c>
      <c r="I181" s="66">
        <v>5597323.4699999997</v>
      </c>
      <c r="J181" s="66">
        <v>1970008.5</v>
      </c>
      <c r="K181" s="66">
        <v>46079457.640000001</v>
      </c>
      <c r="L181" s="66">
        <v>16481239.140000001</v>
      </c>
      <c r="M181" s="70">
        <f t="shared" si="2"/>
        <v>7.7590272596843618E-2</v>
      </c>
    </row>
    <row r="182" spans="1:13" x14ac:dyDescent="0.3">
      <c r="A182" s="64" t="s">
        <v>133</v>
      </c>
      <c r="B182" s="65" t="s">
        <v>134</v>
      </c>
      <c r="C182" s="66">
        <v>35150000</v>
      </c>
      <c r="D182" s="66">
        <v>35150000</v>
      </c>
      <c r="E182" s="66">
        <v>14786263.77</v>
      </c>
      <c r="F182" s="67">
        <v>0</v>
      </c>
      <c r="G182" s="66">
        <v>881400</v>
      </c>
      <c r="H182" s="66">
        <v>113000</v>
      </c>
      <c r="I182" s="66">
        <v>149160</v>
      </c>
      <c r="J182" s="66">
        <v>149160</v>
      </c>
      <c r="K182" s="66">
        <v>34006440</v>
      </c>
      <c r="L182" s="66">
        <v>13642703.77</v>
      </c>
      <c r="M182" s="70">
        <f t="shared" si="2"/>
        <v>4.2435277382645801E-3</v>
      </c>
    </row>
    <row r="183" spans="1:13" x14ac:dyDescent="0.3">
      <c r="A183" s="64" t="s">
        <v>135</v>
      </c>
      <c r="B183" s="65" t="s">
        <v>136</v>
      </c>
      <c r="C183" s="66">
        <v>70152707</v>
      </c>
      <c r="D183" s="66">
        <v>70152707</v>
      </c>
      <c r="E183" s="66">
        <v>34219232.420000002</v>
      </c>
      <c r="F183" s="67">
        <v>0</v>
      </c>
      <c r="G183" s="66">
        <v>1459715.3</v>
      </c>
      <c r="H183" s="66">
        <v>1077252.99</v>
      </c>
      <c r="I183" s="66">
        <v>4058548.01</v>
      </c>
      <c r="J183" s="66">
        <v>3708548.01</v>
      </c>
      <c r="K183" s="66">
        <v>63557190.700000003</v>
      </c>
      <c r="L183" s="66">
        <v>27623716.120000001</v>
      </c>
      <c r="M183" s="70">
        <f t="shared" si="2"/>
        <v>5.7853049205927286E-2</v>
      </c>
    </row>
    <row r="184" spans="1:13" x14ac:dyDescent="0.3">
      <c r="A184" s="64" t="s">
        <v>137</v>
      </c>
      <c r="B184" s="65" t="s">
        <v>138</v>
      </c>
      <c r="C184" s="66">
        <v>257097345</v>
      </c>
      <c r="D184" s="66">
        <v>257097345</v>
      </c>
      <c r="E184" s="66">
        <v>113857691.31</v>
      </c>
      <c r="F184" s="67">
        <v>0</v>
      </c>
      <c r="G184" s="66">
        <v>26152474.09</v>
      </c>
      <c r="H184" s="66">
        <v>1068588.1599999999</v>
      </c>
      <c r="I184" s="66">
        <v>6375471.0300000003</v>
      </c>
      <c r="J184" s="66">
        <v>5945740.1600000001</v>
      </c>
      <c r="K184" s="66">
        <v>223500811.72</v>
      </c>
      <c r="L184" s="66">
        <v>80261158.030000001</v>
      </c>
      <c r="M184" s="70">
        <f t="shared" si="2"/>
        <v>2.4797887469433028E-2</v>
      </c>
    </row>
    <row r="185" spans="1:13" x14ac:dyDescent="0.3">
      <c r="A185" s="64" t="s">
        <v>139</v>
      </c>
      <c r="B185" s="65" t="s">
        <v>140</v>
      </c>
      <c r="C185" s="66">
        <v>37163901</v>
      </c>
      <c r="D185" s="66">
        <v>37163901</v>
      </c>
      <c r="E185" s="66">
        <v>16783003.239999998</v>
      </c>
      <c r="F185" s="67">
        <v>0</v>
      </c>
      <c r="G185" s="66">
        <v>1026610.79</v>
      </c>
      <c r="H185" s="67">
        <v>0</v>
      </c>
      <c r="I185" s="66">
        <v>226172</v>
      </c>
      <c r="J185" s="66">
        <v>226172</v>
      </c>
      <c r="K185" s="66">
        <v>35911118.210000001</v>
      </c>
      <c r="L185" s="66">
        <v>15530220.449999999</v>
      </c>
      <c r="M185" s="70">
        <f t="shared" si="2"/>
        <v>6.0857981512758849E-3</v>
      </c>
    </row>
    <row r="186" spans="1:13" x14ac:dyDescent="0.3">
      <c r="A186" s="64" t="s">
        <v>141</v>
      </c>
      <c r="B186" s="65" t="s">
        <v>142</v>
      </c>
      <c r="C186" s="66">
        <v>11525000</v>
      </c>
      <c r="D186" s="66">
        <v>11525000</v>
      </c>
      <c r="E186" s="66">
        <v>5683989.5499999998</v>
      </c>
      <c r="F186" s="67">
        <v>0</v>
      </c>
      <c r="G186" s="66">
        <v>22165.439999999999</v>
      </c>
      <c r="H186" s="67">
        <v>0</v>
      </c>
      <c r="I186" s="66">
        <v>878865.25</v>
      </c>
      <c r="J186" s="66">
        <v>878865.25</v>
      </c>
      <c r="K186" s="66">
        <v>10623969.310000001</v>
      </c>
      <c r="L186" s="66">
        <v>4782958.8600000003</v>
      </c>
      <c r="M186" s="70">
        <f t="shared" si="2"/>
        <v>7.6257288503253792E-2</v>
      </c>
    </row>
    <row r="187" spans="1:13" x14ac:dyDescent="0.3">
      <c r="A187" s="64" t="s">
        <v>143</v>
      </c>
      <c r="B187" s="65" t="s">
        <v>144</v>
      </c>
      <c r="C187" s="66">
        <v>1560000</v>
      </c>
      <c r="D187" s="66">
        <v>1560000</v>
      </c>
      <c r="E187" s="66">
        <v>722408.18</v>
      </c>
      <c r="F187" s="67">
        <v>0</v>
      </c>
      <c r="G187" s="67">
        <v>0</v>
      </c>
      <c r="H187" s="67">
        <v>0</v>
      </c>
      <c r="I187" s="66">
        <v>99798.25</v>
      </c>
      <c r="J187" s="66">
        <v>99798.25</v>
      </c>
      <c r="K187" s="66">
        <v>1460201.75</v>
      </c>
      <c r="L187" s="66">
        <v>622609.93000000005</v>
      </c>
      <c r="M187" s="70">
        <f t="shared" si="2"/>
        <v>6.3973237179487177E-2</v>
      </c>
    </row>
    <row r="188" spans="1:13" x14ac:dyDescent="0.3">
      <c r="A188" s="64" t="s">
        <v>145</v>
      </c>
      <c r="B188" s="65" t="s">
        <v>146</v>
      </c>
      <c r="C188" s="66">
        <v>9965000</v>
      </c>
      <c r="D188" s="66">
        <v>9965000</v>
      </c>
      <c r="E188" s="66">
        <v>4961581.37</v>
      </c>
      <c r="F188" s="67">
        <v>0</v>
      </c>
      <c r="G188" s="66">
        <v>22165.439999999999</v>
      </c>
      <c r="H188" s="67">
        <v>0</v>
      </c>
      <c r="I188" s="66">
        <v>779067</v>
      </c>
      <c r="J188" s="66">
        <v>779067</v>
      </c>
      <c r="K188" s="66">
        <v>9163767.5600000005</v>
      </c>
      <c r="L188" s="66">
        <v>4160348.93</v>
      </c>
      <c r="M188" s="70">
        <f t="shared" si="2"/>
        <v>7.8180331159056704E-2</v>
      </c>
    </row>
    <row r="189" spans="1:13" x14ac:dyDescent="0.3">
      <c r="A189" s="64" t="s">
        <v>147</v>
      </c>
      <c r="B189" s="65" t="s">
        <v>148</v>
      </c>
      <c r="C189" s="66">
        <v>41720000</v>
      </c>
      <c r="D189" s="66">
        <v>41720000</v>
      </c>
      <c r="E189" s="66">
        <v>19590856.710000001</v>
      </c>
      <c r="F189" s="67">
        <v>0</v>
      </c>
      <c r="G189" s="66">
        <v>1139993.5</v>
      </c>
      <c r="H189" s="67">
        <v>0</v>
      </c>
      <c r="I189" s="66">
        <v>4960075.72</v>
      </c>
      <c r="J189" s="66">
        <v>4960075.72</v>
      </c>
      <c r="K189" s="66">
        <v>35619930.780000001</v>
      </c>
      <c r="L189" s="66">
        <v>13490787.49</v>
      </c>
      <c r="M189" s="70">
        <f t="shared" si="2"/>
        <v>0.11888963854266538</v>
      </c>
    </row>
    <row r="190" spans="1:13" x14ac:dyDescent="0.3">
      <c r="A190" s="64" t="s">
        <v>291</v>
      </c>
      <c r="B190" s="65" t="s">
        <v>292</v>
      </c>
      <c r="C190" s="66">
        <v>700000</v>
      </c>
      <c r="D190" s="66">
        <v>700000</v>
      </c>
      <c r="E190" s="66">
        <v>293509.59000000003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6">
        <v>700000</v>
      </c>
      <c r="L190" s="66">
        <v>293509.59000000003</v>
      </c>
      <c r="M190" s="70">
        <f t="shared" si="2"/>
        <v>0</v>
      </c>
    </row>
    <row r="191" spans="1:13" x14ac:dyDescent="0.3">
      <c r="A191" s="64" t="s">
        <v>149</v>
      </c>
      <c r="B191" s="65" t="s">
        <v>150</v>
      </c>
      <c r="C191" s="66">
        <v>3900000</v>
      </c>
      <c r="D191" s="66">
        <v>3900000</v>
      </c>
      <c r="E191" s="66">
        <v>2146075.7200000002</v>
      </c>
      <c r="F191" s="67">
        <v>0</v>
      </c>
      <c r="G191" s="66">
        <v>1139993.5</v>
      </c>
      <c r="H191" s="67">
        <v>0</v>
      </c>
      <c r="I191" s="67">
        <v>0</v>
      </c>
      <c r="J191" s="67">
        <v>0</v>
      </c>
      <c r="K191" s="66">
        <v>2760006.5</v>
      </c>
      <c r="L191" s="66">
        <v>1006082.22</v>
      </c>
      <c r="M191" s="70">
        <f t="shared" si="2"/>
        <v>0</v>
      </c>
    </row>
    <row r="192" spans="1:13" x14ac:dyDescent="0.3">
      <c r="A192" s="64" t="s">
        <v>151</v>
      </c>
      <c r="B192" s="65" t="s">
        <v>152</v>
      </c>
      <c r="C192" s="66">
        <v>37120000</v>
      </c>
      <c r="D192" s="66">
        <v>37120000</v>
      </c>
      <c r="E192" s="66">
        <v>17151271.399999999</v>
      </c>
      <c r="F192" s="67">
        <v>0</v>
      </c>
      <c r="G192" s="67">
        <v>0</v>
      </c>
      <c r="H192" s="67">
        <v>0</v>
      </c>
      <c r="I192" s="66">
        <v>4960075.72</v>
      </c>
      <c r="J192" s="66">
        <v>4960075.72</v>
      </c>
      <c r="K192" s="66">
        <v>32159924.280000001</v>
      </c>
      <c r="L192" s="66">
        <v>12191195.68</v>
      </c>
      <c r="M192" s="70">
        <f t="shared" si="2"/>
        <v>0.13362272952586207</v>
      </c>
    </row>
    <row r="193" spans="1:13" x14ac:dyDescent="0.3">
      <c r="A193" s="64" t="s">
        <v>153</v>
      </c>
      <c r="B193" s="65" t="s">
        <v>154</v>
      </c>
      <c r="C193" s="66">
        <v>555675236</v>
      </c>
      <c r="D193" s="66">
        <v>555675236</v>
      </c>
      <c r="E193" s="66">
        <v>237742648.59999999</v>
      </c>
      <c r="F193" s="66">
        <v>1688757.7</v>
      </c>
      <c r="G193" s="66">
        <v>8442720.5500000007</v>
      </c>
      <c r="H193" s="66">
        <v>2946211.8399999999</v>
      </c>
      <c r="I193" s="66">
        <v>23070578.77</v>
      </c>
      <c r="J193" s="66">
        <v>17734513.329999998</v>
      </c>
      <c r="K193" s="66">
        <v>519526967.13999999</v>
      </c>
      <c r="L193" s="66">
        <v>201594379.74000001</v>
      </c>
      <c r="M193" s="70">
        <f t="shared" si="2"/>
        <v>4.1518097758094084E-2</v>
      </c>
    </row>
    <row r="194" spans="1:13" x14ac:dyDescent="0.3">
      <c r="A194" s="64" t="s">
        <v>155</v>
      </c>
      <c r="B194" s="65" t="s">
        <v>156</v>
      </c>
      <c r="C194" s="66">
        <v>144782692</v>
      </c>
      <c r="D194" s="66">
        <v>144782692</v>
      </c>
      <c r="E194" s="66">
        <v>65004413</v>
      </c>
      <c r="F194" s="66">
        <v>989787.8</v>
      </c>
      <c r="G194" s="66">
        <v>6184423.8899999997</v>
      </c>
      <c r="H194" s="67">
        <v>0</v>
      </c>
      <c r="I194" s="66">
        <v>9323762.3399999999</v>
      </c>
      <c r="J194" s="66">
        <v>7451329.6699999999</v>
      </c>
      <c r="K194" s="66">
        <v>128284717.97</v>
      </c>
      <c r="L194" s="66">
        <v>48506438.969999999</v>
      </c>
      <c r="M194" s="70">
        <f t="shared" si="2"/>
        <v>6.439832145129612E-2</v>
      </c>
    </row>
    <row r="195" spans="1:13" x14ac:dyDescent="0.3">
      <c r="A195" s="64" t="s">
        <v>157</v>
      </c>
      <c r="B195" s="65" t="s">
        <v>158</v>
      </c>
      <c r="C195" s="66">
        <v>75775678</v>
      </c>
      <c r="D195" s="66">
        <v>75775678</v>
      </c>
      <c r="E195" s="66">
        <v>34457926.869999997</v>
      </c>
      <c r="F195" s="67">
        <v>0</v>
      </c>
      <c r="G195" s="66">
        <v>4604113.8499999996</v>
      </c>
      <c r="H195" s="67">
        <v>0</v>
      </c>
      <c r="I195" s="66">
        <v>7394260.8399999999</v>
      </c>
      <c r="J195" s="66">
        <v>7320071.4100000001</v>
      </c>
      <c r="K195" s="66">
        <v>63777303.310000002</v>
      </c>
      <c r="L195" s="66">
        <v>22459552.18</v>
      </c>
      <c r="M195" s="70">
        <f t="shared" si="2"/>
        <v>9.7580926164725301E-2</v>
      </c>
    </row>
    <row r="196" spans="1:13" x14ac:dyDescent="0.3">
      <c r="A196" s="64" t="s">
        <v>159</v>
      </c>
      <c r="B196" s="65" t="s">
        <v>160</v>
      </c>
      <c r="C196" s="66">
        <v>4820000</v>
      </c>
      <c r="D196" s="66">
        <v>4820000</v>
      </c>
      <c r="E196" s="66">
        <v>2227575.58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6">
        <v>4820000</v>
      </c>
      <c r="L196" s="66">
        <v>2227575.58</v>
      </c>
      <c r="M196" s="70">
        <f t="shared" si="2"/>
        <v>0</v>
      </c>
    </row>
    <row r="197" spans="1:13" x14ac:dyDescent="0.3">
      <c r="A197" s="64" t="s">
        <v>161</v>
      </c>
      <c r="B197" s="65" t="s">
        <v>162</v>
      </c>
      <c r="C197" s="66">
        <v>55337014</v>
      </c>
      <c r="D197" s="66">
        <v>55337014</v>
      </c>
      <c r="E197" s="66">
        <v>24217284.550000001</v>
      </c>
      <c r="F197" s="66">
        <v>989787.8</v>
      </c>
      <c r="G197" s="66">
        <v>1580310.04</v>
      </c>
      <c r="H197" s="67">
        <v>0</v>
      </c>
      <c r="I197" s="66">
        <v>1924051.5</v>
      </c>
      <c r="J197" s="66">
        <v>125808.26</v>
      </c>
      <c r="K197" s="66">
        <v>50842864.659999996</v>
      </c>
      <c r="L197" s="66">
        <v>19723135.210000001</v>
      </c>
      <c r="M197" s="70">
        <f t="shared" si="2"/>
        <v>3.4769702246673445E-2</v>
      </c>
    </row>
    <row r="198" spans="1:13" x14ac:dyDescent="0.3">
      <c r="A198" s="64" t="s">
        <v>163</v>
      </c>
      <c r="B198" s="65" t="s">
        <v>164</v>
      </c>
      <c r="C198" s="66">
        <v>8850000</v>
      </c>
      <c r="D198" s="66">
        <v>8850000</v>
      </c>
      <c r="E198" s="66">
        <v>4101626</v>
      </c>
      <c r="F198" s="67">
        <v>0</v>
      </c>
      <c r="G198" s="67">
        <v>0</v>
      </c>
      <c r="H198" s="67">
        <v>0</v>
      </c>
      <c r="I198" s="66">
        <v>5450</v>
      </c>
      <c r="J198" s="66">
        <v>5450</v>
      </c>
      <c r="K198" s="66">
        <v>8844550</v>
      </c>
      <c r="L198" s="66">
        <v>4096176</v>
      </c>
      <c r="M198" s="70">
        <f t="shared" si="2"/>
        <v>6.1581920903954802E-4</v>
      </c>
    </row>
    <row r="199" spans="1:13" x14ac:dyDescent="0.3">
      <c r="A199" s="64" t="s">
        <v>165</v>
      </c>
      <c r="B199" s="65" t="s">
        <v>166</v>
      </c>
      <c r="C199" s="66">
        <v>5218863</v>
      </c>
      <c r="D199" s="66">
        <v>5218863</v>
      </c>
      <c r="E199" s="66">
        <v>2416762.38</v>
      </c>
      <c r="F199" s="67">
        <v>0</v>
      </c>
      <c r="G199" s="67">
        <v>0</v>
      </c>
      <c r="H199" s="67">
        <v>0</v>
      </c>
      <c r="I199" s="66">
        <v>95517.72</v>
      </c>
      <c r="J199" s="66">
        <v>95517.72</v>
      </c>
      <c r="K199" s="66">
        <v>5123345.28</v>
      </c>
      <c r="L199" s="66">
        <v>2321244.66</v>
      </c>
      <c r="M199" s="70">
        <f t="shared" ref="M199:M262" si="3">+I199/D199</f>
        <v>1.8302400350421154E-2</v>
      </c>
    </row>
    <row r="200" spans="1:13" x14ac:dyDescent="0.3">
      <c r="A200" s="64" t="s">
        <v>167</v>
      </c>
      <c r="B200" s="65" t="s">
        <v>168</v>
      </c>
      <c r="C200" s="66">
        <v>2000000</v>
      </c>
      <c r="D200" s="66">
        <v>2000000</v>
      </c>
      <c r="E200" s="66">
        <v>926164.33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6">
        <v>2000000</v>
      </c>
      <c r="L200" s="66">
        <v>926164.33</v>
      </c>
      <c r="M200" s="70">
        <f t="shared" si="3"/>
        <v>0</v>
      </c>
    </row>
    <row r="201" spans="1:13" x14ac:dyDescent="0.3">
      <c r="A201" s="64" t="s">
        <v>169</v>
      </c>
      <c r="B201" s="65" t="s">
        <v>170</v>
      </c>
      <c r="C201" s="66">
        <v>3218863</v>
      </c>
      <c r="D201" s="66">
        <v>3218863</v>
      </c>
      <c r="E201" s="66">
        <v>1490598.05</v>
      </c>
      <c r="F201" s="67">
        <v>0</v>
      </c>
      <c r="G201" s="67">
        <v>0</v>
      </c>
      <c r="H201" s="67">
        <v>0</v>
      </c>
      <c r="I201" s="66">
        <v>95517.72</v>
      </c>
      <c r="J201" s="66">
        <v>95517.72</v>
      </c>
      <c r="K201" s="66">
        <v>3123345.28</v>
      </c>
      <c r="L201" s="66">
        <v>1395080.33</v>
      </c>
      <c r="M201" s="70">
        <f t="shared" si="3"/>
        <v>2.9674366383409298E-2</v>
      </c>
    </row>
    <row r="202" spans="1:13" x14ac:dyDescent="0.3">
      <c r="A202" s="64" t="s">
        <v>171</v>
      </c>
      <c r="B202" s="65" t="s">
        <v>172</v>
      </c>
      <c r="C202" s="66">
        <v>93470793</v>
      </c>
      <c r="D202" s="66">
        <v>93470793</v>
      </c>
      <c r="E202" s="66">
        <v>40667280.57</v>
      </c>
      <c r="F202" s="67">
        <v>0</v>
      </c>
      <c r="G202" s="67">
        <v>0</v>
      </c>
      <c r="H202" s="67">
        <v>0</v>
      </c>
      <c r="I202" s="66">
        <v>676802.07</v>
      </c>
      <c r="J202" s="66">
        <v>668184.63</v>
      </c>
      <c r="K202" s="66">
        <v>92793990.930000007</v>
      </c>
      <c r="L202" s="66">
        <v>39990478.5</v>
      </c>
      <c r="M202" s="70">
        <f t="shared" si="3"/>
        <v>7.240786648723521E-3</v>
      </c>
    </row>
    <row r="203" spans="1:13" x14ac:dyDescent="0.3">
      <c r="A203" s="64" t="s">
        <v>173</v>
      </c>
      <c r="B203" s="65" t="s">
        <v>174</v>
      </c>
      <c r="C203" s="66">
        <v>21662000</v>
      </c>
      <c r="D203" s="66">
        <v>21662000</v>
      </c>
      <c r="E203" s="66">
        <v>8514304</v>
      </c>
      <c r="F203" s="67">
        <v>0</v>
      </c>
      <c r="G203" s="67">
        <v>0</v>
      </c>
      <c r="H203" s="67">
        <v>0</v>
      </c>
      <c r="I203" s="66">
        <v>48000</v>
      </c>
      <c r="J203" s="66">
        <v>48000</v>
      </c>
      <c r="K203" s="66">
        <v>21614000</v>
      </c>
      <c r="L203" s="66">
        <v>8466304</v>
      </c>
      <c r="M203" s="70">
        <f t="shared" si="3"/>
        <v>2.2158618779429414E-3</v>
      </c>
    </row>
    <row r="204" spans="1:13" x14ac:dyDescent="0.3">
      <c r="A204" s="64" t="s">
        <v>175</v>
      </c>
      <c r="B204" s="65" t="s">
        <v>176</v>
      </c>
      <c r="C204" s="66">
        <v>3118800</v>
      </c>
      <c r="D204" s="66">
        <v>3118800</v>
      </c>
      <c r="E204" s="66">
        <v>1418958.75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6">
        <v>3118800</v>
      </c>
      <c r="L204" s="66">
        <v>1418958.75</v>
      </c>
      <c r="M204" s="70">
        <f t="shared" si="3"/>
        <v>0</v>
      </c>
    </row>
    <row r="205" spans="1:13" x14ac:dyDescent="0.3">
      <c r="A205" s="64" t="s">
        <v>177</v>
      </c>
      <c r="B205" s="65" t="s">
        <v>178</v>
      </c>
      <c r="C205" s="66">
        <v>9620000</v>
      </c>
      <c r="D205" s="66">
        <v>9620000</v>
      </c>
      <c r="E205" s="66">
        <v>4450369.97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6">
        <v>9620000</v>
      </c>
      <c r="L205" s="66">
        <v>4450369.97</v>
      </c>
      <c r="M205" s="70">
        <f t="shared" si="3"/>
        <v>0</v>
      </c>
    </row>
    <row r="206" spans="1:13" x14ac:dyDescent="0.3">
      <c r="A206" s="64" t="s">
        <v>179</v>
      </c>
      <c r="B206" s="65" t="s">
        <v>180</v>
      </c>
      <c r="C206" s="66">
        <v>34780909</v>
      </c>
      <c r="D206" s="66">
        <v>34780909</v>
      </c>
      <c r="E206" s="66">
        <v>15227908.359999999</v>
      </c>
      <c r="F206" s="67">
        <v>0</v>
      </c>
      <c r="G206" s="67">
        <v>0</v>
      </c>
      <c r="H206" s="67">
        <v>0</v>
      </c>
      <c r="I206" s="66">
        <v>510122.57</v>
      </c>
      <c r="J206" s="66">
        <v>501505.13</v>
      </c>
      <c r="K206" s="66">
        <v>34270786.43</v>
      </c>
      <c r="L206" s="66">
        <v>14717785.789999999</v>
      </c>
      <c r="M206" s="70">
        <f t="shared" si="3"/>
        <v>1.4666740596112655E-2</v>
      </c>
    </row>
    <row r="207" spans="1:13" x14ac:dyDescent="0.3">
      <c r="A207" s="64" t="s">
        <v>326</v>
      </c>
      <c r="B207" s="65" t="s">
        <v>327</v>
      </c>
      <c r="C207" s="66">
        <v>906000</v>
      </c>
      <c r="D207" s="66">
        <v>906000</v>
      </c>
      <c r="E207" s="66">
        <v>413479.98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6">
        <v>906000</v>
      </c>
      <c r="L207" s="66">
        <v>413479.98</v>
      </c>
      <c r="M207" s="70">
        <f t="shared" si="3"/>
        <v>0</v>
      </c>
    </row>
    <row r="208" spans="1:13" x14ac:dyDescent="0.3">
      <c r="A208" s="64" t="s">
        <v>181</v>
      </c>
      <c r="B208" s="65" t="s">
        <v>182</v>
      </c>
      <c r="C208" s="66">
        <v>8700000</v>
      </c>
      <c r="D208" s="66">
        <v>8700000</v>
      </c>
      <c r="E208" s="66">
        <v>3962072.8</v>
      </c>
      <c r="F208" s="67">
        <v>0</v>
      </c>
      <c r="G208" s="67">
        <v>0</v>
      </c>
      <c r="H208" s="67">
        <v>0</v>
      </c>
      <c r="I208" s="66">
        <v>57270.76</v>
      </c>
      <c r="J208" s="66">
        <v>57270.76</v>
      </c>
      <c r="K208" s="66">
        <v>8642729.2400000002</v>
      </c>
      <c r="L208" s="66">
        <v>3904802.04</v>
      </c>
      <c r="M208" s="70">
        <f t="shared" si="3"/>
        <v>6.5828459770114946E-3</v>
      </c>
    </row>
    <row r="209" spans="1:13" x14ac:dyDescent="0.3">
      <c r="A209" s="64" t="s">
        <v>183</v>
      </c>
      <c r="B209" s="65" t="s">
        <v>184</v>
      </c>
      <c r="C209" s="66">
        <v>14683084</v>
      </c>
      <c r="D209" s="66">
        <v>14683084</v>
      </c>
      <c r="E209" s="66">
        <v>6680186.71</v>
      </c>
      <c r="F209" s="67">
        <v>0</v>
      </c>
      <c r="G209" s="67">
        <v>0</v>
      </c>
      <c r="H209" s="67">
        <v>0</v>
      </c>
      <c r="I209" s="66">
        <v>61408.74</v>
      </c>
      <c r="J209" s="66">
        <v>61408.74</v>
      </c>
      <c r="K209" s="66">
        <v>14621675.26</v>
      </c>
      <c r="L209" s="66">
        <v>6618777.9699999997</v>
      </c>
      <c r="M209" s="70">
        <f t="shared" si="3"/>
        <v>4.1822780554820775E-3</v>
      </c>
    </row>
    <row r="210" spans="1:13" x14ac:dyDescent="0.3">
      <c r="A210" s="64" t="s">
        <v>185</v>
      </c>
      <c r="B210" s="65" t="s">
        <v>186</v>
      </c>
      <c r="C210" s="66">
        <v>91752187</v>
      </c>
      <c r="D210" s="66">
        <v>91752187</v>
      </c>
      <c r="E210" s="66">
        <v>36091225.140000001</v>
      </c>
      <c r="F210" s="67">
        <v>0</v>
      </c>
      <c r="G210" s="66">
        <v>1254854.73</v>
      </c>
      <c r="H210" s="67">
        <v>0</v>
      </c>
      <c r="I210" s="66">
        <v>935019.59</v>
      </c>
      <c r="J210" s="66">
        <v>417150.25</v>
      </c>
      <c r="K210" s="66">
        <v>89562312.680000007</v>
      </c>
      <c r="L210" s="66">
        <v>33901350.82</v>
      </c>
      <c r="M210" s="70">
        <f t="shared" si="3"/>
        <v>1.0190706298913615E-2</v>
      </c>
    </row>
    <row r="211" spans="1:13" x14ac:dyDescent="0.3">
      <c r="A211" s="64" t="s">
        <v>187</v>
      </c>
      <c r="B211" s="65" t="s">
        <v>188</v>
      </c>
      <c r="C211" s="66">
        <v>20170000</v>
      </c>
      <c r="D211" s="66">
        <v>20170000</v>
      </c>
      <c r="E211" s="66">
        <v>7653573.0499999998</v>
      </c>
      <c r="F211" s="67">
        <v>0</v>
      </c>
      <c r="G211" s="67">
        <v>0</v>
      </c>
      <c r="H211" s="67">
        <v>0</v>
      </c>
      <c r="I211" s="66">
        <v>106535</v>
      </c>
      <c r="J211" s="66">
        <v>106535</v>
      </c>
      <c r="K211" s="66">
        <v>20063465</v>
      </c>
      <c r="L211" s="66">
        <v>7547038.0499999998</v>
      </c>
      <c r="M211" s="70">
        <f t="shared" si="3"/>
        <v>5.2818542389687657E-3</v>
      </c>
    </row>
    <row r="212" spans="1:13" x14ac:dyDescent="0.3">
      <c r="A212" s="64" t="s">
        <v>189</v>
      </c>
      <c r="B212" s="65" t="s">
        <v>190</v>
      </c>
      <c r="C212" s="66">
        <v>71582187</v>
      </c>
      <c r="D212" s="66">
        <v>71582187</v>
      </c>
      <c r="E212" s="66">
        <v>28437652.09</v>
      </c>
      <c r="F212" s="67">
        <v>0</v>
      </c>
      <c r="G212" s="66">
        <v>1254854.73</v>
      </c>
      <c r="H212" s="67">
        <v>0</v>
      </c>
      <c r="I212" s="66">
        <v>828484.59</v>
      </c>
      <c r="J212" s="66">
        <v>310615.25</v>
      </c>
      <c r="K212" s="66">
        <v>69498847.680000007</v>
      </c>
      <c r="L212" s="66">
        <v>26354312.77</v>
      </c>
      <c r="M212" s="70">
        <f t="shared" si="3"/>
        <v>1.1573893236874699E-2</v>
      </c>
    </row>
    <row r="213" spans="1:13" x14ac:dyDescent="0.3">
      <c r="A213" s="64" t="s">
        <v>191</v>
      </c>
      <c r="B213" s="65" t="s">
        <v>192</v>
      </c>
      <c r="C213" s="66">
        <v>220450701</v>
      </c>
      <c r="D213" s="66">
        <v>220450701</v>
      </c>
      <c r="E213" s="66">
        <v>93562967.510000005</v>
      </c>
      <c r="F213" s="66">
        <v>698969.9</v>
      </c>
      <c r="G213" s="66">
        <v>1003441.93</v>
      </c>
      <c r="H213" s="66">
        <v>2946211.8399999999</v>
      </c>
      <c r="I213" s="66">
        <v>12039477.050000001</v>
      </c>
      <c r="J213" s="66">
        <v>9102331.0600000005</v>
      </c>
      <c r="K213" s="66">
        <v>203762600.28</v>
      </c>
      <c r="L213" s="66">
        <v>76874866.790000007</v>
      </c>
      <c r="M213" s="70">
        <f t="shared" si="3"/>
        <v>5.4613013228749049E-2</v>
      </c>
    </row>
    <row r="214" spans="1:13" x14ac:dyDescent="0.3">
      <c r="A214" s="64" t="s">
        <v>193</v>
      </c>
      <c r="B214" s="65" t="s">
        <v>194</v>
      </c>
      <c r="C214" s="66">
        <v>17756404</v>
      </c>
      <c r="D214" s="66">
        <v>17756404</v>
      </c>
      <c r="E214" s="66">
        <v>8661803.6999999993</v>
      </c>
      <c r="F214" s="67">
        <v>0</v>
      </c>
      <c r="G214" s="66">
        <v>659963.67000000004</v>
      </c>
      <c r="H214" s="66">
        <v>353123.42</v>
      </c>
      <c r="I214" s="66">
        <v>213853.17</v>
      </c>
      <c r="J214" s="66">
        <v>213853.17</v>
      </c>
      <c r="K214" s="66">
        <v>16529463.74</v>
      </c>
      <c r="L214" s="66">
        <v>7434863.4400000004</v>
      </c>
      <c r="M214" s="70">
        <f t="shared" si="3"/>
        <v>1.2043720676776672E-2</v>
      </c>
    </row>
    <row r="215" spans="1:13" x14ac:dyDescent="0.3">
      <c r="A215" s="64" t="s">
        <v>195</v>
      </c>
      <c r="B215" s="65" t="s">
        <v>196</v>
      </c>
      <c r="C215" s="66">
        <v>3470000</v>
      </c>
      <c r="D215" s="66">
        <v>3470000</v>
      </c>
      <c r="E215" s="66">
        <v>1345029.65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6">
        <v>3470000</v>
      </c>
      <c r="L215" s="66">
        <v>1345029.65</v>
      </c>
      <c r="M215" s="70">
        <f t="shared" si="3"/>
        <v>0</v>
      </c>
    </row>
    <row r="216" spans="1:13" x14ac:dyDescent="0.3">
      <c r="A216" s="64" t="s">
        <v>197</v>
      </c>
      <c r="B216" s="65" t="s">
        <v>198</v>
      </c>
      <c r="C216" s="66">
        <v>45455448</v>
      </c>
      <c r="D216" s="66">
        <v>45455448</v>
      </c>
      <c r="E216" s="66">
        <v>13060779.76</v>
      </c>
      <c r="F216" s="66">
        <v>203340</v>
      </c>
      <c r="G216" s="66">
        <v>261335.97</v>
      </c>
      <c r="H216" s="66">
        <v>13831.99</v>
      </c>
      <c r="I216" s="66">
        <v>372461.26</v>
      </c>
      <c r="J216" s="66">
        <v>372461.26</v>
      </c>
      <c r="K216" s="66">
        <v>44604478.780000001</v>
      </c>
      <c r="L216" s="66">
        <v>12209810.539999999</v>
      </c>
      <c r="M216" s="70">
        <f t="shared" si="3"/>
        <v>8.193985020233439E-3</v>
      </c>
    </row>
    <row r="217" spans="1:13" x14ac:dyDescent="0.3">
      <c r="A217" s="64" t="s">
        <v>199</v>
      </c>
      <c r="B217" s="65" t="s">
        <v>200</v>
      </c>
      <c r="C217" s="66">
        <v>30045000</v>
      </c>
      <c r="D217" s="66">
        <v>30045000</v>
      </c>
      <c r="E217" s="66">
        <v>11885949.5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6">
        <v>30045000</v>
      </c>
      <c r="L217" s="66">
        <v>11885949.5</v>
      </c>
      <c r="M217" s="70">
        <f t="shared" si="3"/>
        <v>0</v>
      </c>
    </row>
    <row r="218" spans="1:13" x14ac:dyDescent="0.3">
      <c r="A218" s="64" t="s">
        <v>201</v>
      </c>
      <c r="B218" s="65" t="s">
        <v>202</v>
      </c>
      <c r="C218" s="66">
        <v>86862849</v>
      </c>
      <c r="D218" s="66">
        <v>86862849</v>
      </c>
      <c r="E218" s="66">
        <v>41345694.609999999</v>
      </c>
      <c r="F218" s="66">
        <v>495629.9</v>
      </c>
      <c r="G218" s="66">
        <v>82142.289999999994</v>
      </c>
      <c r="H218" s="66">
        <v>2579256.4300000002</v>
      </c>
      <c r="I218" s="66">
        <v>7460697.6200000001</v>
      </c>
      <c r="J218" s="66">
        <v>4566740.63</v>
      </c>
      <c r="K218" s="66">
        <v>76245122.760000005</v>
      </c>
      <c r="L218" s="66">
        <v>30727968.370000001</v>
      </c>
      <c r="M218" s="70">
        <f t="shared" si="3"/>
        <v>8.5890547062300482E-2</v>
      </c>
    </row>
    <row r="219" spans="1:13" x14ac:dyDescent="0.3">
      <c r="A219" s="64" t="s">
        <v>203</v>
      </c>
      <c r="B219" s="65" t="s">
        <v>204</v>
      </c>
      <c r="C219" s="66">
        <v>12156000</v>
      </c>
      <c r="D219" s="66">
        <v>12156000</v>
      </c>
      <c r="E219" s="66">
        <v>6212464</v>
      </c>
      <c r="F219" s="67">
        <v>0</v>
      </c>
      <c r="G219" s="67">
        <v>0</v>
      </c>
      <c r="H219" s="67">
        <v>0</v>
      </c>
      <c r="I219" s="66">
        <v>2465978.5</v>
      </c>
      <c r="J219" s="66">
        <v>2422789.5</v>
      </c>
      <c r="K219" s="66">
        <v>9690021.5</v>
      </c>
      <c r="L219" s="66">
        <v>3746485.5</v>
      </c>
      <c r="M219" s="70">
        <f t="shared" si="3"/>
        <v>0.20286101513655808</v>
      </c>
    </row>
    <row r="220" spans="1:13" x14ac:dyDescent="0.3">
      <c r="A220" s="64" t="s">
        <v>205</v>
      </c>
      <c r="B220" s="65" t="s">
        <v>206</v>
      </c>
      <c r="C220" s="66">
        <v>105000</v>
      </c>
      <c r="D220" s="66">
        <v>105000</v>
      </c>
      <c r="E220" s="66">
        <v>47503.519999999997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6">
        <v>105000</v>
      </c>
      <c r="L220" s="66">
        <v>47503.519999999997</v>
      </c>
      <c r="M220" s="70">
        <f t="shared" si="3"/>
        <v>0</v>
      </c>
    </row>
    <row r="221" spans="1:13" x14ac:dyDescent="0.3">
      <c r="A221" s="64" t="s">
        <v>207</v>
      </c>
      <c r="B221" s="65" t="s">
        <v>208</v>
      </c>
      <c r="C221" s="66">
        <v>24600000</v>
      </c>
      <c r="D221" s="66">
        <v>24600000</v>
      </c>
      <c r="E221" s="66">
        <v>11003742.77</v>
      </c>
      <c r="F221" s="67">
        <v>0</v>
      </c>
      <c r="G221" s="67">
        <v>0</v>
      </c>
      <c r="H221" s="67">
        <v>0</v>
      </c>
      <c r="I221" s="66">
        <v>1526486.5</v>
      </c>
      <c r="J221" s="66">
        <v>1526486.5</v>
      </c>
      <c r="K221" s="66">
        <v>23073513.5</v>
      </c>
      <c r="L221" s="66">
        <v>9477256.2699999996</v>
      </c>
      <c r="M221" s="70">
        <f t="shared" si="3"/>
        <v>6.2052296747967479E-2</v>
      </c>
    </row>
    <row r="222" spans="1:13" x14ac:dyDescent="0.3">
      <c r="A222" s="64" t="s">
        <v>477</v>
      </c>
      <c r="B222" s="65" t="s">
        <v>478</v>
      </c>
      <c r="C222" s="66">
        <v>500000</v>
      </c>
      <c r="D222" s="66">
        <v>500000</v>
      </c>
      <c r="E222" s="66">
        <v>231541.08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6">
        <v>500000</v>
      </c>
      <c r="L222" s="66">
        <v>231541.08</v>
      </c>
      <c r="M222" s="70">
        <f t="shared" si="3"/>
        <v>0</v>
      </c>
    </row>
    <row r="223" spans="1:13" x14ac:dyDescent="0.3">
      <c r="A223" s="64" t="s">
        <v>479</v>
      </c>
      <c r="B223" s="65" t="s">
        <v>480</v>
      </c>
      <c r="C223" s="66">
        <v>500000</v>
      </c>
      <c r="D223" s="66">
        <v>500000</v>
      </c>
      <c r="E223" s="66">
        <v>231541.08</v>
      </c>
      <c r="F223" s="67">
        <v>0</v>
      </c>
      <c r="G223" s="67">
        <v>0</v>
      </c>
      <c r="H223" s="67">
        <v>0</v>
      </c>
      <c r="I223" s="67">
        <v>0</v>
      </c>
      <c r="J223" s="67">
        <v>0</v>
      </c>
      <c r="K223" s="66">
        <v>500000</v>
      </c>
      <c r="L223" s="66">
        <v>231541.08</v>
      </c>
      <c r="M223" s="70">
        <f t="shared" si="3"/>
        <v>0</v>
      </c>
    </row>
    <row r="224" spans="1:13" x14ac:dyDescent="0.3">
      <c r="A224" s="64" t="s">
        <v>481</v>
      </c>
      <c r="B224" s="65" t="s">
        <v>482</v>
      </c>
      <c r="C224" s="66">
        <v>500000</v>
      </c>
      <c r="D224" s="66">
        <v>500000</v>
      </c>
      <c r="E224" s="66">
        <v>231541.08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6">
        <v>500000</v>
      </c>
      <c r="L224" s="66">
        <v>231541.08</v>
      </c>
      <c r="M224" s="70">
        <f t="shared" si="3"/>
        <v>0</v>
      </c>
    </row>
    <row r="225" spans="1:13" x14ac:dyDescent="0.3">
      <c r="A225" s="64" t="s">
        <v>254</v>
      </c>
      <c r="B225" s="65" t="s">
        <v>255</v>
      </c>
      <c r="C225" s="66">
        <v>2675022182</v>
      </c>
      <c r="D225" s="66">
        <v>3237716774.3699999</v>
      </c>
      <c r="E225" s="66">
        <v>2518974727.6700001</v>
      </c>
      <c r="F225" s="66">
        <v>12750000</v>
      </c>
      <c r="G225" s="66">
        <v>24867188.289999999</v>
      </c>
      <c r="H225" s="66">
        <v>20420059.129999999</v>
      </c>
      <c r="I225" s="66">
        <v>80462249.390000001</v>
      </c>
      <c r="J225" s="66">
        <v>37515966.329999998</v>
      </c>
      <c r="K225" s="66">
        <v>3099217277.5599999</v>
      </c>
      <c r="L225" s="66">
        <v>2380475230.8600001</v>
      </c>
      <c r="M225" s="70">
        <f t="shared" si="3"/>
        <v>2.4851540451884174E-2</v>
      </c>
    </row>
    <row r="226" spans="1:13" x14ac:dyDescent="0.3">
      <c r="A226" s="64" t="s">
        <v>256</v>
      </c>
      <c r="B226" s="65" t="s">
        <v>257</v>
      </c>
      <c r="C226" s="66">
        <v>771952719</v>
      </c>
      <c r="D226" s="66">
        <v>767716023.66999996</v>
      </c>
      <c r="E226" s="66">
        <v>649821467.66999996</v>
      </c>
      <c r="F226" s="66">
        <v>11550000</v>
      </c>
      <c r="G226" s="66">
        <v>13914302.59</v>
      </c>
      <c r="H226" s="66">
        <v>1355435</v>
      </c>
      <c r="I226" s="66">
        <v>30466932.460000001</v>
      </c>
      <c r="J226" s="66">
        <v>23971503.190000001</v>
      </c>
      <c r="K226" s="66">
        <v>710429353.62</v>
      </c>
      <c r="L226" s="66">
        <v>592534797.62</v>
      </c>
      <c r="M226" s="70">
        <f t="shared" si="3"/>
        <v>3.9685158991934893E-2</v>
      </c>
    </row>
    <row r="227" spans="1:13" x14ac:dyDescent="0.3">
      <c r="A227" s="64" t="s">
        <v>258</v>
      </c>
      <c r="B227" s="65" t="s">
        <v>259</v>
      </c>
      <c r="C227" s="66">
        <v>48670000</v>
      </c>
      <c r="D227" s="66">
        <v>42314404.670000002</v>
      </c>
      <c r="E227" s="66">
        <v>32314404.670000002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6">
        <v>42314404.670000002</v>
      </c>
      <c r="L227" s="66">
        <v>32314404.670000002</v>
      </c>
      <c r="M227" s="70">
        <f t="shared" si="3"/>
        <v>0</v>
      </c>
    </row>
    <row r="228" spans="1:13" x14ac:dyDescent="0.3">
      <c r="A228" s="64" t="s">
        <v>353</v>
      </c>
      <c r="B228" s="65" t="s">
        <v>354</v>
      </c>
      <c r="C228" s="66">
        <v>200000</v>
      </c>
      <c r="D228" s="66">
        <v>200000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6">
        <v>200000</v>
      </c>
      <c r="L228" s="67">
        <v>0</v>
      </c>
      <c r="M228" s="70">
        <f t="shared" si="3"/>
        <v>0</v>
      </c>
    </row>
    <row r="229" spans="1:13" x14ac:dyDescent="0.3">
      <c r="A229" s="64" t="s">
        <v>260</v>
      </c>
      <c r="B229" s="65" t="s">
        <v>261</v>
      </c>
      <c r="C229" s="66">
        <v>95280000</v>
      </c>
      <c r="D229" s="66">
        <v>96698023.900000006</v>
      </c>
      <c r="E229" s="66">
        <v>88598023.900000006</v>
      </c>
      <c r="F229" s="66">
        <v>2500000</v>
      </c>
      <c r="G229" s="66">
        <v>62588.9</v>
      </c>
      <c r="H229" s="66">
        <v>1355435</v>
      </c>
      <c r="I229" s="66">
        <v>10099968.619999999</v>
      </c>
      <c r="J229" s="66">
        <v>10099968.619999999</v>
      </c>
      <c r="K229" s="66">
        <v>82680031.379999995</v>
      </c>
      <c r="L229" s="66">
        <v>74580031.379999995</v>
      </c>
      <c r="M229" s="70">
        <f t="shared" si="3"/>
        <v>0.10444855243830892</v>
      </c>
    </row>
    <row r="230" spans="1:13" x14ac:dyDescent="0.3">
      <c r="A230" s="64" t="s">
        <v>262</v>
      </c>
      <c r="B230" s="65" t="s">
        <v>263</v>
      </c>
      <c r="C230" s="66">
        <v>30817078</v>
      </c>
      <c r="D230" s="66">
        <v>30489280.75</v>
      </c>
      <c r="E230" s="66">
        <v>27232202.75</v>
      </c>
      <c r="F230" s="66">
        <v>1350000</v>
      </c>
      <c r="G230" s="66">
        <v>1682202.75</v>
      </c>
      <c r="H230" s="67">
        <v>0</v>
      </c>
      <c r="I230" s="66">
        <v>7307892.6399999997</v>
      </c>
      <c r="J230" s="66">
        <v>7307892.6399999997</v>
      </c>
      <c r="K230" s="66">
        <v>20149185.359999999</v>
      </c>
      <c r="L230" s="66">
        <v>16892107.359999999</v>
      </c>
      <c r="M230" s="70">
        <f t="shared" si="3"/>
        <v>0.23968727566654716</v>
      </c>
    </row>
    <row r="231" spans="1:13" x14ac:dyDescent="0.3">
      <c r="A231" s="64" t="s">
        <v>264</v>
      </c>
      <c r="B231" s="65" t="s">
        <v>265</v>
      </c>
      <c r="C231" s="66">
        <v>295834575</v>
      </c>
      <c r="D231" s="66">
        <v>298863248.35000002</v>
      </c>
      <c r="E231" s="66">
        <v>219844348.34999999</v>
      </c>
      <c r="F231" s="66">
        <v>6300000</v>
      </c>
      <c r="G231" s="66">
        <v>5118900</v>
      </c>
      <c r="H231" s="67">
        <v>0</v>
      </c>
      <c r="I231" s="66">
        <v>8103354.21</v>
      </c>
      <c r="J231" s="66">
        <v>1607924.94</v>
      </c>
      <c r="K231" s="66">
        <v>279340994.13999999</v>
      </c>
      <c r="L231" s="66">
        <v>200322094.13999999</v>
      </c>
      <c r="M231" s="70">
        <f t="shared" si="3"/>
        <v>2.7113920011035037E-2</v>
      </c>
    </row>
    <row r="232" spans="1:13" x14ac:dyDescent="0.3">
      <c r="A232" s="64" t="s">
        <v>355</v>
      </c>
      <c r="B232" s="65" t="s">
        <v>356</v>
      </c>
      <c r="C232" s="66">
        <v>6014000</v>
      </c>
      <c r="D232" s="66">
        <v>6014000</v>
      </c>
      <c r="E232" s="66">
        <v>6014000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6">
        <v>6014000</v>
      </c>
      <c r="L232" s="66">
        <v>6014000</v>
      </c>
      <c r="M232" s="70">
        <f t="shared" si="3"/>
        <v>0</v>
      </c>
    </row>
    <row r="233" spans="1:13" x14ac:dyDescent="0.3">
      <c r="A233" s="64" t="s">
        <v>357</v>
      </c>
      <c r="B233" s="65" t="s">
        <v>358</v>
      </c>
      <c r="C233" s="66">
        <v>103193305</v>
      </c>
      <c r="D233" s="66">
        <v>103193305</v>
      </c>
      <c r="E233" s="66">
        <v>86374727</v>
      </c>
      <c r="F233" s="67">
        <v>0</v>
      </c>
      <c r="G233" s="66">
        <v>7050610.9400000004</v>
      </c>
      <c r="H233" s="67">
        <v>0</v>
      </c>
      <c r="I233" s="66">
        <v>3598747</v>
      </c>
      <c r="J233" s="66">
        <v>3598747</v>
      </c>
      <c r="K233" s="66">
        <v>92543947.060000002</v>
      </c>
      <c r="L233" s="66">
        <v>75725369.060000002</v>
      </c>
      <c r="M233" s="70">
        <f t="shared" si="3"/>
        <v>3.4873841864062789E-2</v>
      </c>
    </row>
    <row r="234" spans="1:13" x14ac:dyDescent="0.3">
      <c r="A234" s="64" t="s">
        <v>266</v>
      </c>
      <c r="B234" s="65" t="s">
        <v>267</v>
      </c>
      <c r="C234" s="66">
        <v>191943761</v>
      </c>
      <c r="D234" s="66">
        <v>189943761</v>
      </c>
      <c r="E234" s="66">
        <v>189443761</v>
      </c>
      <c r="F234" s="66">
        <v>1400000</v>
      </c>
      <c r="G234" s="67">
        <v>0</v>
      </c>
      <c r="H234" s="67">
        <v>0</v>
      </c>
      <c r="I234" s="66">
        <v>1356969.99</v>
      </c>
      <c r="J234" s="66">
        <v>1356969.99</v>
      </c>
      <c r="K234" s="66">
        <v>187186791.00999999</v>
      </c>
      <c r="L234" s="66">
        <v>186686791.00999999</v>
      </c>
      <c r="M234" s="70">
        <f t="shared" si="3"/>
        <v>7.1440619205176206E-3</v>
      </c>
    </row>
    <row r="235" spans="1:13" x14ac:dyDescent="0.3">
      <c r="A235" s="64" t="s">
        <v>268</v>
      </c>
      <c r="B235" s="65" t="s">
        <v>269</v>
      </c>
      <c r="C235" s="66">
        <v>1663568663</v>
      </c>
      <c r="D235" s="66">
        <v>2240499950.6999998</v>
      </c>
      <c r="E235" s="66">
        <v>1663568663</v>
      </c>
      <c r="F235" s="67">
        <v>0</v>
      </c>
      <c r="G235" s="66">
        <v>4835943.93</v>
      </c>
      <c r="H235" s="66">
        <v>17557957.84</v>
      </c>
      <c r="I235" s="66">
        <v>36339737.5</v>
      </c>
      <c r="J235" s="67">
        <v>0</v>
      </c>
      <c r="K235" s="66">
        <v>2181766311.4299998</v>
      </c>
      <c r="L235" s="66">
        <v>1604835023.73</v>
      </c>
      <c r="M235" s="70">
        <f t="shared" si="3"/>
        <v>1.6219477036206301E-2</v>
      </c>
    </row>
    <row r="236" spans="1:13" x14ac:dyDescent="0.3">
      <c r="A236" s="64" t="s">
        <v>270</v>
      </c>
      <c r="B236" s="65" t="s">
        <v>271</v>
      </c>
      <c r="C236" s="66">
        <v>601056182</v>
      </c>
      <c r="D236" s="66">
        <v>615292877.33000004</v>
      </c>
      <c r="E236" s="66">
        <v>601056182</v>
      </c>
      <c r="F236" s="67">
        <v>0</v>
      </c>
      <c r="G236" s="66">
        <v>2535943.9300000002</v>
      </c>
      <c r="H236" s="67">
        <v>0</v>
      </c>
      <c r="I236" s="66">
        <v>36339737.5</v>
      </c>
      <c r="J236" s="67">
        <v>0</v>
      </c>
      <c r="K236" s="66">
        <v>576417195.89999998</v>
      </c>
      <c r="L236" s="66">
        <v>562180500.57000005</v>
      </c>
      <c r="M236" s="70">
        <f t="shared" si="3"/>
        <v>5.906087789881876E-2</v>
      </c>
    </row>
    <row r="237" spans="1:13" x14ac:dyDescent="0.3">
      <c r="A237" s="64" t="s">
        <v>272</v>
      </c>
      <c r="B237" s="65" t="s">
        <v>273</v>
      </c>
      <c r="C237" s="66">
        <v>1062512481</v>
      </c>
      <c r="D237" s="66">
        <v>1625207073.3699999</v>
      </c>
      <c r="E237" s="66">
        <v>1062512481</v>
      </c>
      <c r="F237" s="67">
        <v>0</v>
      </c>
      <c r="G237" s="66">
        <v>2300000</v>
      </c>
      <c r="H237" s="66">
        <v>17557957.84</v>
      </c>
      <c r="I237" s="67">
        <v>0</v>
      </c>
      <c r="J237" s="67">
        <v>0</v>
      </c>
      <c r="K237" s="66">
        <v>1605349115.53</v>
      </c>
      <c r="L237" s="66">
        <v>1042654523.16</v>
      </c>
      <c r="M237" s="70">
        <f t="shared" si="3"/>
        <v>0</v>
      </c>
    </row>
    <row r="238" spans="1:13" x14ac:dyDescent="0.3">
      <c r="A238" s="64" t="s">
        <v>274</v>
      </c>
      <c r="B238" s="65" t="s">
        <v>275</v>
      </c>
      <c r="C238" s="66">
        <v>239500800</v>
      </c>
      <c r="D238" s="66">
        <v>229500800</v>
      </c>
      <c r="E238" s="66">
        <v>205584597</v>
      </c>
      <c r="F238" s="66">
        <v>1200000</v>
      </c>
      <c r="G238" s="66">
        <v>6116941.7699999996</v>
      </c>
      <c r="H238" s="66">
        <v>1506666.29</v>
      </c>
      <c r="I238" s="66">
        <v>13655579.43</v>
      </c>
      <c r="J238" s="66">
        <v>13544463.140000001</v>
      </c>
      <c r="K238" s="66">
        <v>207021612.50999999</v>
      </c>
      <c r="L238" s="66">
        <v>183105409.50999999</v>
      </c>
      <c r="M238" s="70">
        <f t="shared" si="3"/>
        <v>5.9501228013148534E-2</v>
      </c>
    </row>
    <row r="239" spans="1:13" x14ac:dyDescent="0.3">
      <c r="A239" s="64" t="s">
        <v>359</v>
      </c>
      <c r="B239" s="65" t="s">
        <v>360</v>
      </c>
      <c r="C239" s="66">
        <v>37874774</v>
      </c>
      <c r="D239" s="66">
        <v>37874774</v>
      </c>
      <c r="E239" s="66">
        <v>37874774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6">
        <v>37874774</v>
      </c>
      <c r="L239" s="66">
        <v>37874774</v>
      </c>
      <c r="M239" s="70">
        <f t="shared" si="3"/>
        <v>0</v>
      </c>
    </row>
    <row r="240" spans="1:13" x14ac:dyDescent="0.3">
      <c r="A240" s="64" t="s">
        <v>276</v>
      </c>
      <c r="B240" s="65" t="s">
        <v>277</v>
      </c>
      <c r="C240" s="66">
        <v>201626026</v>
      </c>
      <c r="D240" s="66">
        <v>191626026</v>
      </c>
      <c r="E240" s="66">
        <v>167709823</v>
      </c>
      <c r="F240" s="66">
        <v>1200000</v>
      </c>
      <c r="G240" s="66">
        <v>6116941.7699999996</v>
      </c>
      <c r="H240" s="66">
        <v>1506666.29</v>
      </c>
      <c r="I240" s="66">
        <v>13655579.43</v>
      </c>
      <c r="J240" s="66">
        <v>13544463.140000001</v>
      </c>
      <c r="K240" s="66">
        <v>169146838.50999999</v>
      </c>
      <c r="L240" s="66">
        <v>145230635.50999999</v>
      </c>
      <c r="M240" s="70">
        <f t="shared" si="3"/>
        <v>7.1261611562095428E-2</v>
      </c>
    </row>
    <row r="241" spans="1:13" x14ac:dyDescent="0.3">
      <c r="A241" s="64" t="s">
        <v>209</v>
      </c>
      <c r="B241" s="65" t="s">
        <v>210</v>
      </c>
      <c r="C241" s="66">
        <v>7186346960</v>
      </c>
      <c r="D241" s="66">
        <v>7186346960</v>
      </c>
      <c r="E241" s="66">
        <v>4266214142.5300002</v>
      </c>
      <c r="F241" s="67">
        <v>0</v>
      </c>
      <c r="G241" s="66">
        <v>226931161.27000001</v>
      </c>
      <c r="H241" s="67">
        <v>0</v>
      </c>
      <c r="I241" s="66">
        <v>1536325278.2</v>
      </c>
      <c r="J241" s="66">
        <v>1346660649.9300001</v>
      </c>
      <c r="K241" s="66">
        <v>5423090520.5299997</v>
      </c>
      <c r="L241" s="66">
        <v>2502957703.0599999</v>
      </c>
      <c r="M241" s="70">
        <f t="shared" si="3"/>
        <v>0.21378389976873591</v>
      </c>
    </row>
    <row r="242" spans="1:13" x14ac:dyDescent="0.3">
      <c r="A242" s="64" t="s">
        <v>211</v>
      </c>
      <c r="B242" s="65" t="s">
        <v>212</v>
      </c>
      <c r="C242" s="66">
        <v>2332947506</v>
      </c>
      <c r="D242" s="66">
        <v>2332947506</v>
      </c>
      <c r="E242" s="66">
        <v>1570317952.4000001</v>
      </c>
      <c r="F242" s="67">
        <v>0</v>
      </c>
      <c r="G242" s="66">
        <v>112142865.09999999</v>
      </c>
      <c r="H242" s="67">
        <v>0</v>
      </c>
      <c r="I242" s="66">
        <v>380502079.49000001</v>
      </c>
      <c r="J242" s="66">
        <v>378857451.22000003</v>
      </c>
      <c r="K242" s="66">
        <v>1840302561.4100001</v>
      </c>
      <c r="L242" s="66">
        <v>1077673007.8099999</v>
      </c>
      <c r="M242" s="70">
        <f t="shared" si="3"/>
        <v>0.16309928899446055</v>
      </c>
    </row>
    <row r="243" spans="1:13" x14ac:dyDescent="0.3">
      <c r="A243" s="64" t="s">
        <v>213</v>
      </c>
      <c r="B243" s="65" t="s">
        <v>214</v>
      </c>
      <c r="C243" s="66">
        <v>38448131</v>
      </c>
      <c r="D243" s="66">
        <v>38448131</v>
      </c>
      <c r="E243" s="66">
        <v>38448131</v>
      </c>
      <c r="F243" s="67">
        <v>0</v>
      </c>
      <c r="G243" s="66">
        <v>27823289.789999999</v>
      </c>
      <c r="H243" s="67">
        <v>0</v>
      </c>
      <c r="I243" s="66">
        <v>10624841.210000001</v>
      </c>
      <c r="J243" s="66">
        <v>10624841.210000001</v>
      </c>
      <c r="K243" s="67">
        <v>0</v>
      </c>
      <c r="L243" s="67">
        <v>0</v>
      </c>
      <c r="M243" s="70">
        <f t="shared" si="3"/>
        <v>0.27634220269380588</v>
      </c>
    </row>
    <row r="244" spans="1:13" x14ac:dyDescent="0.3">
      <c r="A244" s="64" t="s">
        <v>293</v>
      </c>
      <c r="B244" s="65" t="s">
        <v>214</v>
      </c>
      <c r="C244" s="66">
        <v>8527020</v>
      </c>
      <c r="D244" s="66">
        <v>8527020</v>
      </c>
      <c r="E244" s="66">
        <v>8459155</v>
      </c>
      <c r="F244" s="67">
        <v>0</v>
      </c>
      <c r="G244" s="66">
        <v>6334729.5800000001</v>
      </c>
      <c r="H244" s="67">
        <v>0</v>
      </c>
      <c r="I244" s="66">
        <v>2124425.42</v>
      </c>
      <c r="J244" s="66">
        <v>2124425.42</v>
      </c>
      <c r="K244" s="66">
        <v>67865</v>
      </c>
      <c r="L244" s="67">
        <v>0</v>
      </c>
      <c r="M244" s="70">
        <f t="shared" si="3"/>
        <v>0.24914042889544061</v>
      </c>
    </row>
    <row r="245" spans="1:13" x14ac:dyDescent="0.3">
      <c r="A245" s="64" t="s">
        <v>328</v>
      </c>
      <c r="B245" s="65" t="s">
        <v>214</v>
      </c>
      <c r="C245" s="66">
        <v>28681068</v>
      </c>
      <c r="D245" s="66">
        <v>28681068</v>
      </c>
      <c r="E245" s="66">
        <v>28681068</v>
      </c>
      <c r="F245" s="67">
        <v>0</v>
      </c>
      <c r="G245" s="67">
        <v>0</v>
      </c>
      <c r="H245" s="67">
        <v>0</v>
      </c>
      <c r="I245" s="66">
        <v>3330686.71</v>
      </c>
      <c r="J245" s="66">
        <v>3330686.71</v>
      </c>
      <c r="K245" s="66">
        <v>25350381.289999999</v>
      </c>
      <c r="L245" s="66">
        <v>25350381.289999999</v>
      </c>
      <c r="M245" s="70">
        <f t="shared" si="3"/>
        <v>0.11612840602727904</v>
      </c>
    </row>
    <row r="246" spans="1:13" x14ac:dyDescent="0.3">
      <c r="A246" s="64" t="s">
        <v>338</v>
      </c>
      <c r="B246" s="65" t="s">
        <v>214</v>
      </c>
      <c r="C246" s="66">
        <v>11434884</v>
      </c>
      <c r="D246" s="66">
        <v>11434884</v>
      </c>
      <c r="E246" s="66">
        <v>11434884</v>
      </c>
      <c r="F246" s="67">
        <v>0</v>
      </c>
      <c r="G246" s="67">
        <v>0</v>
      </c>
      <c r="H246" s="67">
        <v>0</v>
      </c>
      <c r="I246" s="66">
        <v>2229580.7400000002</v>
      </c>
      <c r="J246" s="66">
        <v>2229580.7400000002</v>
      </c>
      <c r="K246" s="66">
        <v>9205303.2599999998</v>
      </c>
      <c r="L246" s="66">
        <v>9205303.2599999998</v>
      </c>
      <c r="M246" s="70">
        <f t="shared" si="3"/>
        <v>0.19498061720608623</v>
      </c>
    </row>
    <row r="247" spans="1:13" x14ac:dyDescent="0.3">
      <c r="A247" s="64" t="s">
        <v>351</v>
      </c>
      <c r="B247" s="65" t="s">
        <v>214</v>
      </c>
      <c r="C247" s="66">
        <v>2662568</v>
      </c>
      <c r="D247" s="66">
        <v>2662568</v>
      </c>
      <c r="E247" s="66">
        <v>2662568</v>
      </c>
      <c r="F247" s="67">
        <v>0</v>
      </c>
      <c r="G247" s="67">
        <v>0</v>
      </c>
      <c r="H247" s="67">
        <v>0</v>
      </c>
      <c r="I247" s="66">
        <v>281030.12</v>
      </c>
      <c r="J247" s="66">
        <v>281030.12</v>
      </c>
      <c r="K247" s="66">
        <v>2381537.88</v>
      </c>
      <c r="L247" s="66">
        <v>2381537.88</v>
      </c>
      <c r="M247" s="70">
        <f t="shared" si="3"/>
        <v>0.10554852307997392</v>
      </c>
    </row>
    <row r="248" spans="1:13" x14ac:dyDescent="0.3">
      <c r="A248" s="64" t="s">
        <v>369</v>
      </c>
      <c r="B248" s="65" t="s">
        <v>214</v>
      </c>
      <c r="C248" s="66">
        <v>2712350</v>
      </c>
      <c r="D248" s="66">
        <v>2712350</v>
      </c>
      <c r="E248" s="66">
        <v>2681796</v>
      </c>
      <c r="F248" s="67">
        <v>0</v>
      </c>
      <c r="G248" s="67">
        <v>0</v>
      </c>
      <c r="H248" s="67">
        <v>0</v>
      </c>
      <c r="I248" s="66">
        <v>509847.38</v>
      </c>
      <c r="J248" s="66">
        <v>509847.38</v>
      </c>
      <c r="K248" s="66">
        <v>2202502.62</v>
      </c>
      <c r="L248" s="66">
        <v>2171948.62</v>
      </c>
      <c r="M248" s="70">
        <f t="shared" si="3"/>
        <v>0.18797256253802053</v>
      </c>
    </row>
    <row r="249" spans="1:13" x14ac:dyDescent="0.3">
      <c r="A249" s="64" t="s">
        <v>379</v>
      </c>
      <c r="B249" s="65" t="s">
        <v>214</v>
      </c>
      <c r="C249" s="66">
        <v>3437417</v>
      </c>
      <c r="D249" s="66">
        <v>3437417</v>
      </c>
      <c r="E249" s="66">
        <v>3437417</v>
      </c>
      <c r="F249" s="67">
        <v>0</v>
      </c>
      <c r="G249" s="67">
        <v>0</v>
      </c>
      <c r="H249" s="67">
        <v>0</v>
      </c>
      <c r="I249" s="66">
        <v>798732.6</v>
      </c>
      <c r="J249" s="66">
        <v>402403.32</v>
      </c>
      <c r="K249" s="66">
        <v>2638684.4</v>
      </c>
      <c r="L249" s="66">
        <v>2638684.4</v>
      </c>
      <c r="M249" s="70">
        <f t="shared" si="3"/>
        <v>0.23236418508432349</v>
      </c>
    </row>
    <row r="250" spans="1:13" x14ac:dyDescent="0.3">
      <c r="A250" s="64" t="s">
        <v>388</v>
      </c>
      <c r="B250" s="65" t="s">
        <v>214</v>
      </c>
      <c r="C250" s="66">
        <v>1542536</v>
      </c>
      <c r="D250" s="66">
        <v>1542536</v>
      </c>
      <c r="E250" s="66">
        <v>1542536</v>
      </c>
      <c r="F250" s="67">
        <v>0</v>
      </c>
      <c r="G250" s="67">
        <v>0</v>
      </c>
      <c r="H250" s="67">
        <v>0</v>
      </c>
      <c r="I250" s="66">
        <v>446144.81</v>
      </c>
      <c r="J250" s="66">
        <v>446144.81</v>
      </c>
      <c r="K250" s="66">
        <v>1096391.19</v>
      </c>
      <c r="L250" s="66">
        <v>1096391.19</v>
      </c>
      <c r="M250" s="70">
        <f t="shared" si="3"/>
        <v>0.28922813470803921</v>
      </c>
    </row>
    <row r="251" spans="1:13" x14ac:dyDescent="0.3">
      <c r="A251" s="64" t="s">
        <v>397</v>
      </c>
      <c r="B251" s="65" t="s">
        <v>214</v>
      </c>
      <c r="C251" s="66">
        <v>740863</v>
      </c>
      <c r="D251" s="66">
        <v>740863</v>
      </c>
      <c r="E251" s="66">
        <v>740863</v>
      </c>
      <c r="F251" s="67">
        <v>0</v>
      </c>
      <c r="G251" s="67">
        <v>0</v>
      </c>
      <c r="H251" s="67">
        <v>0</v>
      </c>
      <c r="I251" s="66">
        <v>55166.9</v>
      </c>
      <c r="J251" s="66">
        <v>55166.9</v>
      </c>
      <c r="K251" s="66">
        <v>685696.1</v>
      </c>
      <c r="L251" s="66">
        <v>685696.1</v>
      </c>
      <c r="M251" s="70">
        <f t="shared" si="3"/>
        <v>7.4463024877743936E-2</v>
      </c>
    </row>
    <row r="252" spans="1:13" x14ac:dyDescent="0.3">
      <c r="A252" s="64" t="s">
        <v>406</v>
      </c>
      <c r="B252" s="65" t="s">
        <v>214</v>
      </c>
      <c r="C252" s="66">
        <v>10076340</v>
      </c>
      <c r="D252" s="66">
        <v>10076340</v>
      </c>
      <c r="E252" s="66">
        <v>10076340</v>
      </c>
      <c r="F252" s="67">
        <v>0</v>
      </c>
      <c r="G252" s="66">
        <v>7546460.7800000003</v>
      </c>
      <c r="H252" s="67">
        <v>0</v>
      </c>
      <c r="I252" s="66">
        <v>2529879.2200000002</v>
      </c>
      <c r="J252" s="66">
        <v>2529879.2200000002</v>
      </c>
      <c r="K252" s="67">
        <v>0</v>
      </c>
      <c r="L252" s="67">
        <v>0</v>
      </c>
      <c r="M252" s="70">
        <f t="shared" si="3"/>
        <v>0.25107124412236986</v>
      </c>
    </row>
    <row r="253" spans="1:13" x14ac:dyDescent="0.3">
      <c r="A253" s="64" t="s">
        <v>419</v>
      </c>
      <c r="B253" s="65" t="s">
        <v>214</v>
      </c>
      <c r="C253" s="66">
        <v>30639944</v>
      </c>
      <c r="D253" s="66">
        <v>30639944</v>
      </c>
      <c r="E253" s="66">
        <v>30639944</v>
      </c>
      <c r="F253" s="67">
        <v>0</v>
      </c>
      <c r="G253" s="66">
        <v>22972832.98</v>
      </c>
      <c r="H253" s="67">
        <v>0</v>
      </c>
      <c r="I253" s="66">
        <v>7667111.0199999996</v>
      </c>
      <c r="J253" s="66">
        <v>7667111.0199999996</v>
      </c>
      <c r="K253" s="67">
        <v>0</v>
      </c>
      <c r="L253" s="67">
        <v>0</v>
      </c>
      <c r="M253" s="70">
        <f t="shared" si="3"/>
        <v>0.25023254024224062</v>
      </c>
    </row>
    <row r="254" spans="1:13" x14ac:dyDescent="0.3">
      <c r="A254" s="64" t="s">
        <v>440</v>
      </c>
      <c r="B254" s="65" t="s">
        <v>214</v>
      </c>
      <c r="C254" s="66">
        <v>37056965</v>
      </c>
      <c r="D254" s="66">
        <v>37056965</v>
      </c>
      <c r="E254" s="66">
        <v>36734084</v>
      </c>
      <c r="F254" s="67">
        <v>0</v>
      </c>
      <c r="G254" s="66">
        <v>27083549.390000001</v>
      </c>
      <c r="H254" s="67">
        <v>0</v>
      </c>
      <c r="I254" s="66">
        <v>9650534.6099999994</v>
      </c>
      <c r="J254" s="66">
        <v>9650534.6099999994</v>
      </c>
      <c r="K254" s="66">
        <v>322881</v>
      </c>
      <c r="L254" s="67">
        <v>0</v>
      </c>
      <c r="M254" s="70">
        <f t="shared" si="3"/>
        <v>0.26042431186687848</v>
      </c>
    </row>
    <row r="255" spans="1:13" x14ac:dyDescent="0.3">
      <c r="A255" s="64" t="s">
        <v>452</v>
      </c>
      <c r="B255" s="65" t="s">
        <v>214</v>
      </c>
      <c r="C255" s="66">
        <v>29230814</v>
      </c>
      <c r="D255" s="66">
        <v>29230814</v>
      </c>
      <c r="E255" s="66">
        <v>29230814</v>
      </c>
      <c r="F255" s="67">
        <v>0</v>
      </c>
      <c r="G255" s="67">
        <v>0</v>
      </c>
      <c r="H255" s="67">
        <v>0</v>
      </c>
      <c r="I255" s="66">
        <v>5168128</v>
      </c>
      <c r="J255" s="66">
        <v>5168128</v>
      </c>
      <c r="K255" s="66">
        <v>24062686</v>
      </c>
      <c r="L255" s="66">
        <v>24062686</v>
      </c>
      <c r="M255" s="70">
        <f t="shared" si="3"/>
        <v>0.17680410815791855</v>
      </c>
    </row>
    <row r="256" spans="1:13" x14ac:dyDescent="0.3">
      <c r="A256" s="64" t="s">
        <v>464</v>
      </c>
      <c r="B256" s="65" t="s">
        <v>214</v>
      </c>
      <c r="C256" s="66">
        <v>31172990</v>
      </c>
      <c r="D256" s="66">
        <v>31172990</v>
      </c>
      <c r="E256" s="66">
        <v>31172990</v>
      </c>
      <c r="F256" s="67">
        <v>0</v>
      </c>
      <c r="G256" s="67">
        <v>0</v>
      </c>
      <c r="H256" s="67">
        <v>0</v>
      </c>
      <c r="I256" s="66">
        <v>5644605.4500000002</v>
      </c>
      <c r="J256" s="66">
        <v>5644605.4500000002</v>
      </c>
      <c r="K256" s="66">
        <v>25528384.550000001</v>
      </c>
      <c r="L256" s="66">
        <v>25528384.550000001</v>
      </c>
      <c r="M256" s="70">
        <f t="shared" si="3"/>
        <v>0.18107359768825512</v>
      </c>
    </row>
    <row r="257" spans="1:13" x14ac:dyDescent="0.3">
      <c r="A257" s="64" t="s">
        <v>483</v>
      </c>
      <c r="B257" s="65" t="s">
        <v>214</v>
      </c>
      <c r="C257" s="66">
        <v>17713452</v>
      </c>
      <c r="D257" s="66">
        <v>17713452</v>
      </c>
      <c r="E257" s="66">
        <v>17713452</v>
      </c>
      <c r="F257" s="67">
        <v>0</v>
      </c>
      <c r="G257" s="67">
        <v>0</v>
      </c>
      <c r="H257" s="67">
        <v>0</v>
      </c>
      <c r="I257" s="66">
        <v>4092916.32</v>
      </c>
      <c r="J257" s="66">
        <v>3069882.59</v>
      </c>
      <c r="K257" s="66">
        <v>13620535.68</v>
      </c>
      <c r="L257" s="66">
        <v>13620535.68</v>
      </c>
      <c r="M257" s="70">
        <f t="shared" si="3"/>
        <v>0.23106260259152195</v>
      </c>
    </row>
    <row r="258" spans="1:13" x14ac:dyDescent="0.3">
      <c r="A258" s="64" t="s">
        <v>495</v>
      </c>
      <c r="B258" s="65" t="s">
        <v>214</v>
      </c>
      <c r="C258" s="66">
        <v>23375656</v>
      </c>
      <c r="D258" s="66">
        <v>23375656</v>
      </c>
      <c r="E258" s="66">
        <v>23375656</v>
      </c>
      <c r="F258" s="67">
        <v>0</v>
      </c>
      <c r="G258" s="67">
        <v>0</v>
      </c>
      <c r="H258" s="67">
        <v>0</v>
      </c>
      <c r="I258" s="66">
        <v>3013773.49</v>
      </c>
      <c r="J258" s="66">
        <v>3013773.49</v>
      </c>
      <c r="K258" s="66">
        <v>20361882.510000002</v>
      </c>
      <c r="L258" s="66">
        <v>20361882.510000002</v>
      </c>
      <c r="M258" s="70">
        <f t="shared" si="3"/>
        <v>0.1289278679494599</v>
      </c>
    </row>
    <row r="259" spans="1:13" x14ac:dyDescent="0.3">
      <c r="A259" s="64" t="s">
        <v>510</v>
      </c>
      <c r="B259" s="65" t="s">
        <v>214</v>
      </c>
      <c r="C259" s="66">
        <v>2529363</v>
      </c>
      <c r="D259" s="66">
        <v>2529363</v>
      </c>
      <c r="E259" s="66">
        <v>2529363</v>
      </c>
      <c r="F259" s="67">
        <v>0</v>
      </c>
      <c r="G259" s="67">
        <v>0</v>
      </c>
      <c r="H259" s="67">
        <v>0</v>
      </c>
      <c r="I259" s="66">
        <v>526828.91</v>
      </c>
      <c r="J259" s="66">
        <v>526828.91</v>
      </c>
      <c r="K259" s="66">
        <v>2002534.09</v>
      </c>
      <c r="L259" s="66">
        <v>2002534.09</v>
      </c>
      <c r="M259" s="70">
        <f t="shared" si="3"/>
        <v>0.20828521252188795</v>
      </c>
    </row>
    <row r="260" spans="1:13" x14ac:dyDescent="0.3">
      <c r="A260" s="64" t="s">
        <v>521</v>
      </c>
      <c r="B260" s="65" t="s">
        <v>214</v>
      </c>
      <c r="C260" s="66">
        <v>3103261</v>
      </c>
      <c r="D260" s="66">
        <v>3103261</v>
      </c>
      <c r="E260" s="66">
        <v>3103261</v>
      </c>
      <c r="F260" s="67">
        <v>0</v>
      </c>
      <c r="G260" s="66">
        <v>2353826.9</v>
      </c>
      <c r="H260" s="67">
        <v>0</v>
      </c>
      <c r="I260" s="66">
        <v>749434.1</v>
      </c>
      <c r="J260" s="66">
        <v>749434.1</v>
      </c>
      <c r="K260" s="67">
        <v>0</v>
      </c>
      <c r="L260" s="67">
        <v>0</v>
      </c>
      <c r="M260" s="70">
        <f t="shared" si="3"/>
        <v>0.24149889422771723</v>
      </c>
    </row>
    <row r="261" spans="1:13" x14ac:dyDescent="0.3">
      <c r="A261" s="64" t="s">
        <v>532</v>
      </c>
      <c r="B261" s="65" t="s">
        <v>214</v>
      </c>
      <c r="C261" s="66">
        <v>24599300</v>
      </c>
      <c r="D261" s="66">
        <v>24599300</v>
      </c>
      <c r="E261" s="66">
        <v>24599300</v>
      </c>
      <c r="F261" s="67">
        <v>0</v>
      </c>
      <c r="G261" s="67">
        <v>0</v>
      </c>
      <c r="H261" s="67">
        <v>0</v>
      </c>
      <c r="I261" s="66">
        <v>6400493.0700000003</v>
      </c>
      <c r="J261" s="66">
        <v>6400493.0700000003</v>
      </c>
      <c r="K261" s="66">
        <v>18198806.93</v>
      </c>
      <c r="L261" s="66">
        <v>18198806.93</v>
      </c>
      <c r="M261" s="70">
        <f t="shared" si="3"/>
        <v>0.26019004890383063</v>
      </c>
    </row>
    <row r="262" spans="1:13" x14ac:dyDescent="0.3">
      <c r="A262" s="64" t="s">
        <v>544</v>
      </c>
      <c r="B262" s="65" t="s">
        <v>214</v>
      </c>
      <c r="C262" s="66">
        <v>9893178</v>
      </c>
      <c r="D262" s="66">
        <v>9893178</v>
      </c>
      <c r="E262" s="66">
        <v>9893178</v>
      </c>
      <c r="F262" s="67">
        <v>0</v>
      </c>
      <c r="G262" s="67">
        <v>0</v>
      </c>
      <c r="H262" s="67">
        <v>0</v>
      </c>
      <c r="I262" s="66">
        <v>1091668.45</v>
      </c>
      <c r="J262" s="66">
        <v>1091668.45</v>
      </c>
      <c r="K262" s="66">
        <v>8801509.5500000007</v>
      </c>
      <c r="L262" s="66">
        <v>8801509.5500000007</v>
      </c>
      <c r="M262" s="70">
        <f t="shared" si="3"/>
        <v>0.11034557853907005</v>
      </c>
    </row>
    <row r="263" spans="1:13" x14ac:dyDescent="0.3">
      <c r="A263" s="64" t="s">
        <v>215</v>
      </c>
      <c r="B263" s="65" t="s">
        <v>216</v>
      </c>
      <c r="C263" s="66">
        <v>6122314</v>
      </c>
      <c r="D263" s="66">
        <v>6122314</v>
      </c>
      <c r="E263" s="66">
        <v>6122314</v>
      </c>
      <c r="F263" s="67">
        <v>0</v>
      </c>
      <c r="G263" s="66">
        <v>4430460.29</v>
      </c>
      <c r="H263" s="67">
        <v>0</v>
      </c>
      <c r="I263" s="66">
        <v>1691853.71</v>
      </c>
      <c r="J263" s="66">
        <v>1691853.71</v>
      </c>
      <c r="K263" s="67">
        <v>0</v>
      </c>
      <c r="L263" s="67">
        <v>0</v>
      </c>
      <c r="M263" s="70">
        <f t="shared" ref="M263:M326" si="4">+I263/D263</f>
        <v>0.27634219839100049</v>
      </c>
    </row>
    <row r="264" spans="1:13" x14ac:dyDescent="0.3">
      <c r="A264" s="64" t="s">
        <v>294</v>
      </c>
      <c r="B264" s="65" t="s">
        <v>216</v>
      </c>
      <c r="C264" s="66">
        <v>1357806</v>
      </c>
      <c r="D264" s="66">
        <v>1357806</v>
      </c>
      <c r="E264" s="66">
        <v>1346999</v>
      </c>
      <c r="F264" s="67">
        <v>0</v>
      </c>
      <c r="G264" s="66">
        <v>1008714.69</v>
      </c>
      <c r="H264" s="67">
        <v>0</v>
      </c>
      <c r="I264" s="66">
        <v>338284.31</v>
      </c>
      <c r="J264" s="66">
        <v>338284.31</v>
      </c>
      <c r="K264" s="66">
        <v>10807</v>
      </c>
      <c r="L264" s="67">
        <v>0</v>
      </c>
      <c r="M264" s="70">
        <f t="shared" si="4"/>
        <v>0.249140385298047</v>
      </c>
    </row>
    <row r="265" spans="1:13" x14ac:dyDescent="0.3">
      <c r="A265" s="64" t="s">
        <v>329</v>
      </c>
      <c r="B265" s="65" t="s">
        <v>216</v>
      </c>
      <c r="C265" s="66">
        <v>4567049</v>
      </c>
      <c r="D265" s="66">
        <v>4567049</v>
      </c>
      <c r="E265" s="66">
        <v>4567049</v>
      </c>
      <c r="F265" s="67">
        <v>0</v>
      </c>
      <c r="G265" s="67">
        <v>0</v>
      </c>
      <c r="H265" s="67">
        <v>0</v>
      </c>
      <c r="I265" s="66">
        <v>530364.13</v>
      </c>
      <c r="J265" s="66">
        <v>530364.13</v>
      </c>
      <c r="K265" s="66">
        <v>4036684.87</v>
      </c>
      <c r="L265" s="66">
        <v>4036684.87</v>
      </c>
      <c r="M265" s="70">
        <f t="shared" si="4"/>
        <v>0.11612840808145479</v>
      </c>
    </row>
    <row r="266" spans="1:13" x14ac:dyDescent="0.3">
      <c r="A266" s="64" t="s">
        <v>339</v>
      </c>
      <c r="B266" s="65" t="s">
        <v>216</v>
      </c>
      <c r="C266" s="66">
        <v>1820842</v>
      </c>
      <c r="D266" s="66">
        <v>1820842</v>
      </c>
      <c r="E266" s="66">
        <v>1820842</v>
      </c>
      <c r="F266" s="67">
        <v>0</v>
      </c>
      <c r="G266" s="67">
        <v>0</v>
      </c>
      <c r="H266" s="67">
        <v>0</v>
      </c>
      <c r="I266" s="66">
        <v>355028.78</v>
      </c>
      <c r="J266" s="66">
        <v>355028.78</v>
      </c>
      <c r="K266" s="66">
        <v>1465813.22</v>
      </c>
      <c r="L266" s="66">
        <v>1465813.22</v>
      </c>
      <c r="M266" s="70">
        <f t="shared" si="4"/>
        <v>0.19498055295297451</v>
      </c>
    </row>
    <row r="267" spans="1:13" x14ac:dyDescent="0.3">
      <c r="A267" s="64" t="s">
        <v>352</v>
      </c>
      <c r="B267" s="65" t="s">
        <v>216</v>
      </c>
      <c r="C267" s="66">
        <v>423976</v>
      </c>
      <c r="D267" s="66">
        <v>423976</v>
      </c>
      <c r="E267" s="66">
        <v>423976</v>
      </c>
      <c r="F267" s="67">
        <v>0</v>
      </c>
      <c r="G267" s="67">
        <v>0</v>
      </c>
      <c r="H267" s="67">
        <v>0</v>
      </c>
      <c r="I267" s="66">
        <v>49828.04</v>
      </c>
      <c r="J267" s="66">
        <v>49828.04</v>
      </c>
      <c r="K267" s="66">
        <v>374147.96</v>
      </c>
      <c r="L267" s="66">
        <v>374147.96</v>
      </c>
      <c r="M267" s="70">
        <f t="shared" si="4"/>
        <v>0.11752561465743344</v>
      </c>
    </row>
    <row r="268" spans="1:13" x14ac:dyDescent="0.3">
      <c r="A268" s="64" t="s">
        <v>370</v>
      </c>
      <c r="B268" s="65" t="s">
        <v>216</v>
      </c>
      <c r="C268" s="66">
        <v>431903</v>
      </c>
      <c r="D268" s="66">
        <v>431903</v>
      </c>
      <c r="E268" s="66">
        <v>427038</v>
      </c>
      <c r="F268" s="67">
        <v>0</v>
      </c>
      <c r="G268" s="67">
        <v>0</v>
      </c>
      <c r="H268" s="67">
        <v>0</v>
      </c>
      <c r="I268" s="66">
        <v>90398.48</v>
      </c>
      <c r="J268" s="66">
        <v>90398.48</v>
      </c>
      <c r="K268" s="66">
        <v>341504.52</v>
      </c>
      <c r="L268" s="66">
        <v>336639.52</v>
      </c>
      <c r="M268" s="70">
        <f t="shared" si="4"/>
        <v>0.20930273695714083</v>
      </c>
    </row>
    <row r="269" spans="1:13" x14ac:dyDescent="0.3">
      <c r="A269" s="64" t="s">
        <v>380</v>
      </c>
      <c r="B269" s="65" t="s">
        <v>216</v>
      </c>
      <c r="C269" s="66">
        <v>547360</v>
      </c>
      <c r="D269" s="66">
        <v>547360</v>
      </c>
      <c r="E269" s="66">
        <v>547360</v>
      </c>
      <c r="F269" s="67">
        <v>0</v>
      </c>
      <c r="G269" s="67">
        <v>0</v>
      </c>
      <c r="H269" s="67">
        <v>0</v>
      </c>
      <c r="I269" s="66">
        <v>127186.73</v>
      </c>
      <c r="J269" s="66">
        <v>64076.959999999999</v>
      </c>
      <c r="K269" s="66">
        <v>420173.27</v>
      </c>
      <c r="L269" s="66">
        <v>420173.27</v>
      </c>
      <c r="M269" s="70">
        <f t="shared" si="4"/>
        <v>0.2323639469453376</v>
      </c>
    </row>
    <row r="270" spans="1:13" x14ac:dyDescent="0.3">
      <c r="A270" s="64" t="s">
        <v>389</v>
      </c>
      <c r="B270" s="65" t="s">
        <v>216</v>
      </c>
      <c r="C270" s="66">
        <v>245627</v>
      </c>
      <c r="D270" s="66">
        <v>245627</v>
      </c>
      <c r="E270" s="66">
        <v>245627</v>
      </c>
      <c r="F270" s="67">
        <v>0</v>
      </c>
      <c r="G270" s="67">
        <v>0</v>
      </c>
      <c r="H270" s="67">
        <v>0</v>
      </c>
      <c r="I270" s="66">
        <v>71042.17</v>
      </c>
      <c r="J270" s="66">
        <v>71042.17</v>
      </c>
      <c r="K270" s="66">
        <v>174584.83</v>
      </c>
      <c r="L270" s="66">
        <v>174584.83</v>
      </c>
      <c r="M270" s="70">
        <f t="shared" si="4"/>
        <v>0.28922785361544129</v>
      </c>
    </row>
    <row r="271" spans="1:13" x14ac:dyDescent="0.3">
      <c r="A271" s="64" t="s">
        <v>398</v>
      </c>
      <c r="B271" s="65" t="s">
        <v>216</v>
      </c>
      <c r="C271" s="66">
        <v>117972</v>
      </c>
      <c r="D271" s="66">
        <v>117972</v>
      </c>
      <c r="E271" s="66">
        <v>117972</v>
      </c>
      <c r="F271" s="67">
        <v>0</v>
      </c>
      <c r="G271" s="67">
        <v>0</v>
      </c>
      <c r="H271" s="67">
        <v>0</v>
      </c>
      <c r="I271" s="66">
        <v>8784.5400000000009</v>
      </c>
      <c r="J271" s="66">
        <v>8784.5400000000009</v>
      </c>
      <c r="K271" s="66">
        <v>109187.46</v>
      </c>
      <c r="L271" s="66">
        <v>109187.46</v>
      </c>
      <c r="M271" s="70">
        <f t="shared" si="4"/>
        <v>7.4462923405553869E-2</v>
      </c>
    </row>
    <row r="272" spans="1:13" x14ac:dyDescent="0.3">
      <c r="A272" s="64" t="s">
        <v>407</v>
      </c>
      <c r="B272" s="65" t="s">
        <v>216</v>
      </c>
      <c r="C272" s="66">
        <v>1604513</v>
      </c>
      <c r="D272" s="66">
        <v>1604513</v>
      </c>
      <c r="E272" s="66">
        <v>1604513</v>
      </c>
      <c r="F272" s="67">
        <v>0</v>
      </c>
      <c r="G272" s="66">
        <v>1201665.98</v>
      </c>
      <c r="H272" s="67">
        <v>0</v>
      </c>
      <c r="I272" s="66">
        <v>402847.02</v>
      </c>
      <c r="J272" s="66">
        <v>402847.02</v>
      </c>
      <c r="K272" s="67">
        <v>0</v>
      </c>
      <c r="L272" s="67">
        <v>0</v>
      </c>
      <c r="M272" s="70">
        <f t="shared" si="4"/>
        <v>0.25107120976894548</v>
      </c>
    </row>
    <row r="273" spans="1:13" x14ac:dyDescent="0.3">
      <c r="A273" s="64" t="s">
        <v>420</v>
      </c>
      <c r="B273" s="65" t="s">
        <v>216</v>
      </c>
      <c r="C273" s="66">
        <v>4878972</v>
      </c>
      <c r="D273" s="66">
        <v>4878972</v>
      </c>
      <c r="E273" s="66">
        <v>4878972</v>
      </c>
      <c r="F273" s="67">
        <v>0</v>
      </c>
      <c r="G273" s="66">
        <v>3658094.45</v>
      </c>
      <c r="H273" s="67">
        <v>0</v>
      </c>
      <c r="I273" s="66">
        <v>1220877.55</v>
      </c>
      <c r="J273" s="66">
        <v>1220877.55</v>
      </c>
      <c r="K273" s="67">
        <v>0</v>
      </c>
      <c r="L273" s="67">
        <v>0</v>
      </c>
      <c r="M273" s="70">
        <f t="shared" si="4"/>
        <v>0.25023253873971812</v>
      </c>
    </row>
    <row r="274" spans="1:13" x14ac:dyDescent="0.3">
      <c r="A274" s="64" t="s">
        <v>441</v>
      </c>
      <c r="B274" s="65" t="s">
        <v>216</v>
      </c>
      <c r="C274" s="66">
        <v>5900791</v>
      </c>
      <c r="D274" s="66">
        <v>5900791</v>
      </c>
      <c r="E274" s="66">
        <v>5849376</v>
      </c>
      <c r="F274" s="67">
        <v>0</v>
      </c>
      <c r="G274" s="66">
        <v>4312666.66</v>
      </c>
      <c r="H274" s="67">
        <v>0</v>
      </c>
      <c r="I274" s="66">
        <v>1536709.34</v>
      </c>
      <c r="J274" s="66">
        <v>1536709.34</v>
      </c>
      <c r="K274" s="66">
        <v>51415</v>
      </c>
      <c r="L274" s="67">
        <v>0</v>
      </c>
      <c r="M274" s="70">
        <f t="shared" si="4"/>
        <v>0.26042429565798891</v>
      </c>
    </row>
    <row r="275" spans="1:13" x14ac:dyDescent="0.3">
      <c r="A275" s="64" t="s">
        <v>453</v>
      </c>
      <c r="B275" s="65" t="s">
        <v>216</v>
      </c>
      <c r="C275" s="66">
        <v>4654589</v>
      </c>
      <c r="D275" s="66">
        <v>4654589</v>
      </c>
      <c r="E275" s="66">
        <v>4654589</v>
      </c>
      <c r="F275" s="67">
        <v>0</v>
      </c>
      <c r="G275" s="67">
        <v>0</v>
      </c>
      <c r="H275" s="67">
        <v>0</v>
      </c>
      <c r="I275" s="66">
        <v>822949</v>
      </c>
      <c r="J275" s="66">
        <v>822949</v>
      </c>
      <c r="K275" s="66">
        <v>3831640</v>
      </c>
      <c r="L275" s="66">
        <v>3831640</v>
      </c>
      <c r="M275" s="70">
        <f t="shared" si="4"/>
        <v>0.17680379513636971</v>
      </c>
    </row>
    <row r="276" spans="1:13" x14ac:dyDescent="0.3">
      <c r="A276" s="64" t="s">
        <v>465</v>
      </c>
      <c r="B276" s="65" t="s">
        <v>216</v>
      </c>
      <c r="C276" s="66">
        <v>4963852</v>
      </c>
      <c r="D276" s="66">
        <v>4963852</v>
      </c>
      <c r="E276" s="66">
        <v>4963852</v>
      </c>
      <c r="F276" s="67">
        <v>0</v>
      </c>
      <c r="G276" s="67">
        <v>0</v>
      </c>
      <c r="H276" s="67">
        <v>0</v>
      </c>
      <c r="I276" s="66">
        <v>898822.53</v>
      </c>
      <c r="J276" s="66">
        <v>898822.53</v>
      </c>
      <c r="K276" s="66">
        <v>4065029.47</v>
      </c>
      <c r="L276" s="66">
        <v>4065029.47</v>
      </c>
      <c r="M276" s="70">
        <f t="shared" si="4"/>
        <v>0.18107359566723585</v>
      </c>
    </row>
    <row r="277" spans="1:13" x14ac:dyDescent="0.3">
      <c r="A277" s="64" t="s">
        <v>484</v>
      </c>
      <c r="B277" s="65" t="s">
        <v>216</v>
      </c>
      <c r="C277" s="66">
        <v>2820614</v>
      </c>
      <c r="D277" s="66">
        <v>2820614</v>
      </c>
      <c r="E277" s="66">
        <v>2820614</v>
      </c>
      <c r="F277" s="67">
        <v>0</v>
      </c>
      <c r="G277" s="67">
        <v>0</v>
      </c>
      <c r="H277" s="67">
        <v>0</v>
      </c>
      <c r="I277" s="66">
        <v>649751.59</v>
      </c>
      <c r="J277" s="66">
        <v>487596.1</v>
      </c>
      <c r="K277" s="66">
        <v>2170862.41</v>
      </c>
      <c r="L277" s="66">
        <v>2170862.41</v>
      </c>
      <c r="M277" s="70">
        <f t="shared" si="4"/>
        <v>0.23035820924096667</v>
      </c>
    </row>
    <row r="278" spans="1:13" x14ac:dyDescent="0.3">
      <c r="A278" s="64" t="s">
        <v>496</v>
      </c>
      <c r="B278" s="65" t="s">
        <v>216</v>
      </c>
      <c r="C278" s="66">
        <v>3722239</v>
      </c>
      <c r="D278" s="66">
        <v>3722239</v>
      </c>
      <c r="E278" s="66">
        <v>3722239</v>
      </c>
      <c r="F278" s="67">
        <v>0</v>
      </c>
      <c r="G278" s="67">
        <v>0</v>
      </c>
      <c r="H278" s="67">
        <v>0</v>
      </c>
      <c r="I278" s="66">
        <v>479900.24</v>
      </c>
      <c r="J278" s="66">
        <v>479900.24</v>
      </c>
      <c r="K278" s="66">
        <v>3242338.76</v>
      </c>
      <c r="L278" s="66">
        <v>3242338.76</v>
      </c>
      <c r="M278" s="70">
        <f t="shared" si="4"/>
        <v>0.12892784154913212</v>
      </c>
    </row>
    <row r="279" spans="1:13" x14ac:dyDescent="0.3">
      <c r="A279" s="64" t="s">
        <v>511</v>
      </c>
      <c r="B279" s="65" t="s">
        <v>216</v>
      </c>
      <c r="C279" s="66">
        <v>402765</v>
      </c>
      <c r="D279" s="66">
        <v>402765</v>
      </c>
      <c r="E279" s="66">
        <v>402765</v>
      </c>
      <c r="F279" s="67">
        <v>0</v>
      </c>
      <c r="G279" s="67">
        <v>0</v>
      </c>
      <c r="H279" s="67">
        <v>0</v>
      </c>
      <c r="I279" s="66">
        <v>83889.96</v>
      </c>
      <c r="J279" s="66">
        <v>83889.96</v>
      </c>
      <c r="K279" s="66">
        <v>318875.03999999998</v>
      </c>
      <c r="L279" s="66">
        <v>318875.03999999998</v>
      </c>
      <c r="M279" s="70">
        <f t="shared" si="4"/>
        <v>0.20828512904547319</v>
      </c>
    </row>
    <row r="280" spans="1:13" x14ac:dyDescent="0.3">
      <c r="A280" s="64" t="s">
        <v>522</v>
      </c>
      <c r="B280" s="65" t="s">
        <v>216</v>
      </c>
      <c r="C280" s="66">
        <v>494150</v>
      </c>
      <c r="D280" s="66">
        <v>494150</v>
      </c>
      <c r="E280" s="66">
        <v>494150</v>
      </c>
      <c r="F280" s="67">
        <v>0</v>
      </c>
      <c r="G280" s="66">
        <v>374813.36</v>
      </c>
      <c r="H280" s="67">
        <v>0</v>
      </c>
      <c r="I280" s="66">
        <v>119336.64</v>
      </c>
      <c r="J280" s="66">
        <v>119336.64</v>
      </c>
      <c r="K280" s="67">
        <v>0</v>
      </c>
      <c r="L280" s="67">
        <v>0</v>
      </c>
      <c r="M280" s="70">
        <f t="shared" si="4"/>
        <v>0.24149881614894264</v>
      </c>
    </row>
    <row r="281" spans="1:13" x14ac:dyDescent="0.3">
      <c r="A281" s="64" t="s">
        <v>533</v>
      </c>
      <c r="B281" s="65" t="s">
        <v>216</v>
      </c>
      <c r="C281" s="66">
        <v>3917086</v>
      </c>
      <c r="D281" s="66">
        <v>3917086</v>
      </c>
      <c r="E281" s="66">
        <v>3917086</v>
      </c>
      <c r="F281" s="67">
        <v>0</v>
      </c>
      <c r="G281" s="67">
        <v>0</v>
      </c>
      <c r="H281" s="67">
        <v>0</v>
      </c>
      <c r="I281" s="66">
        <v>1019186.8</v>
      </c>
      <c r="J281" s="66">
        <v>1019186.8</v>
      </c>
      <c r="K281" s="66">
        <v>2897899.2</v>
      </c>
      <c r="L281" s="66">
        <v>2897899.2</v>
      </c>
      <c r="M281" s="70">
        <f t="shared" si="4"/>
        <v>0.26019004943981316</v>
      </c>
    </row>
    <row r="282" spans="1:13" x14ac:dyDescent="0.3">
      <c r="A282" s="64" t="s">
        <v>545</v>
      </c>
      <c r="B282" s="65" t="s">
        <v>216</v>
      </c>
      <c r="C282" s="66">
        <v>1575347</v>
      </c>
      <c r="D282" s="66">
        <v>1575347</v>
      </c>
      <c r="E282" s="66">
        <v>1575347</v>
      </c>
      <c r="F282" s="67">
        <v>0</v>
      </c>
      <c r="G282" s="67">
        <v>0</v>
      </c>
      <c r="H282" s="67">
        <v>0</v>
      </c>
      <c r="I282" s="66">
        <v>173832.4</v>
      </c>
      <c r="J282" s="66">
        <v>173832.4</v>
      </c>
      <c r="K282" s="66">
        <v>1401514.6</v>
      </c>
      <c r="L282" s="66">
        <v>1401514.6</v>
      </c>
      <c r="M282" s="70">
        <f t="shared" si="4"/>
        <v>0.11034546674478701</v>
      </c>
    </row>
    <row r="283" spans="1:13" x14ac:dyDescent="0.3">
      <c r="A283" s="64" t="s">
        <v>546</v>
      </c>
      <c r="B283" s="65" t="s">
        <v>547</v>
      </c>
      <c r="C283" s="66">
        <v>9095318</v>
      </c>
      <c r="D283" s="66">
        <v>9095318</v>
      </c>
      <c r="E283" s="66">
        <v>7739865.8300000001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6">
        <v>9095318</v>
      </c>
      <c r="L283" s="66">
        <v>7739865.8300000001</v>
      </c>
      <c r="M283" s="70">
        <f t="shared" si="4"/>
        <v>0</v>
      </c>
    </row>
    <row r="284" spans="1:13" x14ac:dyDescent="0.3">
      <c r="A284" s="64" t="s">
        <v>548</v>
      </c>
      <c r="B284" s="65" t="s">
        <v>549</v>
      </c>
      <c r="C284" s="66">
        <v>11047538</v>
      </c>
      <c r="D284" s="66">
        <v>11047538</v>
      </c>
      <c r="E284" s="66">
        <v>8643904.0999999996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6">
        <v>11047538</v>
      </c>
      <c r="L284" s="66">
        <v>8643904.0999999996</v>
      </c>
      <c r="M284" s="70">
        <f t="shared" si="4"/>
        <v>0</v>
      </c>
    </row>
    <row r="285" spans="1:13" x14ac:dyDescent="0.3">
      <c r="A285" s="64" t="s">
        <v>550</v>
      </c>
      <c r="B285" s="65" t="s">
        <v>551</v>
      </c>
      <c r="C285" s="66">
        <v>9928162</v>
      </c>
      <c r="D285" s="66">
        <v>9928162</v>
      </c>
      <c r="E285" s="66">
        <v>8125541.04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6">
        <v>9928162</v>
      </c>
      <c r="L285" s="66">
        <v>8125541.04</v>
      </c>
      <c r="M285" s="70">
        <f t="shared" si="4"/>
        <v>0</v>
      </c>
    </row>
    <row r="286" spans="1:13" x14ac:dyDescent="0.3">
      <c r="A286" s="64" t="s">
        <v>552</v>
      </c>
      <c r="B286" s="65" t="s">
        <v>553</v>
      </c>
      <c r="C286" s="66">
        <v>14382113</v>
      </c>
      <c r="D286" s="66">
        <v>14382113</v>
      </c>
      <c r="E286" s="66">
        <v>8716072.5899999999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6">
        <v>14382113</v>
      </c>
      <c r="L286" s="66">
        <v>8716072.5899999999</v>
      </c>
      <c r="M286" s="70">
        <f t="shared" si="4"/>
        <v>0</v>
      </c>
    </row>
    <row r="287" spans="1:13" x14ac:dyDescent="0.3">
      <c r="A287" s="64" t="s">
        <v>554</v>
      </c>
      <c r="B287" s="65" t="s">
        <v>555</v>
      </c>
      <c r="C287" s="66">
        <v>9965331</v>
      </c>
      <c r="D287" s="66">
        <v>9965331</v>
      </c>
      <c r="E287" s="66">
        <v>8142753.3399999999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6">
        <v>9965331</v>
      </c>
      <c r="L287" s="66">
        <v>8142753.3399999999</v>
      </c>
      <c r="M287" s="70">
        <f t="shared" si="4"/>
        <v>0</v>
      </c>
    </row>
    <row r="288" spans="1:13" x14ac:dyDescent="0.3">
      <c r="A288" s="64" t="s">
        <v>556</v>
      </c>
      <c r="B288" s="65" t="s">
        <v>557</v>
      </c>
      <c r="C288" s="66">
        <v>5000000</v>
      </c>
      <c r="D288" s="66">
        <v>5000000</v>
      </c>
      <c r="E288" s="66">
        <v>5000000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6">
        <v>5000000</v>
      </c>
      <c r="L288" s="66">
        <v>5000000</v>
      </c>
      <c r="M288" s="70">
        <f t="shared" si="4"/>
        <v>0</v>
      </c>
    </row>
    <row r="289" spans="1:13" x14ac:dyDescent="0.3">
      <c r="A289" s="64" t="s">
        <v>558</v>
      </c>
      <c r="B289" s="65" t="s">
        <v>559</v>
      </c>
      <c r="C289" s="66">
        <v>9237874</v>
      </c>
      <c r="D289" s="66">
        <v>9237874</v>
      </c>
      <c r="E289" s="66">
        <v>7805880.9800000004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6">
        <v>9237874</v>
      </c>
      <c r="L289" s="66">
        <v>7805880.9800000004</v>
      </c>
      <c r="M289" s="70">
        <f t="shared" si="4"/>
        <v>0</v>
      </c>
    </row>
    <row r="290" spans="1:13" x14ac:dyDescent="0.3">
      <c r="A290" s="64" t="s">
        <v>560</v>
      </c>
      <c r="B290" s="65" t="s">
        <v>561</v>
      </c>
      <c r="C290" s="66">
        <v>7591227</v>
      </c>
      <c r="D290" s="66">
        <v>7591227</v>
      </c>
      <c r="E290" s="66">
        <v>7043348.1200000001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6">
        <v>7591227</v>
      </c>
      <c r="L290" s="66">
        <v>7043348.1200000001</v>
      </c>
      <c r="M290" s="70">
        <f t="shared" si="4"/>
        <v>0</v>
      </c>
    </row>
    <row r="291" spans="1:13" x14ac:dyDescent="0.3">
      <c r="A291" s="64" t="s">
        <v>562</v>
      </c>
      <c r="B291" s="65" t="s">
        <v>563</v>
      </c>
      <c r="C291" s="66">
        <v>10582477</v>
      </c>
      <c r="D291" s="66">
        <v>10582477</v>
      </c>
      <c r="E291" s="66">
        <v>8428542.6400000006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6">
        <v>10582477</v>
      </c>
      <c r="L291" s="66">
        <v>8428542.6400000006</v>
      </c>
      <c r="M291" s="70">
        <f t="shared" si="4"/>
        <v>0</v>
      </c>
    </row>
    <row r="292" spans="1:13" x14ac:dyDescent="0.3">
      <c r="A292" s="64" t="s">
        <v>564</v>
      </c>
      <c r="B292" s="65" t="s">
        <v>565</v>
      </c>
      <c r="C292" s="66">
        <v>5000000</v>
      </c>
      <c r="D292" s="66">
        <v>5000000</v>
      </c>
      <c r="E292" s="66">
        <v>5000000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6">
        <v>5000000</v>
      </c>
      <c r="L292" s="66">
        <v>5000000</v>
      </c>
      <c r="M292" s="70">
        <f t="shared" si="4"/>
        <v>0</v>
      </c>
    </row>
    <row r="293" spans="1:13" x14ac:dyDescent="0.3">
      <c r="A293" s="64" t="s">
        <v>566</v>
      </c>
      <c r="B293" s="65" t="s">
        <v>567</v>
      </c>
      <c r="C293" s="66">
        <v>9357914</v>
      </c>
      <c r="D293" s="66">
        <v>9357914</v>
      </c>
      <c r="E293" s="66">
        <v>7861469.3600000003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6">
        <v>9357914</v>
      </c>
      <c r="L293" s="66">
        <v>7861469.3600000003</v>
      </c>
      <c r="M293" s="70">
        <f t="shared" si="4"/>
        <v>0</v>
      </c>
    </row>
    <row r="294" spans="1:13" x14ac:dyDescent="0.3">
      <c r="A294" s="64" t="s">
        <v>568</v>
      </c>
      <c r="B294" s="65" t="s">
        <v>569</v>
      </c>
      <c r="C294" s="66">
        <v>8687855</v>
      </c>
      <c r="D294" s="66">
        <v>8687855</v>
      </c>
      <c r="E294" s="66">
        <v>7551176.9900000002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6">
        <v>8687855</v>
      </c>
      <c r="L294" s="66">
        <v>7551176.9900000002</v>
      </c>
      <c r="M294" s="70">
        <f t="shared" si="4"/>
        <v>0</v>
      </c>
    </row>
    <row r="295" spans="1:13" x14ac:dyDescent="0.3">
      <c r="A295" s="64" t="s">
        <v>570</v>
      </c>
      <c r="B295" s="65" t="s">
        <v>571</v>
      </c>
      <c r="C295" s="66">
        <v>8805228</v>
      </c>
      <c r="D295" s="66">
        <v>8805228</v>
      </c>
      <c r="E295" s="66">
        <v>7605530.3300000001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6">
        <v>8805228</v>
      </c>
      <c r="L295" s="66">
        <v>7605530.3300000001</v>
      </c>
      <c r="M295" s="70">
        <f t="shared" si="4"/>
        <v>0</v>
      </c>
    </row>
    <row r="296" spans="1:13" x14ac:dyDescent="0.3">
      <c r="A296" s="64" t="s">
        <v>572</v>
      </c>
      <c r="B296" s="65" t="s">
        <v>573</v>
      </c>
      <c r="C296" s="66">
        <v>11337599</v>
      </c>
      <c r="D296" s="66">
        <v>11337599</v>
      </c>
      <c r="E296" s="66">
        <v>8778226.1699999999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6">
        <v>11337599</v>
      </c>
      <c r="L296" s="66">
        <v>8778226.1699999999</v>
      </c>
      <c r="M296" s="70">
        <f t="shared" si="4"/>
        <v>0</v>
      </c>
    </row>
    <row r="297" spans="1:13" x14ac:dyDescent="0.3">
      <c r="A297" s="64" t="s">
        <v>574</v>
      </c>
      <c r="B297" s="65" t="s">
        <v>575</v>
      </c>
      <c r="C297" s="66">
        <v>8812810</v>
      </c>
      <c r="D297" s="66">
        <v>8812810</v>
      </c>
      <c r="E297" s="66">
        <v>7609041.4199999999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6">
        <v>8812810</v>
      </c>
      <c r="L297" s="66">
        <v>7609041.4199999999</v>
      </c>
      <c r="M297" s="70">
        <f t="shared" si="4"/>
        <v>0</v>
      </c>
    </row>
    <row r="298" spans="1:13" x14ac:dyDescent="0.3">
      <c r="A298" s="64" t="s">
        <v>576</v>
      </c>
      <c r="B298" s="65" t="s">
        <v>577</v>
      </c>
      <c r="C298" s="66">
        <v>7686705</v>
      </c>
      <c r="D298" s="66">
        <v>7686705</v>
      </c>
      <c r="E298" s="66">
        <v>7087562.2699999996</v>
      </c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66">
        <v>7686705</v>
      </c>
      <c r="L298" s="66">
        <v>7087562.2699999996</v>
      </c>
      <c r="M298" s="70">
        <f t="shared" si="4"/>
        <v>0</v>
      </c>
    </row>
    <row r="299" spans="1:13" x14ac:dyDescent="0.3">
      <c r="A299" s="64" t="s">
        <v>578</v>
      </c>
      <c r="B299" s="65" t="s">
        <v>579</v>
      </c>
      <c r="C299" s="66">
        <v>10482872</v>
      </c>
      <c r="D299" s="66">
        <v>10482872</v>
      </c>
      <c r="E299" s="66">
        <v>8382417.3399999999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6">
        <v>10482872</v>
      </c>
      <c r="L299" s="66">
        <v>8382417.3399999999</v>
      </c>
      <c r="M299" s="70">
        <f t="shared" si="4"/>
        <v>0</v>
      </c>
    </row>
    <row r="300" spans="1:13" x14ac:dyDescent="0.3">
      <c r="A300" s="64" t="s">
        <v>580</v>
      </c>
      <c r="B300" s="65" t="s">
        <v>581</v>
      </c>
      <c r="C300" s="66">
        <v>14068763</v>
      </c>
      <c r="D300" s="66">
        <v>14068763</v>
      </c>
      <c r="E300" s="66">
        <v>8570965.7899999991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6">
        <v>14068763</v>
      </c>
      <c r="L300" s="66">
        <v>8570965.7899999991</v>
      </c>
      <c r="M300" s="70">
        <f t="shared" si="4"/>
        <v>0</v>
      </c>
    </row>
    <row r="301" spans="1:13" x14ac:dyDescent="0.3">
      <c r="A301" s="64" t="s">
        <v>582</v>
      </c>
      <c r="B301" s="65" t="s">
        <v>583</v>
      </c>
      <c r="C301" s="66">
        <v>9128879</v>
      </c>
      <c r="D301" s="66">
        <v>9128879</v>
      </c>
      <c r="E301" s="66">
        <v>7755407.3300000001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6">
        <v>9128879</v>
      </c>
      <c r="L301" s="66">
        <v>7755407.3300000001</v>
      </c>
      <c r="M301" s="70">
        <f t="shared" si="4"/>
        <v>0</v>
      </c>
    </row>
    <row r="302" spans="1:13" x14ac:dyDescent="0.3">
      <c r="A302" s="64" t="s">
        <v>584</v>
      </c>
      <c r="B302" s="65" t="s">
        <v>585</v>
      </c>
      <c r="C302" s="66">
        <v>5000000</v>
      </c>
      <c r="D302" s="66">
        <v>5000000</v>
      </c>
      <c r="E302" s="66">
        <v>5000000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6">
        <v>5000000</v>
      </c>
      <c r="L302" s="66">
        <v>5000000</v>
      </c>
      <c r="M302" s="70">
        <f t="shared" si="4"/>
        <v>0</v>
      </c>
    </row>
    <row r="303" spans="1:13" x14ac:dyDescent="0.3">
      <c r="A303" s="64" t="s">
        <v>586</v>
      </c>
      <c r="B303" s="65" t="s">
        <v>587</v>
      </c>
      <c r="C303" s="66">
        <v>7325076</v>
      </c>
      <c r="D303" s="66">
        <v>7325076</v>
      </c>
      <c r="E303" s="66">
        <v>6920098.3300000001</v>
      </c>
      <c r="F303" s="67">
        <v>0</v>
      </c>
      <c r="G303" s="67">
        <v>0</v>
      </c>
      <c r="H303" s="67">
        <v>0</v>
      </c>
      <c r="I303" s="67">
        <v>0</v>
      </c>
      <c r="J303" s="67">
        <v>0</v>
      </c>
      <c r="K303" s="66">
        <v>7325076</v>
      </c>
      <c r="L303" s="66">
        <v>6920098.3300000001</v>
      </c>
      <c r="M303" s="70">
        <f t="shared" si="4"/>
        <v>0</v>
      </c>
    </row>
    <row r="304" spans="1:13" x14ac:dyDescent="0.3">
      <c r="A304" s="64" t="s">
        <v>588</v>
      </c>
      <c r="B304" s="65" t="s">
        <v>589</v>
      </c>
      <c r="C304" s="66">
        <v>8080973</v>
      </c>
      <c r="D304" s="66">
        <v>8080973</v>
      </c>
      <c r="E304" s="66">
        <v>7270140.75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6">
        <v>8080973</v>
      </c>
      <c r="L304" s="66">
        <v>7270140.75</v>
      </c>
      <c r="M304" s="70">
        <f t="shared" si="4"/>
        <v>0</v>
      </c>
    </row>
    <row r="305" spans="1:13" x14ac:dyDescent="0.3">
      <c r="A305" s="64" t="s">
        <v>590</v>
      </c>
      <c r="B305" s="65" t="s">
        <v>591</v>
      </c>
      <c r="C305" s="66">
        <v>13614622</v>
      </c>
      <c r="D305" s="66">
        <v>13614622</v>
      </c>
      <c r="E305" s="66">
        <v>9832674.9199999999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6">
        <v>13614622</v>
      </c>
      <c r="L305" s="66">
        <v>9832674.9199999999</v>
      </c>
      <c r="M305" s="70">
        <f t="shared" si="4"/>
        <v>0</v>
      </c>
    </row>
    <row r="306" spans="1:13" x14ac:dyDescent="0.3">
      <c r="A306" s="64" t="s">
        <v>592</v>
      </c>
      <c r="B306" s="65" t="s">
        <v>593</v>
      </c>
      <c r="C306" s="66">
        <v>8447321</v>
      </c>
      <c r="D306" s="66">
        <v>8447321</v>
      </c>
      <c r="E306" s="66">
        <v>7439789.9800000004</v>
      </c>
      <c r="F306" s="67">
        <v>0</v>
      </c>
      <c r="G306" s="67">
        <v>0</v>
      </c>
      <c r="H306" s="67">
        <v>0</v>
      </c>
      <c r="I306" s="67">
        <v>0</v>
      </c>
      <c r="J306" s="67">
        <v>0</v>
      </c>
      <c r="K306" s="66">
        <v>8447321</v>
      </c>
      <c r="L306" s="66">
        <v>7439789.9800000004</v>
      </c>
      <c r="M306" s="70">
        <f t="shared" si="4"/>
        <v>0</v>
      </c>
    </row>
    <row r="307" spans="1:13" x14ac:dyDescent="0.3">
      <c r="A307" s="64" t="s">
        <v>594</v>
      </c>
      <c r="B307" s="65" t="s">
        <v>595</v>
      </c>
      <c r="C307" s="66">
        <v>10146919</v>
      </c>
      <c r="D307" s="66">
        <v>10146919</v>
      </c>
      <c r="E307" s="66">
        <v>8226843.5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6">
        <v>10146919</v>
      </c>
      <c r="L307" s="66">
        <v>8226843.5</v>
      </c>
      <c r="M307" s="70">
        <f t="shared" si="4"/>
        <v>0</v>
      </c>
    </row>
    <row r="308" spans="1:13" x14ac:dyDescent="0.3">
      <c r="A308" s="64" t="s">
        <v>596</v>
      </c>
      <c r="B308" s="65" t="s">
        <v>597</v>
      </c>
      <c r="C308" s="66">
        <v>10809164</v>
      </c>
      <c r="D308" s="66">
        <v>10809164</v>
      </c>
      <c r="E308" s="66">
        <v>8533517.3499999996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6">
        <v>10809164</v>
      </c>
      <c r="L308" s="66">
        <v>8533517.3499999996</v>
      </c>
      <c r="M308" s="70">
        <f t="shared" si="4"/>
        <v>0</v>
      </c>
    </row>
    <row r="309" spans="1:13" x14ac:dyDescent="0.3">
      <c r="A309" s="64" t="s">
        <v>598</v>
      </c>
      <c r="B309" s="65" t="s">
        <v>599</v>
      </c>
      <c r="C309" s="66">
        <v>8569735</v>
      </c>
      <c r="D309" s="66">
        <v>8569735</v>
      </c>
      <c r="E309" s="66">
        <v>7496477.7199999997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6">
        <v>8569735</v>
      </c>
      <c r="L309" s="66">
        <v>7496477.7199999997</v>
      </c>
      <c r="M309" s="70">
        <f t="shared" si="4"/>
        <v>0</v>
      </c>
    </row>
    <row r="310" spans="1:13" x14ac:dyDescent="0.3">
      <c r="A310" s="64" t="s">
        <v>600</v>
      </c>
      <c r="B310" s="65" t="s">
        <v>601</v>
      </c>
      <c r="C310" s="66">
        <v>8568398</v>
      </c>
      <c r="D310" s="66">
        <v>8568398</v>
      </c>
      <c r="E310" s="66">
        <v>7495858.5800000001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6">
        <v>8568398</v>
      </c>
      <c r="L310" s="66">
        <v>7495858.5800000001</v>
      </c>
      <c r="M310" s="70">
        <f t="shared" si="4"/>
        <v>0</v>
      </c>
    </row>
    <row r="311" spans="1:13" x14ac:dyDescent="0.3">
      <c r="A311" s="64" t="s">
        <v>602</v>
      </c>
      <c r="B311" s="65" t="s">
        <v>603</v>
      </c>
      <c r="C311" s="66">
        <v>7779408</v>
      </c>
      <c r="D311" s="66">
        <v>7779408</v>
      </c>
      <c r="E311" s="66">
        <v>7130491.3799999999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6">
        <v>7779408</v>
      </c>
      <c r="L311" s="66">
        <v>7130491.3799999999</v>
      </c>
      <c r="M311" s="70">
        <f t="shared" si="4"/>
        <v>0</v>
      </c>
    </row>
    <row r="312" spans="1:13" x14ac:dyDescent="0.3">
      <c r="A312" s="64" t="s">
        <v>604</v>
      </c>
      <c r="B312" s="65" t="s">
        <v>605</v>
      </c>
      <c r="C312" s="66">
        <v>8435081</v>
      </c>
      <c r="D312" s="66">
        <v>8435081</v>
      </c>
      <c r="E312" s="66">
        <v>7434121.8499999996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6">
        <v>8435081</v>
      </c>
      <c r="L312" s="66">
        <v>7434121.8499999996</v>
      </c>
      <c r="M312" s="70">
        <f t="shared" si="4"/>
        <v>0</v>
      </c>
    </row>
    <row r="313" spans="1:13" x14ac:dyDescent="0.3">
      <c r="A313" s="64" t="s">
        <v>606</v>
      </c>
      <c r="B313" s="65" t="s">
        <v>607</v>
      </c>
      <c r="C313" s="66">
        <v>12666448</v>
      </c>
      <c r="D313" s="66">
        <v>12666448</v>
      </c>
      <c r="E313" s="66">
        <v>9393592.4499999993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6">
        <v>12666448</v>
      </c>
      <c r="L313" s="66">
        <v>9393592.4499999993</v>
      </c>
      <c r="M313" s="70">
        <f t="shared" si="4"/>
        <v>0</v>
      </c>
    </row>
    <row r="314" spans="1:13" x14ac:dyDescent="0.3">
      <c r="A314" s="64" t="s">
        <v>608</v>
      </c>
      <c r="B314" s="65" t="s">
        <v>609</v>
      </c>
      <c r="C314" s="66">
        <v>6965477</v>
      </c>
      <c r="D314" s="66">
        <v>6965477</v>
      </c>
      <c r="E314" s="66">
        <v>6753574.4500000002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6">
        <v>6965477</v>
      </c>
      <c r="L314" s="66">
        <v>6753574.4500000002</v>
      </c>
      <c r="M314" s="70">
        <f t="shared" si="4"/>
        <v>0</v>
      </c>
    </row>
    <row r="315" spans="1:13" x14ac:dyDescent="0.3">
      <c r="A315" s="64" t="s">
        <v>610</v>
      </c>
      <c r="B315" s="65" t="s">
        <v>611</v>
      </c>
      <c r="C315" s="66">
        <v>9211615</v>
      </c>
      <c r="D315" s="66">
        <v>9211615</v>
      </c>
      <c r="E315" s="66">
        <v>7793720.9000000004</v>
      </c>
      <c r="F315" s="67">
        <v>0</v>
      </c>
      <c r="G315" s="67">
        <v>0</v>
      </c>
      <c r="H315" s="67">
        <v>0</v>
      </c>
      <c r="I315" s="67">
        <v>0</v>
      </c>
      <c r="J315" s="67">
        <v>0</v>
      </c>
      <c r="K315" s="66">
        <v>9211615</v>
      </c>
      <c r="L315" s="66">
        <v>7793720.9000000004</v>
      </c>
      <c r="M315" s="70">
        <f t="shared" si="4"/>
        <v>0</v>
      </c>
    </row>
    <row r="316" spans="1:13" x14ac:dyDescent="0.3">
      <c r="A316" s="64" t="s">
        <v>612</v>
      </c>
      <c r="B316" s="65" t="s">
        <v>613</v>
      </c>
      <c r="C316" s="66">
        <v>10801294</v>
      </c>
      <c r="D316" s="66">
        <v>10801294</v>
      </c>
      <c r="E316" s="66">
        <v>8529872.8900000006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6">
        <v>10801294</v>
      </c>
      <c r="L316" s="66">
        <v>8529872.8900000006</v>
      </c>
      <c r="M316" s="70">
        <f t="shared" si="4"/>
        <v>0</v>
      </c>
    </row>
    <row r="317" spans="1:13" x14ac:dyDescent="0.3">
      <c r="A317" s="64" t="s">
        <v>614</v>
      </c>
      <c r="B317" s="65" t="s">
        <v>615</v>
      </c>
      <c r="C317" s="66">
        <v>7876759</v>
      </c>
      <c r="D317" s="66">
        <v>7876759</v>
      </c>
      <c r="E317" s="66">
        <v>7175572.8899999997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6">
        <v>7876759</v>
      </c>
      <c r="L317" s="66">
        <v>7175572.8899999997</v>
      </c>
      <c r="M317" s="70">
        <f t="shared" si="4"/>
        <v>0</v>
      </c>
    </row>
    <row r="318" spans="1:13" x14ac:dyDescent="0.3">
      <c r="A318" s="64" t="s">
        <v>616</v>
      </c>
      <c r="B318" s="65" t="s">
        <v>617</v>
      </c>
      <c r="C318" s="66">
        <v>9303676</v>
      </c>
      <c r="D318" s="66">
        <v>9303676</v>
      </c>
      <c r="E318" s="66">
        <v>7836352.71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6">
        <v>9303676</v>
      </c>
      <c r="L318" s="66">
        <v>7836352.71</v>
      </c>
      <c r="M318" s="70">
        <f t="shared" si="4"/>
        <v>0</v>
      </c>
    </row>
    <row r="319" spans="1:13" x14ac:dyDescent="0.3">
      <c r="A319" s="64" t="s">
        <v>618</v>
      </c>
      <c r="B319" s="65" t="s">
        <v>619</v>
      </c>
      <c r="C319" s="66">
        <v>11460924</v>
      </c>
      <c r="D319" s="66">
        <v>11460924</v>
      </c>
      <c r="E319" s="66">
        <v>8835335.7799999993</v>
      </c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6">
        <v>11460924</v>
      </c>
      <c r="L319" s="66">
        <v>8835335.7799999993</v>
      </c>
      <c r="M319" s="70">
        <f t="shared" si="4"/>
        <v>0</v>
      </c>
    </row>
    <row r="320" spans="1:13" x14ac:dyDescent="0.3">
      <c r="A320" s="64" t="s">
        <v>620</v>
      </c>
      <c r="B320" s="65" t="s">
        <v>621</v>
      </c>
      <c r="C320" s="66">
        <v>11690175</v>
      </c>
      <c r="D320" s="66">
        <v>11690175</v>
      </c>
      <c r="E320" s="66">
        <v>8941497.8300000001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6">
        <v>11690175</v>
      </c>
      <c r="L320" s="66">
        <v>8941497.8300000001</v>
      </c>
      <c r="M320" s="70">
        <f t="shared" si="4"/>
        <v>0</v>
      </c>
    </row>
    <row r="321" spans="1:13" x14ac:dyDescent="0.3">
      <c r="A321" s="64" t="s">
        <v>622</v>
      </c>
      <c r="B321" s="65" t="s">
        <v>623</v>
      </c>
      <c r="C321" s="66">
        <v>10678272</v>
      </c>
      <c r="D321" s="66">
        <v>10678272</v>
      </c>
      <c r="E321" s="66">
        <v>8472903.5999999996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6">
        <v>10678272</v>
      </c>
      <c r="L321" s="66">
        <v>8472903.5999999996</v>
      </c>
      <c r="M321" s="70">
        <f t="shared" si="4"/>
        <v>0</v>
      </c>
    </row>
    <row r="322" spans="1:13" x14ac:dyDescent="0.3">
      <c r="A322" s="64" t="s">
        <v>624</v>
      </c>
      <c r="B322" s="65" t="s">
        <v>625</v>
      </c>
      <c r="C322" s="66">
        <v>8946394</v>
      </c>
      <c r="D322" s="66">
        <v>8946394</v>
      </c>
      <c r="E322" s="66">
        <v>7228007.0199999996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6">
        <v>8946394</v>
      </c>
      <c r="L322" s="66">
        <v>7228007.0199999996</v>
      </c>
      <c r="M322" s="70">
        <f t="shared" si="4"/>
        <v>0</v>
      </c>
    </row>
    <row r="323" spans="1:13" x14ac:dyDescent="0.3">
      <c r="A323" s="64" t="s">
        <v>626</v>
      </c>
      <c r="B323" s="65" t="s">
        <v>627</v>
      </c>
      <c r="C323" s="66">
        <v>8113994</v>
      </c>
      <c r="D323" s="66">
        <v>8113994</v>
      </c>
      <c r="E323" s="66">
        <v>7285432.1900000004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6">
        <v>8113994</v>
      </c>
      <c r="L323" s="66">
        <v>7285432.1900000004</v>
      </c>
      <c r="M323" s="70">
        <f t="shared" si="4"/>
        <v>0</v>
      </c>
    </row>
    <row r="324" spans="1:13" x14ac:dyDescent="0.3">
      <c r="A324" s="64" t="s">
        <v>628</v>
      </c>
      <c r="B324" s="65" t="s">
        <v>629</v>
      </c>
      <c r="C324" s="66">
        <v>10598155</v>
      </c>
      <c r="D324" s="66">
        <v>10598155</v>
      </c>
      <c r="E324" s="66">
        <v>8435802.8399999999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6">
        <v>10598155</v>
      </c>
      <c r="L324" s="66">
        <v>8435802.8399999999</v>
      </c>
      <c r="M324" s="70">
        <f t="shared" si="4"/>
        <v>0</v>
      </c>
    </row>
    <row r="325" spans="1:13" x14ac:dyDescent="0.3">
      <c r="A325" s="64" t="s">
        <v>630</v>
      </c>
      <c r="B325" s="65" t="s">
        <v>631</v>
      </c>
      <c r="C325" s="66">
        <v>9664288</v>
      </c>
      <c r="D325" s="66">
        <v>9664288</v>
      </c>
      <c r="E325" s="66">
        <v>8003345.6900000004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6">
        <v>9664288</v>
      </c>
      <c r="L325" s="66">
        <v>8003345.6900000004</v>
      </c>
      <c r="M325" s="70">
        <f t="shared" si="4"/>
        <v>0</v>
      </c>
    </row>
    <row r="326" spans="1:13" x14ac:dyDescent="0.3">
      <c r="A326" s="64" t="s">
        <v>632</v>
      </c>
      <c r="B326" s="65" t="s">
        <v>633</v>
      </c>
      <c r="C326" s="66">
        <v>10909258</v>
      </c>
      <c r="D326" s="66">
        <v>10909258</v>
      </c>
      <c r="E326" s="66">
        <v>8579869.0899999999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6">
        <v>10909258</v>
      </c>
      <c r="L326" s="66">
        <v>8579869.0899999999</v>
      </c>
      <c r="M326" s="70">
        <f t="shared" si="4"/>
        <v>0</v>
      </c>
    </row>
    <row r="327" spans="1:13" x14ac:dyDescent="0.3">
      <c r="A327" s="64" t="s">
        <v>634</v>
      </c>
      <c r="B327" s="65" t="s">
        <v>635</v>
      </c>
      <c r="C327" s="66">
        <v>8358313</v>
      </c>
      <c r="D327" s="66">
        <v>8358313</v>
      </c>
      <c r="E327" s="66">
        <v>7964368.8799999999</v>
      </c>
      <c r="F327" s="67">
        <v>0</v>
      </c>
      <c r="G327" s="67">
        <v>0</v>
      </c>
      <c r="H327" s="67">
        <v>0</v>
      </c>
      <c r="I327" s="66">
        <v>2800000</v>
      </c>
      <c r="J327" s="66">
        <v>2800000</v>
      </c>
      <c r="K327" s="66">
        <v>5558313</v>
      </c>
      <c r="L327" s="66">
        <v>5164368.88</v>
      </c>
      <c r="M327" s="70">
        <f t="shared" ref="M327:M390" si="5">+I327/D327</f>
        <v>0.33499582990012461</v>
      </c>
    </row>
    <row r="328" spans="1:13" x14ac:dyDescent="0.3">
      <c r="A328" s="64" t="s">
        <v>636</v>
      </c>
      <c r="B328" s="65" t="s">
        <v>637</v>
      </c>
      <c r="C328" s="66">
        <v>11078636</v>
      </c>
      <c r="D328" s="66">
        <v>11078636</v>
      </c>
      <c r="E328" s="66">
        <v>8658305.0299999993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6">
        <v>11078636</v>
      </c>
      <c r="L328" s="66">
        <v>8658305.0299999993</v>
      </c>
      <c r="M328" s="70">
        <f t="shared" si="5"/>
        <v>0</v>
      </c>
    </row>
    <row r="329" spans="1:13" x14ac:dyDescent="0.3">
      <c r="A329" s="64" t="s">
        <v>638</v>
      </c>
      <c r="B329" s="65" t="s">
        <v>639</v>
      </c>
      <c r="C329" s="66">
        <v>9020416</v>
      </c>
      <c r="D329" s="66">
        <v>9020416</v>
      </c>
      <c r="E329" s="66">
        <v>7705180.0499999998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6">
        <v>9020416</v>
      </c>
      <c r="L329" s="66">
        <v>7705180.0499999998</v>
      </c>
      <c r="M329" s="70">
        <f t="shared" si="5"/>
        <v>0</v>
      </c>
    </row>
    <row r="330" spans="1:13" x14ac:dyDescent="0.3">
      <c r="A330" s="64" t="s">
        <v>640</v>
      </c>
      <c r="B330" s="65" t="s">
        <v>641</v>
      </c>
      <c r="C330" s="66">
        <v>8805402</v>
      </c>
      <c r="D330" s="66">
        <v>8805402</v>
      </c>
      <c r="E330" s="66">
        <v>7605610.9000000004</v>
      </c>
      <c r="F330" s="67">
        <v>0</v>
      </c>
      <c r="G330" s="67">
        <v>0</v>
      </c>
      <c r="H330" s="67">
        <v>0</v>
      </c>
      <c r="I330" s="67">
        <v>0</v>
      </c>
      <c r="J330" s="67">
        <v>0</v>
      </c>
      <c r="K330" s="66">
        <v>8805402</v>
      </c>
      <c r="L330" s="66">
        <v>7605610.9000000004</v>
      </c>
      <c r="M330" s="70">
        <f t="shared" si="5"/>
        <v>0</v>
      </c>
    </row>
    <row r="331" spans="1:13" x14ac:dyDescent="0.3">
      <c r="A331" s="64" t="s">
        <v>642</v>
      </c>
      <c r="B331" s="65" t="s">
        <v>643</v>
      </c>
      <c r="C331" s="66">
        <v>8047430</v>
      </c>
      <c r="D331" s="66">
        <v>8047430</v>
      </c>
      <c r="E331" s="66">
        <v>7254607.5899999999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6">
        <v>8047430</v>
      </c>
      <c r="L331" s="66">
        <v>7254607.5899999999</v>
      </c>
      <c r="M331" s="70">
        <f t="shared" si="5"/>
        <v>0</v>
      </c>
    </row>
    <row r="332" spans="1:13" x14ac:dyDescent="0.3">
      <c r="A332" s="64" t="s">
        <v>644</v>
      </c>
      <c r="B332" s="65" t="s">
        <v>645</v>
      </c>
      <c r="C332" s="66">
        <v>7820476</v>
      </c>
      <c r="D332" s="66">
        <v>7820476</v>
      </c>
      <c r="E332" s="66">
        <v>7149509.2400000002</v>
      </c>
      <c r="F332" s="67">
        <v>0</v>
      </c>
      <c r="G332" s="67">
        <v>0</v>
      </c>
      <c r="H332" s="67">
        <v>0</v>
      </c>
      <c r="I332" s="67">
        <v>0</v>
      </c>
      <c r="J332" s="67">
        <v>0</v>
      </c>
      <c r="K332" s="66">
        <v>7820476</v>
      </c>
      <c r="L332" s="66">
        <v>7149509.2400000002</v>
      </c>
      <c r="M332" s="70">
        <f t="shared" si="5"/>
        <v>0</v>
      </c>
    </row>
    <row r="333" spans="1:13" x14ac:dyDescent="0.3">
      <c r="A333" s="64" t="s">
        <v>646</v>
      </c>
      <c r="B333" s="65" t="s">
        <v>647</v>
      </c>
      <c r="C333" s="66">
        <v>10102592</v>
      </c>
      <c r="D333" s="66">
        <v>10102592</v>
      </c>
      <c r="E333" s="66">
        <v>8206316.46</v>
      </c>
      <c r="F333" s="67">
        <v>0</v>
      </c>
      <c r="G333" s="67">
        <v>0</v>
      </c>
      <c r="H333" s="67">
        <v>0</v>
      </c>
      <c r="I333" s="67">
        <v>0</v>
      </c>
      <c r="J333" s="67">
        <v>0</v>
      </c>
      <c r="K333" s="66">
        <v>10102592</v>
      </c>
      <c r="L333" s="66">
        <v>8206316.46</v>
      </c>
      <c r="M333" s="70">
        <f t="shared" si="5"/>
        <v>0</v>
      </c>
    </row>
    <row r="334" spans="1:13" x14ac:dyDescent="0.3">
      <c r="A334" s="64" t="s">
        <v>648</v>
      </c>
      <c r="B334" s="65" t="s">
        <v>649</v>
      </c>
      <c r="C334" s="66">
        <v>10252096</v>
      </c>
      <c r="D334" s="66">
        <v>10252096</v>
      </c>
      <c r="E334" s="66">
        <v>8275549.0899999999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6">
        <v>10252096</v>
      </c>
      <c r="L334" s="66">
        <v>8275549.0899999999</v>
      </c>
      <c r="M334" s="70">
        <f t="shared" si="5"/>
        <v>0</v>
      </c>
    </row>
    <row r="335" spans="1:13" x14ac:dyDescent="0.3">
      <c r="A335" s="64" t="s">
        <v>650</v>
      </c>
      <c r="B335" s="65" t="s">
        <v>651</v>
      </c>
      <c r="C335" s="66">
        <v>9031305</v>
      </c>
      <c r="D335" s="66">
        <v>9031305</v>
      </c>
      <c r="E335" s="66">
        <v>6299028.04</v>
      </c>
      <c r="F335" s="67">
        <v>0</v>
      </c>
      <c r="G335" s="67">
        <v>0</v>
      </c>
      <c r="H335" s="67">
        <v>0</v>
      </c>
      <c r="I335" s="67">
        <v>0</v>
      </c>
      <c r="J335" s="67">
        <v>0</v>
      </c>
      <c r="K335" s="66">
        <v>9031305</v>
      </c>
      <c r="L335" s="66">
        <v>6299028.04</v>
      </c>
      <c r="M335" s="70">
        <f t="shared" si="5"/>
        <v>0</v>
      </c>
    </row>
    <row r="336" spans="1:13" x14ac:dyDescent="0.3">
      <c r="A336" s="64" t="s">
        <v>652</v>
      </c>
      <c r="B336" s="65" t="s">
        <v>653</v>
      </c>
      <c r="C336" s="66">
        <v>9864116</v>
      </c>
      <c r="D336" s="66">
        <v>9864116</v>
      </c>
      <c r="E336" s="66">
        <v>8095882.4699999997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6">
        <v>9864116</v>
      </c>
      <c r="L336" s="66">
        <v>8095882.4699999997</v>
      </c>
      <c r="M336" s="70">
        <f t="shared" si="5"/>
        <v>0</v>
      </c>
    </row>
    <row r="337" spans="1:13" x14ac:dyDescent="0.3">
      <c r="A337" s="64" t="s">
        <v>654</v>
      </c>
      <c r="B337" s="65" t="s">
        <v>655</v>
      </c>
      <c r="C337" s="66">
        <v>8901772</v>
      </c>
      <c r="D337" s="66">
        <v>8901772</v>
      </c>
      <c r="E337" s="66">
        <v>7650238.1299999999</v>
      </c>
      <c r="F337" s="67">
        <v>0</v>
      </c>
      <c r="G337" s="67">
        <v>0</v>
      </c>
      <c r="H337" s="67">
        <v>0</v>
      </c>
      <c r="I337" s="67">
        <v>0</v>
      </c>
      <c r="J337" s="67">
        <v>0</v>
      </c>
      <c r="K337" s="66">
        <v>8901772</v>
      </c>
      <c r="L337" s="66">
        <v>7650238.1299999999</v>
      </c>
      <c r="M337" s="70">
        <f t="shared" si="5"/>
        <v>0</v>
      </c>
    </row>
    <row r="338" spans="1:13" x14ac:dyDescent="0.3">
      <c r="A338" s="64" t="s">
        <v>656</v>
      </c>
      <c r="B338" s="65" t="s">
        <v>657</v>
      </c>
      <c r="C338" s="66">
        <v>8477621</v>
      </c>
      <c r="D338" s="66">
        <v>8477621</v>
      </c>
      <c r="E338" s="66">
        <v>7453821.3700000001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66">
        <v>8477621</v>
      </c>
      <c r="L338" s="66">
        <v>7453821.3700000001</v>
      </c>
      <c r="M338" s="70">
        <f t="shared" si="5"/>
        <v>0</v>
      </c>
    </row>
    <row r="339" spans="1:13" x14ac:dyDescent="0.3">
      <c r="A339" s="64" t="s">
        <v>658</v>
      </c>
      <c r="B339" s="65" t="s">
        <v>659</v>
      </c>
      <c r="C339" s="66">
        <v>10924822</v>
      </c>
      <c r="D339" s="66">
        <v>10924822</v>
      </c>
      <c r="E339" s="66">
        <v>8587076.5099999998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6">
        <v>10924822</v>
      </c>
      <c r="L339" s="66">
        <v>8587076.5099999998</v>
      </c>
      <c r="M339" s="70">
        <f t="shared" si="5"/>
        <v>0</v>
      </c>
    </row>
    <row r="340" spans="1:13" x14ac:dyDescent="0.3">
      <c r="A340" s="64" t="s">
        <v>660</v>
      </c>
      <c r="B340" s="65" t="s">
        <v>661</v>
      </c>
      <c r="C340" s="66">
        <v>7712617</v>
      </c>
      <c r="D340" s="66">
        <v>7712617</v>
      </c>
      <c r="E340" s="66">
        <v>7099561.6600000001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6">
        <v>7712617</v>
      </c>
      <c r="L340" s="66">
        <v>7099561.6600000001</v>
      </c>
      <c r="M340" s="70">
        <f t="shared" si="5"/>
        <v>0</v>
      </c>
    </row>
    <row r="341" spans="1:13" x14ac:dyDescent="0.3">
      <c r="A341" s="64" t="s">
        <v>662</v>
      </c>
      <c r="B341" s="65" t="s">
        <v>663</v>
      </c>
      <c r="C341" s="66">
        <v>9343580</v>
      </c>
      <c r="D341" s="66">
        <v>9343580</v>
      </c>
      <c r="E341" s="66">
        <v>7854831.54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6">
        <v>9343580</v>
      </c>
      <c r="L341" s="66">
        <v>7854831.54</v>
      </c>
      <c r="M341" s="70">
        <f t="shared" si="5"/>
        <v>0</v>
      </c>
    </row>
    <row r="342" spans="1:13" x14ac:dyDescent="0.3">
      <c r="A342" s="64" t="s">
        <v>664</v>
      </c>
      <c r="B342" s="65" t="s">
        <v>665</v>
      </c>
      <c r="C342" s="66">
        <v>9193906</v>
      </c>
      <c r="D342" s="66">
        <v>9193906</v>
      </c>
      <c r="E342" s="66">
        <v>7785520.1799999997</v>
      </c>
      <c r="F342" s="67">
        <v>0</v>
      </c>
      <c r="G342" s="67">
        <v>0</v>
      </c>
      <c r="H342" s="67">
        <v>0</v>
      </c>
      <c r="I342" s="67">
        <v>0</v>
      </c>
      <c r="J342" s="67">
        <v>0</v>
      </c>
      <c r="K342" s="66">
        <v>9193906</v>
      </c>
      <c r="L342" s="66">
        <v>7785520.1799999997</v>
      </c>
      <c r="M342" s="70">
        <f t="shared" si="5"/>
        <v>0</v>
      </c>
    </row>
    <row r="343" spans="1:13" x14ac:dyDescent="0.3">
      <c r="A343" s="64" t="s">
        <v>666</v>
      </c>
      <c r="B343" s="65" t="s">
        <v>667</v>
      </c>
      <c r="C343" s="66">
        <v>12280348</v>
      </c>
      <c r="D343" s="66">
        <v>12280348</v>
      </c>
      <c r="E343" s="66">
        <v>9214796.4199999999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6">
        <v>12280348</v>
      </c>
      <c r="L343" s="66">
        <v>9214796.4199999999</v>
      </c>
      <c r="M343" s="70">
        <f t="shared" si="5"/>
        <v>0</v>
      </c>
    </row>
    <row r="344" spans="1:13" x14ac:dyDescent="0.3">
      <c r="A344" s="64" t="s">
        <v>668</v>
      </c>
      <c r="B344" s="65" t="s">
        <v>669</v>
      </c>
      <c r="C344" s="66">
        <v>7621046</v>
      </c>
      <c r="D344" s="66">
        <v>7621046</v>
      </c>
      <c r="E344" s="66">
        <v>7057156.7599999998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6">
        <v>7621046</v>
      </c>
      <c r="L344" s="66">
        <v>7057156.7599999998</v>
      </c>
      <c r="M344" s="70">
        <f t="shared" si="5"/>
        <v>0</v>
      </c>
    </row>
    <row r="345" spans="1:13" x14ac:dyDescent="0.3">
      <c r="A345" s="64" t="s">
        <v>670</v>
      </c>
      <c r="B345" s="65" t="s">
        <v>671</v>
      </c>
      <c r="C345" s="66">
        <v>11669590</v>
      </c>
      <c r="D345" s="66">
        <v>11669590</v>
      </c>
      <c r="E345" s="66">
        <v>8931965.2799999993</v>
      </c>
      <c r="F345" s="67">
        <v>0</v>
      </c>
      <c r="G345" s="67">
        <v>0</v>
      </c>
      <c r="H345" s="67">
        <v>0</v>
      </c>
      <c r="I345" s="67">
        <v>0</v>
      </c>
      <c r="J345" s="67">
        <v>0</v>
      </c>
      <c r="K345" s="66">
        <v>11669590</v>
      </c>
      <c r="L345" s="66">
        <v>8931965.2799999993</v>
      </c>
      <c r="M345" s="70">
        <f t="shared" si="5"/>
        <v>0</v>
      </c>
    </row>
    <row r="346" spans="1:13" x14ac:dyDescent="0.3">
      <c r="A346" s="64" t="s">
        <v>672</v>
      </c>
      <c r="B346" s="65" t="s">
        <v>673</v>
      </c>
      <c r="C346" s="66">
        <v>7890330</v>
      </c>
      <c r="D346" s="66">
        <v>7890330</v>
      </c>
      <c r="E346" s="66">
        <v>7181857.3799999999</v>
      </c>
      <c r="F346" s="67">
        <v>0</v>
      </c>
      <c r="G346" s="67">
        <v>0</v>
      </c>
      <c r="H346" s="67">
        <v>0</v>
      </c>
      <c r="I346" s="67">
        <v>0</v>
      </c>
      <c r="J346" s="67">
        <v>0</v>
      </c>
      <c r="K346" s="66">
        <v>7890330</v>
      </c>
      <c r="L346" s="66">
        <v>7181857.3799999999</v>
      </c>
      <c r="M346" s="70">
        <f t="shared" si="5"/>
        <v>0</v>
      </c>
    </row>
    <row r="347" spans="1:13" x14ac:dyDescent="0.3">
      <c r="A347" s="64" t="s">
        <v>674</v>
      </c>
      <c r="B347" s="65" t="s">
        <v>675</v>
      </c>
      <c r="C347" s="66">
        <v>7760037</v>
      </c>
      <c r="D347" s="66">
        <v>7760037</v>
      </c>
      <c r="E347" s="66">
        <v>7121521.0199999996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6">
        <v>7760037</v>
      </c>
      <c r="L347" s="66">
        <v>7121521.0199999996</v>
      </c>
      <c r="M347" s="70">
        <f t="shared" si="5"/>
        <v>0</v>
      </c>
    </row>
    <row r="348" spans="1:13" x14ac:dyDescent="0.3">
      <c r="A348" s="64" t="s">
        <v>676</v>
      </c>
      <c r="B348" s="65" t="s">
        <v>677</v>
      </c>
      <c r="C348" s="66">
        <v>8726426</v>
      </c>
      <c r="D348" s="66">
        <v>8726426</v>
      </c>
      <c r="E348" s="66">
        <v>7569038.5199999996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6">
        <v>8726426</v>
      </c>
      <c r="L348" s="66">
        <v>7569038.5199999996</v>
      </c>
      <c r="M348" s="70">
        <f t="shared" si="5"/>
        <v>0</v>
      </c>
    </row>
    <row r="349" spans="1:13" x14ac:dyDescent="0.3">
      <c r="A349" s="64" t="s">
        <v>678</v>
      </c>
      <c r="B349" s="65" t="s">
        <v>679</v>
      </c>
      <c r="C349" s="66">
        <v>13296082</v>
      </c>
      <c r="D349" s="66">
        <v>13296082</v>
      </c>
      <c r="E349" s="66">
        <v>8213151</v>
      </c>
      <c r="F349" s="67">
        <v>0</v>
      </c>
      <c r="G349" s="67">
        <v>0</v>
      </c>
      <c r="H349" s="67">
        <v>0</v>
      </c>
      <c r="I349" s="67">
        <v>0</v>
      </c>
      <c r="J349" s="67">
        <v>0</v>
      </c>
      <c r="K349" s="66">
        <v>13296082</v>
      </c>
      <c r="L349" s="66">
        <v>8213151</v>
      </c>
      <c r="M349" s="70">
        <f t="shared" si="5"/>
        <v>0</v>
      </c>
    </row>
    <row r="350" spans="1:13" x14ac:dyDescent="0.3">
      <c r="A350" s="64" t="s">
        <v>680</v>
      </c>
      <c r="B350" s="65" t="s">
        <v>681</v>
      </c>
      <c r="C350" s="66">
        <v>7833631</v>
      </c>
      <c r="D350" s="66">
        <v>7833631</v>
      </c>
      <c r="E350" s="66">
        <v>7155601.0800000001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66">
        <v>7833631</v>
      </c>
      <c r="L350" s="66">
        <v>7155601.0800000001</v>
      </c>
      <c r="M350" s="70">
        <f t="shared" si="5"/>
        <v>0</v>
      </c>
    </row>
    <row r="351" spans="1:13" x14ac:dyDescent="0.3">
      <c r="A351" s="64" t="s">
        <v>682</v>
      </c>
      <c r="B351" s="65" t="s">
        <v>683</v>
      </c>
      <c r="C351" s="66">
        <v>10034665</v>
      </c>
      <c r="D351" s="66">
        <v>10034665</v>
      </c>
      <c r="E351" s="66">
        <v>8174860.6799999997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6">
        <v>10034665</v>
      </c>
      <c r="L351" s="66">
        <v>8174860.6799999997</v>
      </c>
      <c r="M351" s="70">
        <f t="shared" si="5"/>
        <v>0</v>
      </c>
    </row>
    <row r="352" spans="1:13" x14ac:dyDescent="0.3">
      <c r="A352" s="64" t="s">
        <v>684</v>
      </c>
      <c r="B352" s="65" t="s">
        <v>685</v>
      </c>
      <c r="C352" s="66">
        <v>9257779</v>
      </c>
      <c r="D352" s="66">
        <v>9257779</v>
      </c>
      <c r="E352" s="66">
        <v>7815098.6299999999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6">
        <v>9257779</v>
      </c>
      <c r="L352" s="66">
        <v>7815098.6299999999</v>
      </c>
      <c r="M352" s="70">
        <f t="shared" si="5"/>
        <v>0</v>
      </c>
    </row>
    <row r="353" spans="1:13" x14ac:dyDescent="0.3">
      <c r="A353" s="64" t="s">
        <v>686</v>
      </c>
      <c r="B353" s="65" t="s">
        <v>687</v>
      </c>
      <c r="C353" s="66">
        <v>8376825</v>
      </c>
      <c r="D353" s="66">
        <v>8376825</v>
      </c>
      <c r="E353" s="66">
        <v>7407144.54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6">
        <v>8376825</v>
      </c>
      <c r="L353" s="66">
        <v>7407144.54</v>
      </c>
      <c r="M353" s="70">
        <f t="shared" si="5"/>
        <v>0</v>
      </c>
    </row>
    <row r="354" spans="1:13" x14ac:dyDescent="0.3">
      <c r="A354" s="64" t="s">
        <v>688</v>
      </c>
      <c r="B354" s="65" t="s">
        <v>689</v>
      </c>
      <c r="C354" s="66">
        <v>5000000</v>
      </c>
      <c r="D354" s="66">
        <v>5000000</v>
      </c>
      <c r="E354" s="66">
        <v>5000000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66">
        <v>5000000</v>
      </c>
      <c r="L354" s="66">
        <v>5000000</v>
      </c>
      <c r="M354" s="70">
        <f t="shared" si="5"/>
        <v>0</v>
      </c>
    </row>
    <row r="355" spans="1:13" x14ac:dyDescent="0.3">
      <c r="A355" s="64" t="s">
        <v>690</v>
      </c>
      <c r="B355" s="65" t="s">
        <v>691</v>
      </c>
      <c r="C355" s="66">
        <v>9096021</v>
      </c>
      <c r="D355" s="66">
        <v>9096021</v>
      </c>
      <c r="E355" s="66">
        <v>7740191.3799999999</v>
      </c>
      <c r="F355" s="67">
        <v>0</v>
      </c>
      <c r="G355" s="67">
        <v>0</v>
      </c>
      <c r="H355" s="67">
        <v>0</v>
      </c>
      <c r="I355" s="67">
        <v>0</v>
      </c>
      <c r="J355" s="67">
        <v>0</v>
      </c>
      <c r="K355" s="66">
        <v>9096021</v>
      </c>
      <c r="L355" s="66">
        <v>7740191.3799999999</v>
      </c>
      <c r="M355" s="70">
        <f t="shared" si="5"/>
        <v>0</v>
      </c>
    </row>
    <row r="356" spans="1:13" x14ac:dyDescent="0.3">
      <c r="A356" s="64" t="s">
        <v>692</v>
      </c>
      <c r="B356" s="65" t="s">
        <v>693</v>
      </c>
      <c r="C356" s="66">
        <v>9094747</v>
      </c>
      <c r="D356" s="66">
        <v>9094747</v>
      </c>
      <c r="E356" s="66">
        <v>9027893.7799999993</v>
      </c>
      <c r="F356" s="67">
        <v>0</v>
      </c>
      <c r="G356" s="67">
        <v>0</v>
      </c>
      <c r="H356" s="67">
        <v>0</v>
      </c>
      <c r="I356" s="66">
        <v>4000000</v>
      </c>
      <c r="J356" s="66">
        <v>4000000</v>
      </c>
      <c r="K356" s="66">
        <v>5094747</v>
      </c>
      <c r="L356" s="66">
        <v>5027893.78</v>
      </c>
      <c r="M356" s="70">
        <f t="shared" si="5"/>
        <v>0.43981432358701128</v>
      </c>
    </row>
    <row r="357" spans="1:13" x14ac:dyDescent="0.3">
      <c r="A357" s="64" t="s">
        <v>694</v>
      </c>
      <c r="B357" s="65" t="s">
        <v>695</v>
      </c>
      <c r="C357" s="66">
        <v>10653500</v>
      </c>
      <c r="D357" s="66">
        <v>10653500</v>
      </c>
      <c r="E357" s="66">
        <v>8461432.1300000008</v>
      </c>
      <c r="F357" s="67">
        <v>0</v>
      </c>
      <c r="G357" s="67">
        <v>0</v>
      </c>
      <c r="H357" s="67">
        <v>0</v>
      </c>
      <c r="I357" s="67">
        <v>0</v>
      </c>
      <c r="J357" s="67">
        <v>0</v>
      </c>
      <c r="K357" s="66">
        <v>10653500</v>
      </c>
      <c r="L357" s="66">
        <v>8461432.1300000008</v>
      </c>
      <c r="M357" s="70">
        <f t="shared" si="5"/>
        <v>0</v>
      </c>
    </row>
    <row r="358" spans="1:13" x14ac:dyDescent="0.3">
      <c r="A358" s="64" t="s">
        <v>696</v>
      </c>
      <c r="B358" s="65" t="s">
        <v>697</v>
      </c>
      <c r="C358" s="66">
        <v>11757691</v>
      </c>
      <c r="D358" s="66">
        <v>11757691</v>
      </c>
      <c r="E358" s="66">
        <v>8972763.2899999991</v>
      </c>
      <c r="F358" s="67">
        <v>0</v>
      </c>
      <c r="G358" s="67">
        <v>0</v>
      </c>
      <c r="H358" s="67">
        <v>0</v>
      </c>
      <c r="I358" s="67">
        <v>0</v>
      </c>
      <c r="J358" s="67">
        <v>0</v>
      </c>
      <c r="K358" s="66">
        <v>11757691</v>
      </c>
      <c r="L358" s="66">
        <v>8972763.2899999991</v>
      </c>
      <c r="M358" s="70">
        <f t="shared" si="5"/>
        <v>0</v>
      </c>
    </row>
    <row r="359" spans="1:13" x14ac:dyDescent="0.3">
      <c r="A359" s="64" t="s">
        <v>698</v>
      </c>
      <c r="B359" s="65" t="s">
        <v>699</v>
      </c>
      <c r="C359" s="66">
        <v>10484204</v>
      </c>
      <c r="D359" s="66">
        <v>10484204</v>
      </c>
      <c r="E359" s="66">
        <v>8383034.1699999999</v>
      </c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66">
        <v>10484204</v>
      </c>
      <c r="L359" s="66">
        <v>8383034.1699999999</v>
      </c>
      <c r="M359" s="70">
        <f t="shared" si="5"/>
        <v>0</v>
      </c>
    </row>
    <row r="360" spans="1:13" x14ac:dyDescent="0.3">
      <c r="A360" s="64" t="s">
        <v>700</v>
      </c>
      <c r="B360" s="65" t="s">
        <v>701</v>
      </c>
      <c r="C360" s="66">
        <v>10699596</v>
      </c>
      <c r="D360" s="66">
        <v>10699596</v>
      </c>
      <c r="E360" s="66">
        <v>8482778.3599999994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6">
        <v>10699596</v>
      </c>
      <c r="L360" s="66">
        <v>8482778.3599999994</v>
      </c>
      <c r="M360" s="70">
        <f t="shared" si="5"/>
        <v>0</v>
      </c>
    </row>
    <row r="361" spans="1:13" x14ac:dyDescent="0.3">
      <c r="A361" s="64" t="s">
        <v>702</v>
      </c>
      <c r="B361" s="65" t="s">
        <v>703</v>
      </c>
      <c r="C361" s="66">
        <v>12191746</v>
      </c>
      <c r="D361" s="66">
        <v>12191746</v>
      </c>
      <c r="E361" s="66">
        <v>9173766.4199999999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66">
        <v>12191746</v>
      </c>
      <c r="L361" s="66">
        <v>9173766.4199999999</v>
      </c>
      <c r="M361" s="70">
        <f t="shared" si="5"/>
        <v>0</v>
      </c>
    </row>
    <row r="362" spans="1:13" x14ac:dyDescent="0.3">
      <c r="A362" s="64" t="s">
        <v>704</v>
      </c>
      <c r="B362" s="65" t="s">
        <v>705</v>
      </c>
      <c r="C362" s="66">
        <v>11062442</v>
      </c>
      <c r="D362" s="66">
        <v>11062442</v>
      </c>
      <c r="E362" s="66">
        <v>8650805.8800000008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66">
        <v>11062442</v>
      </c>
      <c r="L362" s="66">
        <v>8650805.8800000008</v>
      </c>
      <c r="M362" s="70">
        <f t="shared" si="5"/>
        <v>0</v>
      </c>
    </row>
    <row r="363" spans="1:13" x14ac:dyDescent="0.3">
      <c r="A363" s="64" t="s">
        <v>706</v>
      </c>
      <c r="B363" s="65" t="s">
        <v>707</v>
      </c>
      <c r="C363" s="66">
        <v>12456583</v>
      </c>
      <c r="D363" s="66">
        <v>12456583</v>
      </c>
      <c r="E363" s="66">
        <v>9296407.6999999993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6">
        <v>12456583</v>
      </c>
      <c r="L363" s="66">
        <v>9296407.6999999993</v>
      </c>
      <c r="M363" s="70">
        <f t="shared" si="5"/>
        <v>0</v>
      </c>
    </row>
    <row r="364" spans="1:13" x14ac:dyDescent="0.3">
      <c r="A364" s="64" t="s">
        <v>708</v>
      </c>
      <c r="B364" s="65" t="s">
        <v>709</v>
      </c>
      <c r="C364" s="66">
        <v>10377653</v>
      </c>
      <c r="D364" s="66">
        <v>10377653</v>
      </c>
      <c r="E364" s="66">
        <v>8333692.2999999998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6">
        <v>10377653</v>
      </c>
      <c r="L364" s="66">
        <v>8333692.2999999998</v>
      </c>
      <c r="M364" s="70">
        <f t="shared" si="5"/>
        <v>0</v>
      </c>
    </row>
    <row r="365" spans="1:13" x14ac:dyDescent="0.3">
      <c r="A365" s="64" t="s">
        <v>217</v>
      </c>
      <c r="B365" s="65" t="s">
        <v>218</v>
      </c>
      <c r="C365" s="66">
        <v>1184381506</v>
      </c>
      <c r="D365" s="66">
        <v>1184381506</v>
      </c>
      <c r="E365" s="66">
        <v>559755508.21000004</v>
      </c>
      <c r="F365" s="67">
        <v>0</v>
      </c>
      <c r="G365" s="66">
        <v>3041760.25</v>
      </c>
      <c r="H365" s="67">
        <v>0</v>
      </c>
      <c r="I365" s="66">
        <v>296095377</v>
      </c>
      <c r="J365" s="66">
        <v>296095377</v>
      </c>
      <c r="K365" s="66">
        <v>885244368.75</v>
      </c>
      <c r="L365" s="66">
        <v>260618370.96000001</v>
      </c>
      <c r="M365" s="70">
        <f t="shared" si="5"/>
        <v>0.25000000042216125</v>
      </c>
    </row>
    <row r="366" spans="1:13" x14ac:dyDescent="0.3">
      <c r="A366" s="64" t="s">
        <v>219</v>
      </c>
      <c r="B366" s="65" t="s">
        <v>220</v>
      </c>
      <c r="C366" s="66">
        <v>1765056400</v>
      </c>
      <c r="D366" s="66">
        <v>1765056400</v>
      </c>
      <c r="E366" s="66">
        <v>1091225313.8</v>
      </c>
      <c r="F366" s="67">
        <v>0</v>
      </c>
      <c r="G366" s="66">
        <v>37858806.170000002</v>
      </c>
      <c r="H366" s="67">
        <v>0</v>
      </c>
      <c r="I366" s="66">
        <v>455818256.19</v>
      </c>
      <c r="J366" s="66">
        <v>267798256.19</v>
      </c>
      <c r="K366" s="66">
        <v>1271379337.6400001</v>
      </c>
      <c r="L366" s="66">
        <v>597548251.44000006</v>
      </c>
      <c r="M366" s="70">
        <f t="shared" si="5"/>
        <v>0.25824571735498086</v>
      </c>
    </row>
    <row r="367" spans="1:13" x14ac:dyDescent="0.3">
      <c r="A367" s="64" t="s">
        <v>221</v>
      </c>
      <c r="B367" s="65" t="s">
        <v>222</v>
      </c>
      <c r="C367" s="66">
        <v>104500000</v>
      </c>
      <c r="D367" s="66">
        <v>104500000</v>
      </c>
      <c r="E367" s="66">
        <v>48392086.25</v>
      </c>
      <c r="F367" s="67">
        <v>0</v>
      </c>
      <c r="G367" s="66">
        <v>23905906.649999999</v>
      </c>
      <c r="H367" s="67">
        <v>0</v>
      </c>
      <c r="I367" s="67">
        <v>0</v>
      </c>
      <c r="J367" s="67">
        <v>0</v>
      </c>
      <c r="K367" s="66">
        <v>80594093.349999994</v>
      </c>
      <c r="L367" s="66">
        <v>24486179.600000001</v>
      </c>
      <c r="M367" s="70">
        <f t="shared" si="5"/>
        <v>0</v>
      </c>
    </row>
    <row r="368" spans="1:13" x14ac:dyDescent="0.3">
      <c r="A368" s="64" t="s">
        <v>223</v>
      </c>
      <c r="B368" s="65" t="s">
        <v>224</v>
      </c>
      <c r="C368" s="66">
        <v>1660556400</v>
      </c>
      <c r="D368" s="66">
        <v>1660556400</v>
      </c>
      <c r="E368" s="66">
        <v>1042833227.55</v>
      </c>
      <c r="F368" s="67">
        <v>0</v>
      </c>
      <c r="G368" s="66">
        <v>13952899.52</v>
      </c>
      <c r="H368" s="67">
        <v>0</v>
      </c>
      <c r="I368" s="66">
        <v>455818256.19</v>
      </c>
      <c r="J368" s="66">
        <v>267798256.19</v>
      </c>
      <c r="K368" s="66">
        <v>1190785244.29</v>
      </c>
      <c r="L368" s="66">
        <v>573062071.84000003</v>
      </c>
      <c r="M368" s="70">
        <f t="shared" si="5"/>
        <v>0.27449730475279249</v>
      </c>
    </row>
    <row r="369" spans="1:13" x14ac:dyDescent="0.3">
      <c r="A369" s="64" t="s">
        <v>225</v>
      </c>
      <c r="B369" s="65" t="s">
        <v>226</v>
      </c>
      <c r="C369" s="66">
        <v>472700000</v>
      </c>
      <c r="D369" s="66">
        <v>472700000</v>
      </c>
      <c r="E369" s="66">
        <v>293135288.30000001</v>
      </c>
      <c r="F369" s="67">
        <v>0</v>
      </c>
      <c r="G369" s="66">
        <v>6667860.6699999999</v>
      </c>
      <c r="H369" s="67">
        <v>0</v>
      </c>
      <c r="I369" s="66">
        <v>57557448.289999999</v>
      </c>
      <c r="J369" s="66">
        <v>57557448.289999999</v>
      </c>
      <c r="K369" s="66">
        <v>408474691.04000002</v>
      </c>
      <c r="L369" s="66">
        <v>228909979.34</v>
      </c>
      <c r="M369" s="70">
        <f t="shared" si="5"/>
        <v>0.12176316541146605</v>
      </c>
    </row>
    <row r="370" spans="1:13" x14ac:dyDescent="0.3">
      <c r="A370" s="64" t="s">
        <v>227</v>
      </c>
      <c r="B370" s="65" t="s">
        <v>228</v>
      </c>
      <c r="C370" s="66">
        <v>331300000</v>
      </c>
      <c r="D370" s="66">
        <v>331300000</v>
      </c>
      <c r="E370" s="66">
        <v>164758316.34999999</v>
      </c>
      <c r="F370" s="67">
        <v>0</v>
      </c>
      <c r="G370" s="66">
        <v>6667860.6699999999</v>
      </c>
      <c r="H370" s="67">
        <v>0</v>
      </c>
      <c r="I370" s="66">
        <v>29436470.140000001</v>
      </c>
      <c r="J370" s="66">
        <v>29436470.140000001</v>
      </c>
      <c r="K370" s="66">
        <v>295195669.19</v>
      </c>
      <c r="L370" s="66">
        <v>128653985.54000001</v>
      </c>
      <c r="M370" s="70">
        <f t="shared" si="5"/>
        <v>8.8851403984304259E-2</v>
      </c>
    </row>
    <row r="371" spans="1:13" x14ac:dyDescent="0.3">
      <c r="A371" s="64" t="s">
        <v>229</v>
      </c>
      <c r="B371" s="65" t="s">
        <v>230</v>
      </c>
      <c r="C371" s="66">
        <v>141400000</v>
      </c>
      <c r="D371" s="66">
        <v>141400000</v>
      </c>
      <c r="E371" s="66">
        <v>128376971.95</v>
      </c>
      <c r="F371" s="67">
        <v>0</v>
      </c>
      <c r="G371" s="67">
        <v>0</v>
      </c>
      <c r="H371" s="67">
        <v>0</v>
      </c>
      <c r="I371" s="66">
        <v>28120978.149999999</v>
      </c>
      <c r="J371" s="66">
        <v>28120978.149999999</v>
      </c>
      <c r="K371" s="66">
        <v>113279021.84999999</v>
      </c>
      <c r="L371" s="66">
        <v>100255993.8</v>
      </c>
      <c r="M371" s="70">
        <f t="shared" si="5"/>
        <v>0.19887537588401696</v>
      </c>
    </row>
    <row r="372" spans="1:13" x14ac:dyDescent="0.3">
      <c r="A372" s="64" t="s">
        <v>231</v>
      </c>
      <c r="B372" s="65" t="s">
        <v>232</v>
      </c>
      <c r="C372" s="66">
        <v>2119698268</v>
      </c>
      <c r="D372" s="66">
        <v>2119698268</v>
      </c>
      <c r="E372" s="66">
        <v>1006674068.22</v>
      </c>
      <c r="F372" s="67">
        <v>0</v>
      </c>
      <c r="G372" s="66">
        <v>54445220.409999996</v>
      </c>
      <c r="H372" s="67">
        <v>0</v>
      </c>
      <c r="I372" s="66">
        <v>473303194.25</v>
      </c>
      <c r="J372" s="66">
        <v>473303194.25</v>
      </c>
      <c r="K372" s="66">
        <v>1591949853.3399999</v>
      </c>
      <c r="L372" s="66">
        <v>478925653.56</v>
      </c>
      <c r="M372" s="70">
        <f t="shared" si="5"/>
        <v>0.22328800348389963</v>
      </c>
    </row>
    <row r="373" spans="1:13" x14ac:dyDescent="0.3">
      <c r="A373" s="64" t="s">
        <v>295</v>
      </c>
      <c r="B373" s="65" t="s">
        <v>296</v>
      </c>
      <c r="C373" s="66">
        <v>3462515</v>
      </c>
      <c r="D373" s="66">
        <v>3462515</v>
      </c>
      <c r="E373" s="66">
        <v>1603428.94</v>
      </c>
      <c r="F373" s="67">
        <v>0</v>
      </c>
      <c r="G373" s="66">
        <v>827745</v>
      </c>
      <c r="H373" s="67">
        <v>0</v>
      </c>
      <c r="I373" s="67">
        <v>0</v>
      </c>
      <c r="J373" s="67">
        <v>0</v>
      </c>
      <c r="K373" s="66">
        <v>2634770</v>
      </c>
      <c r="L373" s="66">
        <v>775683.94</v>
      </c>
      <c r="M373" s="70">
        <f t="shared" si="5"/>
        <v>0</v>
      </c>
    </row>
    <row r="374" spans="1:13" x14ac:dyDescent="0.3">
      <c r="A374" s="64" t="s">
        <v>408</v>
      </c>
      <c r="B374" s="65" t="s">
        <v>409</v>
      </c>
      <c r="C374" s="66">
        <v>4253946</v>
      </c>
      <c r="D374" s="66">
        <v>4253946</v>
      </c>
      <c r="E374" s="66">
        <v>1969926.52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6">
        <v>4253946</v>
      </c>
      <c r="L374" s="66">
        <v>1969926.52</v>
      </c>
      <c r="M374" s="70">
        <f t="shared" si="5"/>
        <v>0</v>
      </c>
    </row>
    <row r="375" spans="1:13" x14ac:dyDescent="0.3">
      <c r="A375" s="64" t="s">
        <v>442</v>
      </c>
      <c r="B375" s="65" t="s">
        <v>443</v>
      </c>
      <c r="C375" s="66">
        <v>77402773</v>
      </c>
      <c r="D375" s="66">
        <v>77402773</v>
      </c>
      <c r="E375" s="66">
        <v>36441385.090000004</v>
      </c>
      <c r="F375" s="67">
        <v>0</v>
      </c>
      <c r="G375" s="67">
        <v>0</v>
      </c>
      <c r="H375" s="67">
        <v>0</v>
      </c>
      <c r="I375" s="66">
        <v>19350693.25</v>
      </c>
      <c r="J375" s="66">
        <v>19350693.25</v>
      </c>
      <c r="K375" s="66">
        <v>58052079.75</v>
      </c>
      <c r="L375" s="66">
        <v>17090691.84</v>
      </c>
      <c r="M375" s="70">
        <f t="shared" si="5"/>
        <v>0.25</v>
      </c>
    </row>
    <row r="376" spans="1:13" x14ac:dyDescent="0.3">
      <c r="A376" s="64" t="s">
        <v>233</v>
      </c>
      <c r="B376" s="65" t="s">
        <v>234</v>
      </c>
      <c r="C376" s="66">
        <v>90000000</v>
      </c>
      <c r="D376" s="66">
        <v>90000000</v>
      </c>
      <c r="E376" s="66">
        <v>56858542.789999999</v>
      </c>
      <c r="F376" s="67">
        <v>0</v>
      </c>
      <c r="G376" s="66">
        <v>43030631.979999997</v>
      </c>
      <c r="H376" s="67">
        <v>0</v>
      </c>
      <c r="I376" s="67">
        <v>0</v>
      </c>
      <c r="J376" s="67">
        <v>0</v>
      </c>
      <c r="K376" s="66">
        <v>46969368.020000003</v>
      </c>
      <c r="L376" s="66">
        <v>13827910.810000001</v>
      </c>
      <c r="M376" s="70">
        <f t="shared" si="5"/>
        <v>0</v>
      </c>
    </row>
    <row r="377" spans="1:13" x14ac:dyDescent="0.3">
      <c r="A377" s="64" t="s">
        <v>235</v>
      </c>
      <c r="B377" s="65" t="s">
        <v>236</v>
      </c>
      <c r="C377" s="66">
        <v>762500000</v>
      </c>
      <c r="D377" s="66">
        <v>762500000</v>
      </c>
      <c r="E377" s="66">
        <v>353100150.88999999</v>
      </c>
      <c r="F377" s="67">
        <v>0</v>
      </c>
      <c r="G377" s="66">
        <v>3705038.23</v>
      </c>
      <c r="H377" s="67">
        <v>0</v>
      </c>
      <c r="I377" s="66">
        <v>178577500</v>
      </c>
      <c r="J377" s="66">
        <v>178577500</v>
      </c>
      <c r="K377" s="66">
        <v>580217461.76999998</v>
      </c>
      <c r="L377" s="66">
        <v>170817612.66</v>
      </c>
      <c r="M377" s="70">
        <f t="shared" si="5"/>
        <v>0.23419999999999999</v>
      </c>
    </row>
    <row r="378" spans="1:13" x14ac:dyDescent="0.3">
      <c r="A378" s="64" t="s">
        <v>237</v>
      </c>
      <c r="B378" s="65" t="s">
        <v>238</v>
      </c>
      <c r="C378" s="66">
        <v>1047500000</v>
      </c>
      <c r="D378" s="66">
        <v>1047500000</v>
      </c>
      <c r="E378" s="66">
        <v>493545735.01999998</v>
      </c>
      <c r="F378" s="67">
        <v>0</v>
      </c>
      <c r="G378" s="66">
        <v>539371.19999999995</v>
      </c>
      <c r="H378" s="67">
        <v>0</v>
      </c>
      <c r="I378" s="66">
        <v>261875001</v>
      </c>
      <c r="J378" s="66">
        <v>261875001</v>
      </c>
      <c r="K378" s="66">
        <v>785085627.79999995</v>
      </c>
      <c r="L378" s="66">
        <v>231131362.81999999</v>
      </c>
      <c r="M378" s="70">
        <f t="shared" si="5"/>
        <v>0.25000000095465391</v>
      </c>
    </row>
    <row r="379" spans="1:13" x14ac:dyDescent="0.3">
      <c r="A379" s="64" t="s">
        <v>466</v>
      </c>
      <c r="B379" s="65" t="s">
        <v>467</v>
      </c>
      <c r="C379" s="66">
        <v>54000000</v>
      </c>
      <c r="D379" s="66">
        <v>54000000</v>
      </c>
      <c r="E379" s="66">
        <v>25840185.449999999</v>
      </c>
      <c r="F379" s="67">
        <v>0</v>
      </c>
      <c r="G379" s="67">
        <v>0</v>
      </c>
      <c r="H379" s="67">
        <v>0</v>
      </c>
      <c r="I379" s="66">
        <v>13500000</v>
      </c>
      <c r="J379" s="66">
        <v>13500000</v>
      </c>
      <c r="K379" s="66">
        <v>40500000</v>
      </c>
      <c r="L379" s="66">
        <v>12340185.449999999</v>
      </c>
      <c r="M379" s="70">
        <f t="shared" si="5"/>
        <v>0.25</v>
      </c>
    </row>
    <row r="380" spans="1:13" x14ac:dyDescent="0.3">
      <c r="A380" s="64" t="s">
        <v>523</v>
      </c>
      <c r="B380" s="65" t="s">
        <v>759</v>
      </c>
      <c r="C380" s="66">
        <v>54048204</v>
      </c>
      <c r="D380" s="66">
        <v>54048204</v>
      </c>
      <c r="E380" s="66">
        <v>25028759.329999998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6">
        <v>54048204</v>
      </c>
      <c r="L380" s="66">
        <v>25028759.329999998</v>
      </c>
      <c r="M380" s="70">
        <f t="shared" si="5"/>
        <v>0</v>
      </c>
    </row>
    <row r="381" spans="1:13" x14ac:dyDescent="0.3">
      <c r="A381" s="64" t="s">
        <v>297</v>
      </c>
      <c r="B381" s="65" t="s">
        <v>298</v>
      </c>
      <c r="C381" s="66">
        <v>2943137</v>
      </c>
      <c r="D381" s="66">
        <v>2943137</v>
      </c>
      <c r="E381" s="66">
        <v>1362914.25</v>
      </c>
      <c r="F381" s="67">
        <v>0</v>
      </c>
      <c r="G381" s="66">
        <v>703583</v>
      </c>
      <c r="H381" s="67">
        <v>0</v>
      </c>
      <c r="I381" s="67">
        <v>0</v>
      </c>
      <c r="J381" s="67">
        <v>0</v>
      </c>
      <c r="K381" s="66">
        <v>2239554</v>
      </c>
      <c r="L381" s="66">
        <v>659331.25</v>
      </c>
      <c r="M381" s="70">
        <f t="shared" si="5"/>
        <v>0</v>
      </c>
    </row>
    <row r="382" spans="1:13" x14ac:dyDescent="0.3">
      <c r="A382" s="64" t="s">
        <v>299</v>
      </c>
      <c r="B382" s="65" t="s">
        <v>300</v>
      </c>
      <c r="C382" s="66">
        <v>9160549</v>
      </c>
      <c r="D382" s="66">
        <v>9160549</v>
      </c>
      <c r="E382" s="66">
        <v>4242086.8600000003</v>
      </c>
      <c r="F382" s="67">
        <v>0</v>
      </c>
      <c r="G382" s="66">
        <v>2189912</v>
      </c>
      <c r="H382" s="67">
        <v>0</v>
      </c>
      <c r="I382" s="67">
        <v>0</v>
      </c>
      <c r="J382" s="67">
        <v>0</v>
      </c>
      <c r="K382" s="66">
        <v>6970637</v>
      </c>
      <c r="L382" s="66">
        <v>2052174.86</v>
      </c>
      <c r="M382" s="70">
        <f t="shared" si="5"/>
        <v>0</v>
      </c>
    </row>
    <row r="383" spans="1:13" x14ac:dyDescent="0.3">
      <c r="A383" s="64" t="s">
        <v>301</v>
      </c>
      <c r="B383" s="65" t="s">
        <v>302</v>
      </c>
      <c r="C383" s="66">
        <v>14427144</v>
      </c>
      <c r="D383" s="66">
        <v>14427144</v>
      </c>
      <c r="E383" s="66">
        <v>6680953.0800000001</v>
      </c>
      <c r="F383" s="67">
        <v>0</v>
      </c>
      <c r="G383" s="66">
        <v>3448939</v>
      </c>
      <c r="H383" s="67">
        <v>0</v>
      </c>
      <c r="I383" s="67">
        <v>0</v>
      </c>
      <c r="J383" s="67">
        <v>0</v>
      </c>
      <c r="K383" s="66">
        <v>10978205</v>
      </c>
      <c r="L383" s="66">
        <v>3232014.08</v>
      </c>
      <c r="M383" s="70">
        <f t="shared" si="5"/>
        <v>0</v>
      </c>
    </row>
    <row r="384" spans="1:13" x14ac:dyDescent="0.3">
      <c r="A384" s="64" t="s">
        <v>239</v>
      </c>
      <c r="B384" s="65" t="s">
        <v>240</v>
      </c>
      <c r="C384" s="66">
        <v>229600000</v>
      </c>
      <c r="D384" s="66">
        <v>229600000</v>
      </c>
      <c r="E384" s="66">
        <v>96019392.310000002</v>
      </c>
      <c r="F384" s="67">
        <v>0</v>
      </c>
      <c r="G384" s="67">
        <v>0</v>
      </c>
      <c r="H384" s="67">
        <v>0</v>
      </c>
      <c r="I384" s="66">
        <v>9869002.1899999995</v>
      </c>
      <c r="J384" s="66">
        <v>9869002.1899999995</v>
      </c>
      <c r="K384" s="66">
        <v>219730997.81</v>
      </c>
      <c r="L384" s="66">
        <v>86150390.120000005</v>
      </c>
      <c r="M384" s="70">
        <f t="shared" si="5"/>
        <v>4.2983459015679439E-2</v>
      </c>
    </row>
    <row r="385" spans="1:13" x14ac:dyDescent="0.3">
      <c r="A385" s="64" t="s">
        <v>241</v>
      </c>
      <c r="B385" s="65" t="s">
        <v>242</v>
      </c>
      <c r="C385" s="66">
        <v>228600000</v>
      </c>
      <c r="D385" s="66">
        <v>228600000</v>
      </c>
      <c r="E385" s="66">
        <v>95556310.140000001</v>
      </c>
      <c r="F385" s="67">
        <v>0</v>
      </c>
      <c r="G385" s="67">
        <v>0</v>
      </c>
      <c r="H385" s="67">
        <v>0</v>
      </c>
      <c r="I385" s="66">
        <v>9869002.1899999995</v>
      </c>
      <c r="J385" s="66">
        <v>9869002.1899999995</v>
      </c>
      <c r="K385" s="66">
        <v>218730997.81</v>
      </c>
      <c r="L385" s="66">
        <v>85687307.950000003</v>
      </c>
      <c r="M385" s="70">
        <f t="shared" si="5"/>
        <v>4.3171488145231841E-2</v>
      </c>
    </row>
    <row r="386" spans="1:13" x14ac:dyDescent="0.3">
      <c r="A386" s="64" t="s">
        <v>485</v>
      </c>
      <c r="B386" s="65" t="s">
        <v>486</v>
      </c>
      <c r="C386" s="66">
        <v>1000000</v>
      </c>
      <c r="D386" s="66">
        <v>1000000</v>
      </c>
      <c r="E386" s="66">
        <v>463082.17</v>
      </c>
      <c r="F386" s="67">
        <v>0</v>
      </c>
      <c r="G386" s="67">
        <v>0</v>
      </c>
      <c r="H386" s="67">
        <v>0</v>
      </c>
      <c r="I386" s="67">
        <v>0</v>
      </c>
      <c r="J386" s="67">
        <v>0</v>
      </c>
      <c r="K386" s="66">
        <v>1000000</v>
      </c>
      <c r="L386" s="66">
        <v>463082.17</v>
      </c>
      <c r="M386" s="70">
        <f t="shared" si="5"/>
        <v>0</v>
      </c>
    </row>
    <row r="387" spans="1:13" x14ac:dyDescent="0.3">
      <c r="A387" s="64" t="s">
        <v>243</v>
      </c>
      <c r="B387" s="65" t="s">
        <v>244</v>
      </c>
      <c r="C387" s="66">
        <v>266344786</v>
      </c>
      <c r="D387" s="66">
        <v>266344786</v>
      </c>
      <c r="E387" s="66">
        <v>208842127.5</v>
      </c>
      <c r="F387" s="67">
        <v>0</v>
      </c>
      <c r="G387" s="66">
        <v>15816408.92</v>
      </c>
      <c r="H387" s="67">
        <v>0</v>
      </c>
      <c r="I387" s="66">
        <v>159275297.78999999</v>
      </c>
      <c r="J387" s="66">
        <v>159275297.78999999</v>
      </c>
      <c r="K387" s="66">
        <v>91253079.290000007</v>
      </c>
      <c r="L387" s="66">
        <v>33750420.789999999</v>
      </c>
      <c r="M387" s="70">
        <f t="shared" si="5"/>
        <v>0.59800418916404086</v>
      </c>
    </row>
    <row r="388" spans="1:13" x14ac:dyDescent="0.3">
      <c r="A388" s="64" t="s">
        <v>340</v>
      </c>
      <c r="B388" s="65" t="s">
        <v>341</v>
      </c>
      <c r="C388" s="66">
        <v>2500106</v>
      </c>
      <c r="D388" s="66">
        <v>2500106</v>
      </c>
      <c r="E388" s="66">
        <v>1157754.5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6">
        <v>2500106</v>
      </c>
      <c r="L388" s="66">
        <v>1157754.5</v>
      </c>
      <c r="M388" s="70">
        <f t="shared" si="5"/>
        <v>0</v>
      </c>
    </row>
    <row r="389" spans="1:13" x14ac:dyDescent="0.3">
      <c r="A389" s="64" t="s">
        <v>454</v>
      </c>
      <c r="B389" s="65" t="s">
        <v>455</v>
      </c>
      <c r="C389" s="66">
        <v>30100000</v>
      </c>
      <c r="D389" s="66">
        <v>30100000</v>
      </c>
      <c r="E389" s="66">
        <v>10361413.42</v>
      </c>
      <c r="F389" s="67">
        <v>0</v>
      </c>
      <c r="G389" s="67">
        <v>0</v>
      </c>
      <c r="H389" s="67">
        <v>0</v>
      </c>
      <c r="I389" s="67">
        <v>0</v>
      </c>
      <c r="J389" s="67">
        <v>0</v>
      </c>
      <c r="K389" s="66">
        <v>30100000</v>
      </c>
      <c r="L389" s="66">
        <v>10361413.42</v>
      </c>
      <c r="M389" s="70">
        <f t="shared" si="5"/>
        <v>0</v>
      </c>
    </row>
    <row r="390" spans="1:13" x14ac:dyDescent="0.3">
      <c r="A390" s="64" t="s">
        <v>468</v>
      </c>
      <c r="B390" s="65" t="s">
        <v>756</v>
      </c>
      <c r="C390" s="66">
        <v>30100000</v>
      </c>
      <c r="D390" s="66">
        <v>30100000</v>
      </c>
      <c r="E390" s="66">
        <v>26780643.23</v>
      </c>
      <c r="F390" s="67">
        <v>0</v>
      </c>
      <c r="G390" s="67">
        <v>0</v>
      </c>
      <c r="H390" s="67">
        <v>0</v>
      </c>
      <c r="I390" s="66">
        <v>25365500</v>
      </c>
      <c r="J390" s="66">
        <v>25365500</v>
      </c>
      <c r="K390" s="66">
        <v>4734500</v>
      </c>
      <c r="L390" s="66">
        <v>1415143.23</v>
      </c>
      <c r="M390" s="70">
        <f t="shared" si="5"/>
        <v>0.84270764119601327</v>
      </c>
    </row>
    <row r="391" spans="1:13" x14ac:dyDescent="0.3">
      <c r="A391" s="64" t="s">
        <v>497</v>
      </c>
      <c r="B391" s="65" t="s">
        <v>758</v>
      </c>
      <c r="C391" s="66">
        <v>52375926</v>
      </c>
      <c r="D391" s="66">
        <v>52375926</v>
      </c>
      <c r="E391" s="66">
        <v>52375925.979999997</v>
      </c>
      <c r="F391" s="67">
        <v>0</v>
      </c>
      <c r="G391" s="67">
        <v>0</v>
      </c>
      <c r="H391" s="67">
        <v>0</v>
      </c>
      <c r="I391" s="66">
        <v>52350000</v>
      </c>
      <c r="J391" s="66">
        <v>52350000</v>
      </c>
      <c r="K391" s="66">
        <v>25926</v>
      </c>
      <c r="L391" s="66">
        <v>25925.98</v>
      </c>
      <c r="M391" s="70">
        <f t="shared" ref="M391:M412" si="6">+I391/D391</f>
        <v>0.99950500159176181</v>
      </c>
    </row>
    <row r="392" spans="1:13" x14ac:dyDescent="0.3">
      <c r="A392" s="64" t="s">
        <v>512</v>
      </c>
      <c r="B392" s="65" t="s">
        <v>513</v>
      </c>
      <c r="C392" s="66">
        <v>81270000</v>
      </c>
      <c r="D392" s="66">
        <v>81270000</v>
      </c>
      <c r="E392" s="66">
        <v>81270000</v>
      </c>
      <c r="F392" s="67">
        <v>0</v>
      </c>
      <c r="G392" s="67">
        <v>0</v>
      </c>
      <c r="H392" s="67">
        <v>0</v>
      </c>
      <c r="I392" s="66">
        <v>81269994.909999996</v>
      </c>
      <c r="J392" s="66">
        <v>81269994.909999996</v>
      </c>
      <c r="K392" s="67">
        <v>5.09</v>
      </c>
      <c r="L392" s="67">
        <v>5.09</v>
      </c>
      <c r="M392" s="70">
        <f t="shared" si="6"/>
        <v>0.99999993736926296</v>
      </c>
    </row>
    <row r="393" spans="1:13" x14ac:dyDescent="0.3">
      <c r="A393" s="64" t="s">
        <v>734</v>
      </c>
      <c r="B393" s="65" t="s">
        <v>760</v>
      </c>
      <c r="C393" s="66">
        <v>291970</v>
      </c>
      <c r="D393" s="66">
        <v>291970</v>
      </c>
      <c r="E393" s="66">
        <v>290969.08</v>
      </c>
      <c r="F393" s="67">
        <v>0</v>
      </c>
      <c r="G393" s="67">
        <v>0</v>
      </c>
      <c r="H393" s="67">
        <v>0</v>
      </c>
      <c r="I393" s="66">
        <v>289802.88</v>
      </c>
      <c r="J393" s="66">
        <v>289802.88</v>
      </c>
      <c r="K393" s="66">
        <v>2167.12</v>
      </c>
      <c r="L393" s="66">
        <v>1166.2</v>
      </c>
      <c r="M393" s="70">
        <f t="shared" si="6"/>
        <v>0.99257759358838238</v>
      </c>
    </row>
    <row r="394" spans="1:13" x14ac:dyDescent="0.3">
      <c r="A394" s="64" t="s">
        <v>410</v>
      </c>
      <c r="B394" s="65" t="s">
        <v>411</v>
      </c>
      <c r="C394" s="66">
        <v>15050000</v>
      </c>
      <c r="D394" s="66">
        <v>15050000</v>
      </c>
      <c r="E394" s="66">
        <v>6969386.5800000001</v>
      </c>
      <c r="F394" s="67">
        <v>0</v>
      </c>
      <c r="G394" s="67">
        <v>0</v>
      </c>
      <c r="H394" s="67">
        <v>0</v>
      </c>
      <c r="I394" s="67">
        <v>0</v>
      </c>
      <c r="J394" s="67">
        <v>0</v>
      </c>
      <c r="K394" s="66">
        <v>15050000</v>
      </c>
      <c r="L394" s="66">
        <v>6969386.5800000001</v>
      </c>
      <c r="M394" s="70">
        <f t="shared" si="6"/>
        <v>0</v>
      </c>
    </row>
    <row r="395" spans="1:13" x14ac:dyDescent="0.3">
      <c r="A395" s="64" t="s">
        <v>421</v>
      </c>
      <c r="B395" s="65" t="s">
        <v>422</v>
      </c>
      <c r="C395" s="66">
        <v>2284590</v>
      </c>
      <c r="D395" s="66">
        <v>2284590</v>
      </c>
      <c r="E395" s="66">
        <v>2284590</v>
      </c>
      <c r="F395" s="67">
        <v>0</v>
      </c>
      <c r="G395" s="66">
        <v>2000000</v>
      </c>
      <c r="H395" s="67">
        <v>0</v>
      </c>
      <c r="I395" s="67">
        <v>0</v>
      </c>
      <c r="J395" s="67">
        <v>0</v>
      </c>
      <c r="K395" s="66">
        <v>284590</v>
      </c>
      <c r="L395" s="66">
        <v>284590</v>
      </c>
      <c r="M395" s="70">
        <f t="shared" si="6"/>
        <v>0</v>
      </c>
    </row>
    <row r="396" spans="1:13" x14ac:dyDescent="0.3">
      <c r="A396" s="64" t="s">
        <v>245</v>
      </c>
      <c r="B396" s="65" t="s">
        <v>246</v>
      </c>
      <c r="C396" s="66">
        <v>1432158</v>
      </c>
      <c r="D396" s="66">
        <v>1432158</v>
      </c>
      <c r="E396" s="66">
        <v>663206.81999999995</v>
      </c>
      <c r="F396" s="67">
        <v>0</v>
      </c>
      <c r="G396" s="66">
        <v>342370.35</v>
      </c>
      <c r="H396" s="67">
        <v>0</v>
      </c>
      <c r="I396" s="67">
        <v>0</v>
      </c>
      <c r="J396" s="67">
        <v>0</v>
      </c>
      <c r="K396" s="66">
        <v>1089787.6499999999</v>
      </c>
      <c r="L396" s="66">
        <v>320836.46999999997</v>
      </c>
      <c r="M396" s="70">
        <f t="shared" si="6"/>
        <v>0</v>
      </c>
    </row>
    <row r="397" spans="1:13" x14ac:dyDescent="0.3">
      <c r="A397" s="64" t="s">
        <v>303</v>
      </c>
      <c r="B397" s="65" t="s">
        <v>304</v>
      </c>
      <c r="C397" s="66">
        <v>1390620</v>
      </c>
      <c r="D397" s="66">
        <v>1390620</v>
      </c>
      <c r="E397" s="66">
        <v>1390620</v>
      </c>
      <c r="F397" s="67">
        <v>0</v>
      </c>
      <c r="G397" s="66">
        <v>1390620</v>
      </c>
      <c r="H397" s="67">
        <v>0</v>
      </c>
      <c r="I397" s="67">
        <v>0</v>
      </c>
      <c r="J397" s="67">
        <v>0</v>
      </c>
      <c r="K397" s="67">
        <v>0</v>
      </c>
      <c r="L397" s="67">
        <v>0</v>
      </c>
      <c r="M397" s="70">
        <f t="shared" si="6"/>
        <v>0</v>
      </c>
    </row>
    <row r="398" spans="1:13" x14ac:dyDescent="0.3">
      <c r="A398" s="64" t="s">
        <v>423</v>
      </c>
      <c r="B398" s="65" t="s">
        <v>424</v>
      </c>
      <c r="C398" s="66">
        <v>4695600</v>
      </c>
      <c r="D398" s="66">
        <v>4695600</v>
      </c>
      <c r="E398" s="66">
        <v>4526615.67</v>
      </c>
      <c r="F398" s="67">
        <v>0</v>
      </c>
      <c r="G398" s="66">
        <v>4456000</v>
      </c>
      <c r="H398" s="67">
        <v>0</v>
      </c>
      <c r="I398" s="67">
        <v>0</v>
      </c>
      <c r="J398" s="67">
        <v>0</v>
      </c>
      <c r="K398" s="66">
        <v>239600</v>
      </c>
      <c r="L398" s="66">
        <v>70615.67</v>
      </c>
      <c r="M398" s="70">
        <f t="shared" si="6"/>
        <v>0</v>
      </c>
    </row>
    <row r="399" spans="1:13" x14ac:dyDescent="0.3">
      <c r="A399" s="64" t="s">
        <v>247</v>
      </c>
      <c r="B399" s="65" t="s">
        <v>248</v>
      </c>
      <c r="C399" s="66">
        <v>6020000</v>
      </c>
      <c r="D399" s="66">
        <v>6020000</v>
      </c>
      <c r="E399" s="66">
        <v>2787754.63</v>
      </c>
      <c r="F399" s="67">
        <v>0</v>
      </c>
      <c r="G399" s="66">
        <v>1439135.58</v>
      </c>
      <c r="H399" s="67">
        <v>0</v>
      </c>
      <c r="I399" s="67">
        <v>0</v>
      </c>
      <c r="J399" s="67">
        <v>0</v>
      </c>
      <c r="K399" s="66">
        <v>4580864.42</v>
      </c>
      <c r="L399" s="66">
        <v>1348619.05</v>
      </c>
      <c r="M399" s="70">
        <f t="shared" si="6"/>
        <v>0</v>
      </c>
    </row>
    <row r="400" spans="1:13" x14ac:dyDescent="0.3">
      <c r="A400" s="64" t="s">
        <v>249</v>
      </c>
      <c r="B400" s="65" t="s">
        <v>250</v>
      </c>
      <c r="C400" s="66">
        <v>7826000</v>
      </c>
      <c r="D400" s="66">
        <v>7826000</v>
      </c>
      <c r="E400" s="66">
        <v>3624081.02</v>
      </c>
      <c r="F400" s="67">
        <v>0</v>
      </c>
      <c r="G400" s="66">
        <v>1870876.25</v>
      </c>
      <c r="H400" s="67">
        <v>0</v>
      </c>
      <c r="I400" s="67">
        <v>0</v>
      </c>
      <c r="J400" s="67">
        <v>0</v>
      </c>
      <c r="K400" s="66">
        <v>5955123.75</v>
      </c>
      <c r="L400" s="66">
        <v>1753204.77</v>
      </c>
      <c r="M400" s="70">
        <f t="shared" si="6"/>
        <v>0</v>
      </c>
    </row>
    <row r="401" spans="1:13" x14ac:dyDescent="0.3">
      <c r="A401" s="64" t="s">
        <v>425</v>
      </c>
      <c r="B401" s="65" t="s">
        <v>426</v>
      </c>
      <c r="C401" s="66">
        <v>9030000</v>
      </c>
      <c r="D401" s="66">
        <v>9030000</v>
      </c>
      <c r="E401" s="66">
        <v>4181631.95</v>
      </c>
      <c r="F401" s="67">
        <v>0</v>
      </c>
      <c r="G401" s="67">
        <v>0</v>
      </c>
      <c r="H401" s="67">
        <v>0</v>
      </c>
      <c r="I401" s="67">
        <v>0</v>
      </c>
      <c r="J401" s="67">
        <v>0</v>
      </c>
      <c r="K401" s="66">
        <v>9030000</v>
      </c>
      <c r="L401" s="66">
        <v>4181631.95</v>
      </c>
      <c r="M401" s="70">
        <f t="shared" si="6"/>
        <v>0</v>
      </c>
    </row>
    <row r="402" spans="1:13" x14ac:dyDescent="0.3">
      <c r="A402" s="64" t="s">
        <v>251</v>
      </c>
      <c r="B402" s="65" t="s">
        <v>252</v>
      </c>
      <c r="C402" s="66">
        <v>18060000</v>
      </c>
      <c r="D402" s="66">
        <v>18060000</v>
      </c>
      <c r="E402" s="66">
        <v>8363263.9000000004</v>
      </c>
      <c r="F402" s="67">
        <v>0</v>
      </c>
      <c r="G402" s="66">
        <v>4317406.74</v>
      </c>
      <c r="H402" s="67">
        <v>0</v>
      </c>
      <c r="I402" s="67">
        <v>0</v>
      </c>
      <c r="J402" s="67">
        <v>0</v>
      </c>
      <c r="K402" s="66">
        <v>13742593.26</v>
      </c>
      <c r="L402" s="66">
        <v>4045857.16</v>
      </c>
      <c r="M402" s="70">
        <f t="shared" si="6"/>
        <v>0</v>
      </c>
    </row>
    <row r="403" spans="1:13" x14ac:dyDescent="0.3">
      <c r="A403" s="64" t="s">
        <v>427</v>
      </c>
      <c r="B403" s="65" t="s">
        <v>428</v>
      </c>
      <c r="C403" s="66">
        <v>3010000</v>
      </c>
      <c r="D403" s="66">
        <v>3010000</v>
      </c>
      <c r="E403" s="66">
        <v>1393877.32</v>
      </c>
      <c r="F403" s="67">
        <v>0</v>
      </c>
      <c r="G403" s="67">
        <v>0</v>
      </c>
      <c r="H403" s="67">
        <v>0</v>
      </c>
      <c r="I403" s="67">
        <v>0</v>
      </c>
      <c r="J403" s="67">
        <v>0</v>
      </c>
      <c r="K403" s="66">
        <v>3010000</v>
      </c>
      <c r="L403" s="66">
        <v>1393877.32</v>
      </c>
      <c r="M403" s="70">
        <f t="shared" si="6"/>
        <v>0</v>
      </c>
    </row>
    <row r="404" spans="1:13" x14ac:dyDescent="0.3">
      <c r="A404" s="64" t="s">
        <v>429</v>
      </c>
      <c r="B404" s="65" t="s">
        <v>430</v>
      </c>
      <c r="C404" s="66">
        <v>336518</v>
      </c>
      <c r="D404" s="66">
        <v>336518</v>
      </c>
      <c r="E404" s="66">
        <v>155835.48000000001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6">
        <v>336518</v>
      </c>
      <c r="L404" s="66">
        <v>155835.48000000001</v>
      </c>
      <c r="M404" s="70">
        <f t="shared" si="6"/>
        <v>0</v>
      </c>
    </row>
    <row r="405" spans="1:13" x14ac:dyDescent="0.3">
      <c r="A405" s="64" t="s">
        <v>431</v>
      </c>
      <c r="B405" s="65" t="s">
        <v>432</v>
      </c>
      <c r="C405" s="66">
        <v>571298</v>
      </c>
      <c r="D405" s="66">
        <v>571298</v>
      </c>
      <c r="E405" s="66">
        <v>264557.92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6">
        <v>571298</v>
      </c>
      <c r="L405" s="66">
        <v>264557.92</v>
      </c>
      <c r="M405" s="70">
        <f t="shared" si="6"/>
        <v>0</v>
      </c>
    </row>
    <row r="406" spans="1:13" x14ac:dyDescent="0.3">
      <c r="A406" s="64" t="s">
        <v>744</v>
      </c>
      <c r="B406" s="65" t="s">
        <v>745</v>
      </c>
      <c r="C406" s="66">
        <v>20000000</v>
      </c>
      <c r="D406" s="66">
        <v>20000000</v>
      </c>
      <c r="E406" s="66">
        <v>10000000</v>
      </c>
      <c r="F406" s="67">
        <v>0</v>
      </c>
      <c r="G406" s="67">
        <v>2</v>
      </c>
      <c r="H406" s="67">
        <v>0</v>
      </c>
      <c r="I406" s="66">
        <v>4999998</v>
      </c>
      <c r="J406" s="66">
        <v>4999998</v>
      </c>
      <c r="K406" s="66">
        <v>15000000</v>
      </c>
      <c r="L406" s="66">
        <v>5000000</v>
      </c>
      <c r="M406" s="70">
        <f t="shared" si="6"/>
        <v>0.2499999</v>
      </c>
    </row>
    <row r="407" spans="1:13" x14ac:dyDescent="0.3">
      <c r="A407" s="64" t="s">
        <v>746</v>
      </c>
      <c r="B407" s="65" t="s">
        <v>747</v>
      </c>
      <c r="C407" s="66">
        <v>20000000</v>
      </c>
      <c r="D407" s="66">
        <v>20000000</v>
      </c>
      <c r="E407" s="66">
        <v>10000000</v>
      </c>
      <c r="F407" s="67">
        <v>0</v>
      </c>
      <c r="G407" s="67">
        <v>2</v>
      </c>
      <c r="H407" s="67">
        <v>0</v>
      </c>
      <c r="I407" s="66">
        <v>4999998</v>
      </c>
      <c r="J407" s="66">
        <v>4999998</v>
      </c>
      <c r="K407" s="66">
        <v>15000000</v>
      </c>
      <c r="L407" s="66">
        <v>5000000</v>
      </c>
      <c r="M407" s="70">
        <f t="shared" si="6"/>
        <v>0.2499999</v>
      </c>
    </row>
    <row r="408" spans="1:13" x14ac:dyDescent="0.3">
      <c r="A408" s="64" t="s">
        <v>753</v>
      </c>
      <c r="B408" s="65" t="s">
        <v>754</v>
      </c>
      <c r="C408" s="66">
        <v>20000000</v>
      </c>
      <c r="D408" s="66">
        <v>20000000</v>
      </c>
      <c r="E408" s="66">
        <v>10000000</v>
      </c>
      <c r="F408" s="67">
        <v>0</v>
      </c>
      <c r="G408" s="67">
        <v>2</v>
      </c>
      <c r="H408" s="67">
        <v>0</v>
      </c>
      <c r="I408" s="66">
        <v>4999998</v>
      </c>
      <c r="J408" s="66">
        <v>4999998</v>
      </c>
      <c r="K408" s="66">
        <v>15000000</v>
      </c>
      <c r="L408" s="66">
        <v>5000000</v>
      </c>
      <c r="M408" s="70">
        <f t="shared" si="6"/>
        <v>0.2499999</v>
      </c>
    </row>
    <row r="409" spans="1:13" x14ac:dyDescent="0.3">
      <c r="A409" s="58" t="s">
        <v>431</v>
      </c>
      <c r="B409" s="58" t="s">
        <v>432</v>
      </c>
      <c r="C409" s="59">
        <v>570752</v>
      </c>
      <c r="D409" s="59">
        <v>570752</v>
      </c>
      <c r="E409" s="59">
        <v>570752</v>
      </c>
      <c r="F409" s="59">
        <v>0</v>
      </c>
      <c r="G409" s="60">
        <v>0</v>
      </c>
      <c r="H409" s="59">
        <v>0</v>
      </c>
      <c r="I409" s="59">
        <v>509696.39</v>
      </c>
      <c r="J409" s="59">
        <v>509696.39</v>
      </c>
      <c r="K409" s="59">
        <v>61055.61</v>
      </c>
      <c r="L409" s="59">
        <v>61055.61</v>
      </c>
      <c r="M409" s="70">
        <f t="shared" si="6"/>
        <v>0.89302602531397179</v>
      </c>
    </row>
    <row r="410" spans="1:13" x14ac:dyDescent="0.3">
      <c r="A410" s="61" t="s">
        <v>744</v>
      </c>
      <c r="B410" s="61" t="s">
        <v>745</v>
      </c>
      <c r="C410" s="62">
        <v>0</v>
      </c>
      <c r="D410" s="62">
        <v>206121266</v>
      </c>
      <c r="E410" s="62">
        <v>206121266</v>
      </c>
      <c r="F410" s="62">
        <v>0</v>
      </c>
      <c r="G410" s="63">
        <v>0</v>
      </c>
      <c r="H410" s="62">
        <v>0</v>
      </c>
      <c r="I410" s="62">
        <v>206121266</v>
      </c>
      <c r="J410" s="62">
        <v>206121266</v>
      </c>
      <c r="K410" s="62">
        <v>0</v>
      </c>
      <c r="L410" s="62">
        <v>0</v>
      </c>
      <c r="M410" s="70">
        <f t="shared" si="6"/>
        <v>1</v>
      </c>
    </row>
    <row r="411" spans="1:13" x14ac:dyDescent="0.3">
      <c r="A411" s="61" t="s">
        <v>746</v>
      </c>
      <c r="B411" s="61" t="s">
        <v>747</v>
      </c>
      <c r="C411" s="62">
        <v>0</v>
      </c>
      <c r="D411" s="62">
        <v>206121266</v>
      </c>
      <c r="E411" s="62">
        <v>206121266</v>
      </c>
      <c r="F411" s="62">
        <v>0</v>
      </c>
      <c r="G411" s="63">
        <v>0</v>
      </c>
      <c r="H411" s="62">
        <v>0</v>
      </c>
      <c r="I411" s="62">
        <v>206121266</v>
      </c>
      <c r="J411" s="62">
        <v>206121266</v>
      </c>
      <c r="K411" s="62">
        <v>0</v>
      </c>
      <c r="L411" s="62">
        <v>0</v>
      </c>
      <c r="M411" s="70">
        <f t="shared" si="6"/>
        <v>1</v>
      </c>
    </row>
    <row r="412" spans="1:13" x14ac:dyDescent="0.3">
      <c r="A412" s="61" t="s">
        <v>748</v>
      </c>
      <c r="B412" s="61" t="s">
        <v>749</v>
      </c>
      <c r="C412" s="62">
        <v>0</v>
      </c>
      <c r="D412" s="62">
        <v>206121266</v>
      </c>
      <c r="E412" s="62">
        <v>206121266</v>
      </c>
      <c r="F412" s="62">
        <v>0</v>
      </c>
      <c r="G412" s="63">
        <v>0</v>
      </c>
      <c r="H412" s="62">
        <v>0</v>
      </c>
      <c r="I412" s="62">
        <v>206121266</v>
      </c>
      <c r="J412" s="62">
        <v>206121266</v>
      </c>
      <c r="K412" s="62">
        <v>0</v>
      </c>
      <c r="L412" s="62">
        <v>0</v>
      </c>
      <c r="M412" s="70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M2:M4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65"/>
  <sheetViews>
    <sheetView showGridLines="0" zoomScale="90" zoomScaleNormal="90" workbookViewId="0">
      <selection activeCell="F20" sqref="F20"/>
    </sheetView>
  </sheetViews>
  <sheetFormatPr baseColWidth="10" defaultColWidth="11.44140625" defaultRowHeight="13.8" x14ac:dyDescent="0.25"/>
  <cols>
    <col min="1" max="1" width="11.5546875" style="7" customWidth="1"/>
    <col min="2" max="2" width="38.88671875" style="7" customWidth="1"/>
    <col min="3" max="3" width="37" style="7" hidden="1" customWidth="1"/>
    <col min="4" max="4" width="8" style="38" customWidth="1"/>
    <col min="5" max="5" width="13.33203125" style="40" customWidth="1"/>
    <col min="6" max="6" width="69" style="7" customWidth="1"/>
    <col min="7" max="7" width="27.88671875" style="11" bestFit="1" customWidth="1"/>
    <col min="8" max="8" width="25.109375" style="11" customWidth="1"/>
    <col min="9" max="9" width="23.33203125" style="11" bestFit="1" customWidth="1"/>
    <col min="10" max="10" width="15.88671875" style="11" bestFit="1" customWidth="1"/>
    <col min="11" max="11" width="21.33203125" style="11" bestFit="1" customWidth="1"/>
    <col min="12" max="12" width="19" style="11" customWidth="1"/>
    <col min="13" max="13" width="19.6640625" style="11" bestFit="1" customWidth="1"/>
    <col min="14" max="14" width="17.109375" style="11" bestFit="1" customWidth="1"/>
    <col min="15" max="15" width="22.33203125" style="11" customWidth="1"/>
    <col min="16" max="16" width="23" style="11" customWidth="1"/>
    <col min="17" max="17" width="16.5546875" style="7" bestFit="1" customWidth="1"/>
    <col min="18" max="16384" width="11.44140625" style="7"/>
  </cols>
  <sheetData>
    <row r="2" spans="1:17" ht="12.6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.6" x14ac:dyDescent="0.2">
      <c r="A3" s="80" t="s">
        <v>762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5.5" customHeight="1" x14ac:dyDescent="0.25">
      <c r="A4" s="5"/>
      <c r="B4" s="5"/>
      <c r="C4" s="5"/>
      <c r="D4" s="37"/>
      <c r="E4" s="39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</row>
    <row r="5" spans="1:17" ht="25.2" x14ac:dyDescent="0.2">
      <c r="A5" s="55" t="s">
        <v>1</v>
      </c>
      <c r="B5" s="55" t="s">
        <v>2</v>
      </c>
      <c r="C5" s="26" t="s">
        <v>735</v>
      </c>
      <c r="D5" s="56" t="s">
        <v>3</v>
      </c>
      <c r="E5" s="57" t="s">
        <v>4</v>
      </c>
      <c r="F5" s="55" t="s">
        <v>5</v>
      </c>
      <c r="G5" s="53" t="s">
        <v>6</v>
      </c>
      <c r="H5" s="52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2" t="s">
        <v>12</v>
      </c>
      <c r="N5" s="53" t="s">
        <v>13</v>
      </c>
      <c r="O5" s="53" t="s">
        <v>14</v>
      </c>
      <c r="P5" s="53" t="s">
        <v>15</v>
      </c>
      <c r="Q5" s="54" t="s">
        <v>16</v>
      </c>
    </row>
    <row r="6" spans="1:17" x14ac:dyDescent="0.2">
      <c r="A6" s="46" t="s">
        <v>17</v>
      </c>
      <c r="B6" s="46" t="s">
        <v>18</v>
      </c>
      <c r="C6" s="47" t="str">
        <f>+CONCATENATE(A6," ",B6)</f>
        <v>213 Ministerio de Cultura Juvent. y Deportes</v>
      </c>
      <c r="D6" s="48" t="s">
        <v>19</v>
      </c>
      <c r="E6" s="46" t="s">
        <v>20</v>
      </c>
      <c r="F6" s="46" t="s">
        <v>20</v>
      </c>
      <c r="G6" s="49">
        <v>48895000000</v>
      </c>
      <c r="H6" s="49">
        <v>49457694592.370003</v>
      </c>
      <c r="I6" s="49">
        <v>38644864294.5</v>
      </c>
      <c r="J6" s="49">
        <v>74321304.890000001</v>
      </c>
      <c r="K6" s="49">
        <v>2406535694.9000001</v>
      </c>
      <c r="L6" s="49">
        <v>154811745.99000001</v>
      </c>
      <c r="M6" s="49">
        <v>8810572027.6399994</v>
      </c>
      <c r="N6" s="49">
        <v>8317420200.9099998</v>
      </c>
      <c r="O6" s="49">
        <v>38011453818.949997</v>
      </c>
      <c r="P6" s="49">
        <v>27198623521.080002</v>
      </c>
      <c r="Q6" s="9">
        <f>+IFERROR(M6/H6,0)</f>
        <v>0.17814360536326404</v>
      </c>
    </row>
    <row r="7" spans="1:17" ht="13.2" x14ac:dyDescent="0.2">
      <c r="A7" s="50" t="s">
        <v>21</v>
      </c>
      <c r="B7" s="50" t="s">
        <v>22</v>
      </c>
      <c r="C7" s="41" t="str">
        <f t="shared" ref="C7:C70" si="0">+CONCATENATE(A7," ",B7)</f>
        <v>21374900 Actividades Centrales</v>
      </c>
      <c r="D7" s="51" t="s">
        <v>19</v>
      </c>
      <c r="E7" s="50" t="s">
        <v>20</v>
      </c>
      <c r="F7" s="50" t="s">
        <v>20</v>
      </c>
      <c r="G7" s="43">
        <v>8666777421</v>
      </c>
      <c r="H7" s="43">
        <v>8666777421</v>
      </c>
      <c r="I7" s="43">
        <v>6084780357.6700001</v>
      </c>
      <c r="J7" s="43">
        <v>8090702.9299999997</v>
      </c>
      <c r="K7" s="43">
        <v>1120784237.9300001</v>
      </c>
      <c r="L7" s="43">
        <v>97724347.299999997</v>
      </c>
      <c r="M7" s="43">
        <v>1622891017.8599999</v>
      </c>
      <c r="N7" s="43">
        <v>1609663121.8599999</v>
      </c>
      <c r="O7" s="43">
        <v>5817287114.9799995</v>
      </c>
      <c r="P7" s="43">
        <v>3235290051.6500001</v>
      </c>
      <c r="Q7" s="9">
        <f t="shared" ref="Q7:Q70" si="1">+IFERROR(M7/H7,0)</f>
        <v>0.18725426291987843</v>
      </c>
    </row>
    <row r="8" spans="1:17" ht="13.2" x14ac:dyDescent="0.2">
      <c r="A8" s="42" t="s">
        <v>21</v>
      </c>
      <c r="B8" s="42" t="s">
        <v>22</v>
      </c>
      <c r="C8" s="33" t="str">
        <f t="shared" si="0"/>
        <v>21374900 Actividades Centrales</v>
      </c>
      <c r="D8" s="45" t="s">
        <v>19</v>
      </c>
      <c r="E8" s="42" t="s">
        <v>23</v>
      </c>
      <c r="F8" s="42" t="s">
        <v>24</v>
      </c>
      <c r="G8" s="43">
        <v>3216503639</v>
      </c>
      <c r="H8" s="43">
        <v>3216503639</v>
      </c>
      <c r="I8" s="43">
        <v>3179899675</v>
      </c>
      <c r="J8" s="43">
        <v>0</v>
      </c>
      <c r="K8" s="43">
        <v>428227067.81999999</v>
      </c>
      <c r="L8" s="43">
        <v>0</v>
      </c>
      <c r="M8" s="43">
        <v>805879794.89999998</v>
      </c>
      <c r="N8" s="43">
        <v>805879794.89999998</v>
      </c>
      <c r="O8" s="43">
        <v>1982396776.28</v>
      </c>
      <c r="P8" s="43">
        <v>1945792812.28</v>
      </c>
      <c r="Q8" s="9">
        <f t="shared" si="1"/>
        <v>0.25054527690525019</v>
      </c>
    </row>
    <row r="9" spans="1:17" ht="13.2" x14ac:dyDescent="0.2">
      <c r="A9" s="42" t="s">
        <v>21</v>
      </c>
      <c r="B9" s="42" t="s">
        <v>22</v>
      </c>
      <c r="C9" s="33" t="str">
        <f t="shared" si="0"/>
        <v>21374900 Actividades Centrales</v>
      </c>
      <c r="D9" s="45" t="s">
        <v>19</v>
      </c>
      <c r="E9" s="42" t="s">
        <v>25</v>
      </c>
      <c r="F9" s="42" t="s">
        <v>26</v>
      </c>
      <c r="G9" s="43">
        <v>1294197354</v>
      </c>
      <c r="H9" s="43">
        <v>1393519754</v>
      </c>
      <c r="I9" s="43">
        <v>1372109904</v>
      </c>
      <c r="J9" s="43">
        <v>0</v>
      </c>
      <c r="K9" s="43">
        <v>0</v>
      </c>
      <c r="L9" s="43">
        <v>0</v>
      </c>
      <c r="M9" s="43">
        <v>283977567.38</v>
      </c>
      <c r="N9" s="43">
        <v>283977567.38</v>
      </c>
      <c r="O9" s="43">
        <v>1109542186.6199999</v>
      </c>
      <c r="P9" s="43">
        <v>1088132336.6199999</v>
      </c>
      <c r="Q9" s="9">
        <f t="shared" si="1"/>
        <v>0.20378438595137419</v>
      </c>
    </row>
    <row r="10" spans="1:17" ht="13.2" x14ac:dyDescent="0.2">
      <c r="A10" s="42" t="s">
        <v>21</v>
      </c>
      <c r="B10" s="42" t="s">
        <v>22</v>
      </c>
      <c r="C10" s="33" t="str">
        <f t="shared" si="0"/>
        <v>21374900 Actividades Centrales</v>
      </c>
      <c r="D10" s="45" t="s">
        <v>19</v>
      </c>
      <c r="E10" s="42" t="s">
        <v>27</v>
      </c>
      <c r="F10" s="42" t="s">
        <v>28</v>
      </c>
      <c r="G10" s="43">
        <v>1279197354</v>
      </c>
      <c r="H10" s="43">
        <v>1378519754</v>
      </c>
      <c r="I10" s="43">
        <v>1362109904</v>
      </c>
      <c r="J10" s="43">
        <v>0</v>
      </c>
      <c r="K10" s="43">
        <v>0</v>
      </c>
      <c r="L10" s="43">
        <v>0</v>
      </c>
      <c r="M10" s="43">
        <v>280437100.18000001</v>
      </c>
      <c r="N10" s="43">
        <v>280437100.18000001</v>
      </c>
      <c r="O10" s="43">
        <v>1098082653.8199999</v>
      </c>
      <c r="P10" s="43">
        <v>1081672803.8199999</v>
      </c>
      <c r="Q10" s="9">
        <f t="shared" si="1"/>
        <v>0.20343350130911508</v>
      </c>
    </row>
    <row r="11" spans="1:17" ht="13.2" x14ac:dyDescent="0.2">
      <c r="A11" s="42" t="s">
        <v>21</v>
      </c>
      <c r="B11" s="42" t="s">
        <v>22</v>
      </c>
      <c r="C11" s="33" t="str">
        <f t="shared" si="0"/>
        <v>21374900 Actividades Centrales</v>
      </c>
      <c r="D11" s="45" t="s">
        <v>19</v>
      </c>
      <c r="E11" s="42" t="s">
        <v>29</v>
      </c>
      <c r="F11" s="42" t="s">
        <v>30</v>
      </c>
      <c r="G11" s="43">
        <v>15000000</v>
      </c>
      <c r="H11" s="43">
        <v>15000000</v>
      </c>
      <c r="I11" s="43">
        <v>10000000</v>
      </c>
      <c r="J11" s="43">
        <v>0</v>
      </c>
      <c r="K11" s="43">
        <v>0</v>
      </c>
      <c r="L11" s="43">
        <v>0</v>
      </c>
      <c r="M11" s="43">
        <v>3540467.2</v>
      </c>
      <c r="N11" s="43">
        <v>3540467.2</v>
      </c>
      <c r="O11" s="43">
        <v>11459532.800000001</v>
      </c>
      <c r="P11" s="43">
        <v>6459532.7999999998</v>
      </c>
      <c r="Q11" s="9">
        <f t="shared" si="1"/>
        <v>0.23603114666666669</v>
      </c>
    </row>
    <row r="12" spans="1:17" ht="13.2" x14ac:dyDescent="0.2">
      <c r="A12" s="42" t="s">
        <v>21</v>
      </c>
      <c r="B12" s="42" t="s">
        <v>22</v>
      </c>
      <c r="C12" s="33" t="str">
        <f t="shared" si="0"/>
        <v>21374900 Actividades Centrales</v>
      </c>
      <c r="D12" s="45" t="s">
        <v>19</v>
      </c>
      <c r="E12" s="42" t="s">
        <v>31</v>
      </c>
      <c r="F12" s="42" t="s">
        <v>32</v>
      </c>
      <c r="G12" s="43">
        <v>31100000</v>
      </c>
      <c r="H12" s="43">
        <v>31100000</v>
      </c>
      <c r="I12" s="43">
        <v>31100000</v>
      </c>
      <c r="J12" s="43">
        <v>0</v>
      </c>
      <c r="K12" s="43">
        <v>0</v>
      </c>
      <c r="L12" s="43">
        <v>0</v>
      </c>
      <c r="M12" s="43">
        <v>5197242.37</v>
      </c>
      <c r="N12" s="43">
        <v>5197242.37</v>
      </c>
      <c r="O12" s="43">
        <v>25902757.629999999</v>
      </c>
      <c r="P12" s="43">
        <v>25902757.629999999</v>
      </c>
      <c r="Q12" s="9">
        <f t="shared" si="1"/>
        <v>0.16711390257234726</v>
      </c>
    </row>
    <row r="13" spans="1:17" ht="13.2" x14ac:dyDescent="0.2">
      <c r="A13" s="42" t="s">
        <v>21</v>
      </c>
      <c r="B13" s="42" t="s">
        <v>22</v>
      </c>
      <c r="C13" s="33" t="str">
        <f t="shared" si="0"/>
        <v>21374900 Actividades Centrales</v>
      </c>
      <c r="D13" s="45" t="s">
        <v>19</v>
      </c>
      <c r="E13" s="42" t="s">
        <v>33</v>
      </c>
      <c r="F13" s="42" t="s">
        <v>34</v>
      </c>
      <c r="G13" s="43">
        <v>31100000</v>
      </c>
      <c r="H13" s="43">
        <v>31100000</v>
      </c>
      <c r="I13" s="43">
        <v>31100000</v>
      </c>
      <c r="J13" s="43">
        <v>0</v>
      </c>
      <c r="K13" s="43">
        <v>0</v>
      </c>
      <c r="L13" s="43">
        <v>0</v>
      </c>
      <c r="M13" s="43">
        <v>5197242.37</v>
      </c>
      <c r="N13" s="43">
        <v>5197242.37</v>
      </c>
      <c r="O13" s="43">
        <v>25902757.629999999</v>
      </c>
      <c r="P13" s="43">
        <v>25902757.629999999</v>
      </c>
      <c r="Q13" s="9">
        <f t="shared" si="1"/>
        <v>0.16711390257234726</v>
      </c>
    </row>
    <row r="14" spans="1:17" ht="13.2" x14ac:dyDescent="0.2">
      <c r="A14" s="42" t="s">
        <v>21</v>
      </c>
      <c r="B14" s="42" t="s">
        <v>22</v>
      </c>
      <c r="C14" s="33" t="str">
        <f t="shared" si="0"/>
        <v>21374900 Actividades Centrales</v>
      </c>
      <c r="D14" s="45" t="s">
        <v>19</v>
      </c>
      <c r="E14" s="42" t="s">
        <v>35</v>
      </c>
      <c r="F14" s="42" t="s">
        <v>36</v>
      </c>
      <c r="G14" s="43">
        <v>1324502641</v>
      </c>
      <c r="H14" s="43">
        <v>1225180241</v>
      </c>
      <c r="I14" s="43">
        <v>1209986127</v>
      </c>
      <c r="J14" s="43">
        <v>0</v>
      </c>
      <c r="K14" s="43">
        <v>0</v>
      </c>
      <c r="L14" s="43">
        <v>0</v>
      </c>
      <c r="M14" s="43">
        <v>380728408.97000003</v>
      </c>
      <c r="N14" s="43">
        <v>380728408.97000003</v>
      </c>
      <c r="O14" s="43">
        <v>844451832.02999997</v>
      </c>
      <c r="P14" s="43">
        <v>829257718.02999997</v>
      </c>
      <c r="Q14" s="9">
        <f t="shared" si="1"/>
        <v>0.31075297840197541</v>
      </c>
    </row>
    <row r="15" spans="1:17" ht="13.2" x14ac:dyDescent="0.2">
      <c r="A15" s="42" t="s">
        <v>21</v>
      </c>
      <c r="B15" s="42" t="s">
        <v>22</v>
      </c>
      <c r="C15" s="33" t="str">
        <f t="shared" si="0"/>
        <v>21374900 Actividades Centrales</v>
      </c>
      <c r="D15" s="45" t="s">
        <v>19</v>
      </c>
      <c r="E15" s="42" t="s">
        <v>37</v>
      </c>
      <c r="F15" s="42" t="s">
        <v>38</v>
      </c>
      <c r="G15" s="43">
        <v>407700000</v>
      </c>
      <c r="H15" s="43">
        <v>362170958</v>
      </c>
      <c r="I15" s="43">
        <v>356761312</v>
      </c>
      <c r="J15" s="43">
        <v>0</v>
      </c>
      <c r="K15" s="43">
        <v>0</v>
      </c>
      <c r="L15" s="43">
        <v>0</v>
      </c>
      <c r="M15" s="43">
        <v>90417542.090000004</v>
      </c>
      <c r="N15" s="43">
        <v>90417542.090000004</v>
      </c>
      <c r="O15" s="43">
        <v>271753415.91000003</v>
      </c>
      <c r="P15" s="43">
        <v>266343769.91</v>
      </c>
      <c r="Q15" s="9">
        <f t="shared" si="1"/>
        <v>0.24965431405463495</v>
      </c>
    </row>
    <row r="16" spans="1:17" ht="13.2" x14ac:dyDescent="0.2">
      <c r="A16" s="42" t="s">
        <v>21</v>
      </c>
      <c r="B16" s="42" t="s">
        <v>22</v>
      </c>
      <c r="C16" s="33" t="str">
        <f t="shared" si="0"/>
        <v>21374900 Actividades Centrales</v>
      </c>
      <c r="D16" s="45" t="s">
        <v>19</v>
      </c>
      <c r="E16" s="42" t="s">
        <v>39</v>
      </c>
      <c r="F16" s="42" t="s">
        <v>40</v>
      </c>
      <c r="G16" s="43">
        <v>437416065</v>
      </c>
      <c r="H16" s="43">
        <v>394550407</v>
      </c>
      <c r="I16" s="43">
        <v>386400135</v>
      </c>
      <c r="J16" s="43">
        <v>0</v>
      </c>
      <c r="K16" s="43">
        <v>0</v>
      </c>
      <c r="L16" s="43">
        <v>0</v>
      </c>
      <c r="M16" s="43">
        <v>99274159.340000004</v>
      </c>
      <c r="N16" s="43">
        <v>99274159.340000004</v>
      </c>
      <c r="O16" s="43">
        <v>295276247.66000003</v>
      </c>
      <c r="P16" s="43">
        <v>287125975.66000003</v>
      </c>
      <c r="Q16" s="9">
        <f t="shared" si="1"/>
        <v>0.25161337456179589</v>
      </c>
    </row>
    <row r="17" spans="1:17" ht="13.2" x14ac:dyDescent="0.2">
      <c r="A17" s="42" t="s">
        <v>21</v>
      </c>
      <c r="B17" s="42" t="s">
        <v>22</v>
      </c>
      <c r="C17" s="33" t="str">
        <f t="shared" si="0"/>
        <v>21374900 Actividades Centrales</v>
      </c>
      <c r="D17" s="45" t="s">
        <v>19</v>
      </c>
      <c r="E17" s="42" t="s">
        <v>41</v>
      </c>
      <c r="F17" s="42" t="s">
        <v>42</v>
      </c>
      <c r="G17" s="43">
        <v>200874516</v>
      </c>
      <c r="H17" s="43">
        <v>200874516</v>
      </c>
      <c r="I17" s="43">
        <v>200874516</v>
      </c>
      <c r="J17" s="43">
        <v>0</v>
      </c>
      <c r="K17" s="43">
        <v>0</v>
      </c>
      <c r="L17" s="43">
        <v>0</v>
      </c>
      <c r="M17" s="43">
        <v>66502.55</v>
      </c>
      <c r="N17" s="43">
        <v>66502.55</v>
      </c>
      <c r="O17" s="43">
        <v>200808013.44999999</v>
      </c>
      <c r="P17" s="43">
        <v>200808013.44999999</v>
      </c>
      <c r="Q17" s="9">
        <f t="shared" si="1"/>
        <v>3.3106514118495751E-4</v>
      </c>
    </row>
    <row r="18" spans="1:17" ht="13.2" x14ac:dyDescent="0.2">
      <c r="A18" s="42" t="s">
        <v>21</v>
      </c>
      <c r="B18" s="42" t="s">
        <v>22</v>
      </c>
      <c r="C18" s="33" t="str">
        <f t="shared" si="0"/>
        <v>21374900 Actividades Centrales</v>
      </c>
      <c r="D18" s="45" t="s">
        <v>19</v>
      </c>
      <c r="E18" s="42" t="s">
        <v>43</v>
      </c>
      <c r="F18" s="42" t="s">
        <v>44</v>
      </c>
      <c r="G18" s="43">
        <v>169512060</v>
      </c>
      <c r="H18" s="43">
        <v>169512060</v>
      </c>
      <c r="I18" s="43">
        <v>169512060</v>
      </c>
      <c r="J18" s="43">
        <v>0</v>
      </c>
      <c r="K18" s="43">
        <v>0</v>
      </c>
      <c r="L18" s="43">
        <v>0</v>
      </c>
      <c r="M18" s="43">
        <v>167384999.84</v>
      </c>
      <c r="N18" s="43">
        <v>167384999.84</v>
      </c>
      <c r="O18" s="43">
        <v>2127060.16</v>
      </c>
      <c r="P18" s="43">
        <v>2127060.16</v>
      </c>
      <c r="Q18" s="9">
        <f t="shared" si="1"/>
        <v>0.9874518653127099</v>
      </c>
    </row>
    <row r="19" spans="1:17" ht="13.2" x14ac:dyDescent="0.2">
      <c r="A19" s="42" t="s">
        <v>21</v>
      </c>
      <c r="B19" s="42" t="s">
        <v>22</v>
      </c>
      <c r="C19" s="33" t="str">
        <f t="shared" si="0"/>
        <v>21374900 Actividades Centrales</v>
      </c>
      <c r="D19" s="45" t="s">
        <v>19</v>
      </c>
      <c r="E19" s="42" t="s">
        <v>45</v>
      </c>
      <c r="F19" s="42" t="s">
        <v>46</v>
      </c>
      <c r="G19" s="43">
        <v>109000000</v>
      </c>
      <c r="H19" s="43">
        <v>98072300</v>
      </c>
      <c r="I19" s="43">
        <v>96438104</v>
      </c>
      <c r="J19" s="43">
        <v>0</v>
      </c>
      <c r="K19" s="43">
        <v>0</v>
      </c>
      <c r="L19" s="43">
        <v>0</v>
      </c>
      <c r="M19" s="43">
        <v>23585205.149999999</v>
      </c>
      <c r="N19" s="43">
        <v>23585205.149999999</v>
      </c>
      <c r="O19" s="43">
        <v>74487094.849999994</v>
      </c>
      <c r="P19" s="43">
        <v>72852898.849999994</v>
      </c>
      <c r="Q19" s="9">
        <f t="shared" si="1"/>
        <v>0.24048793747062114</v>
      </c>
    </row>
    <row r="20" spans="1:17" ht="13.2" x14ac:dyDescent="0.2">
      <c r="A20" s="42" t="s">
        <v>21</v>
      </c>
      <c r="B20" s="42" t="s">
        <v>22</v>
      </c>
      <c r="C20" s="33" t="str">
        <f t="shared" si="0"/>
        <v>21374900 Actividades Centrales</v>
      </c>
      <c r="D20" s="45" t="s">
        <v>19</v>
      </c>
      <c r="E20" s="42" t="s">
        <v>47</v>
      </c>
      <c r="F20" s="42" t="s">
        <v>48</v>
      </c>
      <c r="G20" s="43">
        <v>238770235</v>
      </c>
      <c r="H20" s="43">
        <v>238770235</v>
      </c>
      <c r="I20" s="43">
        <v>238770235</v>
      </c>
      <c r="J20" s="43">
        <v>0</v>
      </c>
      <c r="K20" s="43">
        <v>172748996</v>
      </c>
      <c r="L20" s="43">
        <v>0</v>
      </c>
      <c r="M20" s="43">
        <v>66021239</v>
      </c>
      <c r="N20" s="43">
        <v>66021239</v>
      </c>
      <c r="O20" s="43">
        <v>0</v>
      </c>
      <c r="P20" s="43">
        <v>0</v>
      </c>
      <c r="Q20" s="9">
        <f t="shared" si="1"/>
        <v>0.27650531482703444</v>
      </c>
    </row>
    <row r="21" spans="1:17" ht="13.2" x14ac:dyDescent="0.2">
      <c r="A21" s="42" t="s">
        <v>21</v>
      </c>
      <c r="B21" s="42" t="s">
        <v>22</v>
      </c>
      <c r="C21" s="33" t="str">
        <f t="shared" si="0"/>
        <v>21374900 Actividades Centrales</v>
      </c>
      <c r="D21" s="45" t="s">
        <v>19</v>
      </c>
      <c r="E21" s="42" t="s">
        <v>49</v>
      </c>
      <c r="F21" s="42" t="s">
        <v>50</v>
      </c>
      <c r="G21" s="43">
        <v>226525607</v>
      </c>
      <c r="H21" s="43">
        <v>226525607</v>
      </c>
      <c r="I21" s="43">
        <v>226525607</v>
      </c>
      <c r="J21" s="43">
        <v>0</v>
      </c>
      <c r="K21" s="43">
        <v>163888064</v>
      </c>
      <c r="L21" s="43">
        <v>0</v>
      </c>
      <c r="M21" s="43">
        <v>62637543</v>
      </c>
      <c r="N21" s="43">
        <v>62637543</v>
      </c>
      <c r="O21" s="43">
        <v>0</v>
      </c>
      <c r="P21" s="43">
        <v>0</v>
      </c>
      <c r="Q21" s="9">
        <f t="shared" si="1"/>
        <v>0.27651418234583958</v>
      </c>
    </row>
    <row r="22" spans="1:17" ht="13.2" x14ac:dyDescent="0.2">
      <c r="A22" s="42" t="s">
        <v>21</v>
      </c>
      <c r="B22" s="42" t="s">
        <v>22</v>
      </c>
      <c r="C22" s="33" t="str">
        <f t="shared" si="0"/>
        <v>21374900 Actividades Centrales</v>
      </c>
      <c r="D22" s="45" t="s">
        <v>19</v>
      </c>
      <c r="E22" s="42" t="s">
        <v>51</v>
      </c>
      <c r="F22" s="42" t="s">
        <v>52</v>
      </c>
      <c r="G22" s="43">
        <v>12244628</v>
      </c>
      <c r="H22" s="43">
        <v>12244628</v>
      </c>
      <c r="I22" s="43">
        <v>12244628</v>
      </c>
      <c r="J22" s="43">
        <v>0</v>
      </c>
      <c r="K22" s="43">
        <v>8860932</v>
      </c>
      <c r="L22" s="43">
        <v>0</v>
      </c>
      <c r="M22" s="43">
        <v>3383696</v>
      </c>
      <c r="N22" s="43">
        <v>3383696</v>
      </c>
      <c r="O22" s="43">
        <v>0</v>
      </c>
      <c r="P22" s="43">
        <v>0</v>
      </c>
      <c r="Q22" s="9">
        <f t="shared" si="1"/>
        <v>0.27634126573710527</v>
      </c>
    </row>
    <row r="23" spans="1:17" ht="13.2" x14ac:dyDescent="0.2">
      <c r="A23" s="42" t="s">
        <v>21</v>
      </c>
      <c r="B23" s="42" t="s">
        <v>22</v>
      </c>
      <c r="C23" s="33" t="str">
        <f t="shared" si="0"/>
        <v>21374900 Actividades Centrales</v>
      </c>
      <c r="D23" s="45" t="s">
        <v>19</v>
      </c>
      <c r="E23" s="42" t="s">
        <v>53</v>
      </c>
      <c r="F23" s="42" t="s">
        <v>54</v>
      </c>
      <c r="G23" s="43">
        <v>327933409</v>
      </c>
      <c r="H23" s="43">
        <v>327933409</v>
      </c>
      <c r="I23" s="43">
        <v>327933409</v>
      </c>
      <c r="J23" s="43">
        <v>0</v>
      </c>
      <c r="K23" s="43">
        <v>255478071.81999999</v>
      </c>
      <c r="L23" s="43">
        <v>0</v>
      </c>
      <c r="M23" s="43">
        <v>69955337.180000007</v>
      </c>
      <c r="N23" s="43">
        <v>69955337.180000007</v>
      </c>
      <c r="O23" s="43">
        <v>2500000</v>
      </c>
      <c r="P23" s="43">
        <v>2500000</v>
      </c>
      <c r="Q23" s="9">
        <f t="shared" si="1"/>
        <v>0.21332177588529874</v>
      </c>
    </row>
    <row r="24" spans="1:17" ht="13.2" x14ac:dyDescent="0.2">
      <c r="A24" s="42" t="s">
        <v>21</v>
      </c>
      <c r="B24" s="42" t="s">
        <v>22</v>
      </c>
      <c r="C24" s="33" t="str">
        <f t="shared" si="0"/>
        <v>21374900 Actividades Centrales</v>
      </c>
      <c r="D24" s="45" t="s">
        <v>19</v>
      </c>
      <c r="E24" s="42" t="s">
        <v>55</v>
      </c>
      <c r="F24" s="42" t="s">
        <v>56</v>
      </c>
      <c r="G24" s="43">
        <v>132731761</v>
      </c>
      <c r="H24" s="43">
        <v>132731761</v>
      </c>
      <c r="I24" s="43">
        <v>132731761</v>
      </c>
      <c r="J24" s="43">
        <v>0</v>
      </c>
      <c r="K24" s="43">
        <v>96040247</v>
      </c>
      <c r="L24" s="43">
        <v>0</v>
      </c>
      <c r="M24" s="43">
        <v>36691514</v>
      </c>
      <c r="N24" s="43">
        <v>36691514</v>
      </c>
      <c r="O24" s="43">
        <v>0</v>
      </c>
      <c r="P24" s="43">
        <v>0</v>
      </c>
      <c r="Q24" s="9">
        <f t="shared" si="1"/>
        <v>0.27643356588932771</v>
      </c>
    </row>
    <row r="25" spans="1:17" ht="13.2" x14ac:dyDescent="0.2">
      <c r="A25" s="42" t="s">
        <v>21</v>
      </c>
      <c r="B25" s="42" t="s">
        <v>22</v>
      </c>
      <c r="C25" s="33" t="str">
        <f t="shared" si="0"/>
        <v>21374900 Actividades Centrales</v>
      </c>
      <c r="D25" s="45" t="s">
        <v>19</v>
      </c>
      <c r="E25" s="42" t="s">
        <v>57</v>
      </c>
      <c r="F25" s="42" t="s">
        <v>58</v>
      </c>
      <c r="G25" s="43">
        <v>73467765</v>
      </c>
      <c r="H25" s="43">
        <v>73467765</v>
      </c>
      <c r="I25" s="43">
        <v>73467765</v>
      </c>
      <c r="J25" s="43">
        <v>0</v>
      </c>
      <c r="K25" s="43">
        <v>53165505</v>
      </c>
      <c r="L25" s="43">
        <v>0</v>
      </c>
      <c r="M25" s="43">
        <v>20302260</v>
      </c>
      <c r="N25" s="43">
        <v>20302260</v>
      </c>
      <c r="O25" s="43">
        <v>0</v>
      </c>
      <c r="P25" s="43">
        <v>0</v>
      </c>
      <c r="Q25" s="9">
        <f t="shared" si="1"/>
        <v>0.27634242037987683</v>
      </c>
    </row>
    <row r="26" spans="1:17" ht="13.2" x14ac:dyDescent="0.2">
      <c r="A26" s="42" t="s">
        <v>21</v>
      </c>
      <c r="B26" s="42" t="s">
        <v>22</v>
      </c>
      <c r="C26" s="33" t="str">
        <f t="shared" si="0"/>
        <v>21374900 Actividades Centrales</v>
      </c>
      <c r="D26" s="45" t="s">
        <v>19</v>
      </c>
      <c r="E26" s="42" t="s">
        <v>59</v>
      </c>
      <c r="F26" s="42" t="s">
        <v>60</v>
      </c>
      <c r="G26" s="43">
        <v>36733883</v>
      </c>
      <c r="H26" s="43">
        <v>36733883</v>
      </c>
      <c r="I26" s="43">
        <v>36733883</v>
      </c>
      <c r="J26" s="43">
        <v>0</v>
      </c>
      <c r="K26" s="43">
        <v>26582758</v>
      </c>
      <c r="L26" s="43">
        <v>0</v>
      </c>
      <c r="M26" s="43">
        <v>10151125</v>
      </c>
      <c r="N26" s="43">
        <v>10151125</v>
      </c>
      <c r="O26" s="43">
        <v>0</v>
      </c>
      <c r="P26" s="43">
        <v>0</v>
      </c>
      <c r="Q26" s="9">
        <f t="shared" si="1"/>
        <v>0.27634228050435072</v>
      </c>
    </row>
    <row r="27" spans="1:17" ht="13.2" x14ac:dyDescent="0.2">
      <c r="A27" s="42" t="s">
        <v>21</v>
      </c>
      <c r="B27" s="42" t="s">
        <v>22</v>
      </c>
      <c r="C27" s="33" t="str">
        <f t="shared" si="0"/>
        <v>21374900 Actividades Centrales</v>
      </c>
      <c r="D27" s="45" t="s">
        <v>19</v>
      </c>
      <c r="E27" s="42" t="s">
        <v>61</v>
      </c>
      <c r="F27" s="42" t="s">
        <v>62</v>
      </c>
      <c r="G27" s="43">
        <v>85000000</v>
      </c>
      <c r="H27" s="43">
        <v>85000000</v>
      </c>
      <c r="I27" s="43">
        <v>85000000</v>
      </c>
      <c r="J27" s="43">
        <v>0</v>
      </c>
      <c r="K27" s="43">
        <v>79689561.819999993</v>
      </c>
      <c r="L27" s="43">
        <v>0</v>
      </c>
      <c r="M27" s="43">
        <v>2810438.18</v>
      </c>
      <c r="N27" s="43">
        <v>2810438.18</v>
      </c>
      <c r="O27" s="43">
        <v>2500000</v>
      </c>
      <c r="P27" s="43">
        <v>2500000</v>
      </c>
      <c r="Q27" s="9">
        <f t="shared" si="1"/>
        <v>3.3063978588235295E-2</v>
      </c>
    </row>
    <row r="28" spans="1:17" ht="13.2" x14ac:dyDescent="0.2">
      <c r="A28" s="42" t="s">
        <v>21</v>
      </c>
      <c r="B28" s="42" t="s">
        <v>22</v>
      </c>
      <c r="C28" s="33" t="str">
        <f t="shared" si="0"/>
        <v>21374900 Actividades Centrales</v>
      </c>
      <c r="D28" s="45" t="s">
        <v>19</v>
      </c>
      <c r="E28" s="42" t="s">
        <v>63</v>
      </c>
      <c r="F28" s="42" t="s">
        <v>64</v>
      </c>
      <c r="G28" s="43">
        <v>1695663673</v>
      </c>
      <c r="H28" s="43">
        <v>1695663673</v>
      </c>
      <c r="I28" s="43">
        <v>1038210304.01</v>
      </c>
      <c r="J28" s="43">
        <v>8090702.9299999997</v>
      </c>
      <c r="K28" s="43">
        <v>568079517.01999998</v>
      </c>
      <c r="L28" s="43">
        <v>78810954.459999993</v>
      </c>
      <c r="M28" s="43">
        <v>36645878.039999999</v>
      </c>
      <c r="N28" s="43">
        <v>23417982.039999999</v>
      </c>
      <c r="O28" s="43">
        <v>1004036620.55</v>
      </c>
      <c r="P28" s="43">
        <v>346583251.56</v>
      </c>
      <c r="Q28" s="9">
        <f t="shared" si="1"/>
        <v>2.1611525105780807E-2</v>
      </c>
    </row>
    <row r="29" spans="1:17" ht="13.2" x14ac:dyDescent="0.2">
      <c r="A29" s="42" t="s">
        <v>21</v>
      </c>
      <c r="B29" s="42" t="s">
        <v>22</v>
      </c>
      <c r="C29" s="33" t="str">
        <f t="shared" si="0"/>
        <v>21374900 Actividades Centrales</v>
      </c>
      <c r="D29" s="45" t="s">
        <v>19</v>
      </c>
      <c r="E29" s="42" t="s">
        <v>65</v>
      </c>
      <c r="F29" s="42" t="s">
        <v>66</v>
      </c>
      <c r="G29" s="43">
        <v>22000000</v>
      </c>
      <c r="H29" s="43">
        <v>22000000</v>
      </c>
      <c r="I29" s="43">
        <v>10187807.630000001</v>
      </c>
      <c r="J29" s="43">
        <v>0</v>
      </c>
      <c r="K29" s="43">
        <v>5224629.32</v>
      </c>
      <c r="L29" s="43">
        <v>0</v>
      </c>
      <c r="M29" s="43">
        <v>0</v>
      </c>
      <c r="N29" s="43">
        <v>0</v>
      </c>
      <c r="O29" s="43">
        <v>16775370.68</v>
      </c>
      <c r="P29" s="43">
        <v>4963178.3099999996</v>
      </c>
      <c r="Q29" s="9">
        <f t="shared" si="1"/>
        <v>0</v>
      </c>
    </row>
    <row r="30" spans="1:17" ht="13.2" x14ac:dyDescent="0.2">
      <c r="A30" s="42" t="s">
        <v>21</v>
      </c>
      <c r="B30" s="42" t="s">
        <v>22</v>
      </c>
      <c r="C30" s="33" t="str">
        <f t="shared" si="0"/>
        <v>21374900 Actividades Centrales</v>
      </c>
      <c r="D30" s="45" t="s">
        <v>19</v>
      </c>
      <c r="E30" s="42" t="s">
        <v>67</v>
      </c>
      <c r="F30" s="42" t="s">
        <v>68</v>
      </c>
      <c r="G30" s="43">
        <v>22000000</v>
      </c>
      <c r="H30" s="43">
        <v>22000000</v>
      </c>
      <c r="I30" s="43">
        <v>10187807.630000001</v>
      </c>
      <c r="J30" s="43">
        <v>0</v>
      </c>
      <c r="K30" s="43">
        <v>5224629.32</v>
      </c>
      <c r="L30" s="43">
        <v>0</v>
      </c>
      <c r="M30" s="43">
        <v>0</v>
      </c>
      <c r="N30" s="43">
        <v>0</v>
      </c>
      <c r="O30" s="43">
        <v>16775370.68</v>
      </c>
      <c r="P30" s="43">
        <v>4963178.3099999996</v>
      </c>
      <c r="Q30" s="9">
        <f t="shared" si="1"/>
        <v>0</v>
      </c>
    </row>
    <row r="31" spans="1:17" ht="13.2" x14ac:dyDescent="0.2">
      <c r="A31" s="42" t="s">
        <v>21</v>
      </c>
      <c r="B31" s="42" t="s">
        <v>22</v>
      </c>
      <c r="C31" s="33" t="str">
        <f t="shared" si="0"/>
        <v>21374900 Actividades Centrales</v>
      </c>
      <c r="D31" s="45" t="s">
        <v>19</v>
      </c>
      <c r="E31" s="42" t="s">
        <v>73</v>
      </c>
      <c r="F31" s="42" t="s">
        <v>74</v>
      </c>
      <c r="G31" s="43">
        <v>214681184</v>
      </c>
      <c r="H31" s="43">
        <v>214681184</v>
      </c>
      <c r="I31" s="43">
        <v>91653457.530000001</v>
      </c>
      <c r="J31" s="43">
        <v>0</v>
      </c>
      <c r="K31" s="43">
        <v>26116206.149999999</v>
      </c>
      <c r="L31" s="43">
        <v>22713</v>
      </c>
      <c r="M31" s="43">
        <v>12398199.5</v>
      </c>
      <c r="N31" s="43">
        <v>10080453.5</v>
      </c>
      <c r="O31" s="43">
        <v>176144065.34999999</v>
      </c>
      <c r="P31" s="43">
        <v>53116338.880000003</v>
      </c>
      <c r="Q31" s="9">
        <f t="shared" si="1"/>
        <v>5.7751682140899686E-2</v>
      </c>
    </row>
    <row r="32" spans="1:17" ht="13.2" x14ac:dyDescent="0.2">
      <c r="A32" s="42" t="s">
        <v>21</v>
      </c>
      <c r="B32" s="42" t="s">
        <v>22</v>
      </c>
      <c r="C32" s="33" t="str">
        <f t="shared" si="0"/>
        <v>21374900 Actividades Centrales</v>
      </c>
      <c r="D32" s="45" t="s">
        <v>19</v>
      </c>
      <c r="E32" s="42" t="s">
        <v>75</v>
      </c>
      <c r="F32" s="42" t="s">
        <v>76</v>
      </c>
      <c r="G32" s="43">
        <v>30000000</v>
      </c>
      <c r="H32" s="43">
        <v>30000000</v>
      </c>
      <c r="I32" s="43">
        <v>13892464.960000001</v>
      </c>
      <c r="J32" s="43">
        <v>0</v>
      </c>
      <c r="K32" s="43">
        <v>3980520</v>
      </c>
      <c r="L32" s="43">
        <v>0</v>
      </c>
      <c r="M32" s="43">
        <v>3191202</v>
      </c>
      <c r="N32" s="43">
        <v>3191202</v>
      </c>
      <c r="O32" s="43">
        <v>22828278</v>
      </c>
      <c r="P32" s="43">
        <v>6720742.96</v>
      </c>
      <c r="Q32" s="9">
        <f t="shared" si="1"/>
        <v>0.10637340000000001</v>
      </c>
    </row>
    <row r="33" spans="1:17" ht="13.2" x14ac:dyDescent="0.2">
      <c r="A33" s="42" t="s">
        <v>21</v>
      </c>
      <c r="B33" s="42" t="s">
        <v>22</v>
      </c>
      <c r="C33" s="33" t="str">
        <f t="shared" si="0"/>
        <v>21374900 Actividades Centrales</v>
      </c>
      <c r="D33" s="45" t="s">
        <v>19</v>
      </c>
      <c r="E33" s="42" t="s">
        <v>77</v>
      </c>
      <c r="F33" s="42" t="s">
        <v>78</v>
      </c>
      <c r="G33" s="43">
        <v>32000000</v>
      </c>
      <c r="H33" s="43">
        <v>32000000</v>
      </c>
      <c r="I33" s="43">
        <v>14818629.279999999</v>
      </c>
      <c r="J33" s="43">
        <v>0</v>
      </c>
      <c r="K33" s="43">
        <v>1528462.5</v>
      </c>
      <c r="L33" s="43">
        <v>0</v>
      </c>
      <c r="M33" s="43">
        <v>6121427.5</v>
      </c>
      <c r="N33" s="43">
        <v>6121427.5</v>
      </c>
      <c r="O33" s="43">
        <v>24350110</v>
      </c>
      <c r="P33" s="43">
        <v>7168739.2800000003</v>
      </c>
      <c r="Q33" s="9">
        <f t="shared" si="1"/>
        <v>0.19129460937500001</v>
      </c>
    </row>
    <row r="34" spans="1:17" ht="13.2" x14ac:dyDescent="0.2">
      <c r="A34" s="42" t="s">
        <v>21</v>
      </c>
      <c r="B34" s="42" t="s">
        <v>22</v>
      </c>
      <c r="C34" s="33" t="str">
        <f t="shared" si="0"/>
        <v>21374900 Actividades Centrales</v>
      </c>
      <c r="D34" s="45" t="s">
        <v>19</v>
      </c>
      <c r="E34" s="42" t="s">
        <v>79</v>
      </c>
      <c r="F34" s="42" t="s">
        <v>80</v>
      </c>
      <c r="G34" s="43">
        <v>25000</v>
      </c>
      <c r="H34" s="43">
        <v>25000</v>
      </c>
      <c r="I34" s="43">
        <v>24999.48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25000</v>
      </c>
      <c r="P34" s="43">
        <v>24999.48</v>
      </c>
      <c r="Q34" s="9">
        <f t="shared" si="1"/>
        <v>0</v>
      </c>
    </row>
    <row r="35" spans="1:17" ht="13.2" x14ac:dyDescent="0.2">
      <c r="A35" s="42" t="s">
        <v>21</v>
      </c>
      <c r="B35" s="42" t="s">
        <v>22</v>
      </c>
      <c r="C35" s="33" t="str">
        <f t="shared" si="0"/>
        <v>21374900 Actividades Centrales</v>
      </c>
      <c r="D35" s="45" t="s">
        <v>19</v>
      </c>
      <c r="E35" s="42" t="s">
        <v>81</v>
      </c>
      <c r="F35" s="42" t="s">
        <v>82</v>
      </c>
      <c r="G35" s="43">
        <v>134300000</v>
      </c>
      <c r="H35" s="43">
        <v>134300000</v>
      </c>
      <c r="I35" s="43">
        <v>54430364.960000001</v>
      </c>
      <c r="J35" s="43">
        <v>0</v>
      </c>
      <c r="K35" s="43">
        <v>19346317.649999999</v>
      </c>
      <c r="L35" s="43">
        <v>0</v>
      </c>
      <c r="M35" s="43">
        <v>0</v>
      </c>
      <c r="N35" s="43">
        <v>0</v>
      </c>
      <c r="O35" s="43">
        <v>114953682.34999999</v>
      </c>
      <c r="P35" s="43">
        <v>35084047.310000002</v>
      </c>
      <c r="Q35" s="9">
        <f t="shared" si="1"/>
        <v>0</v>
      </c>
    </row>
    <row r="36" spans="1:17" ht="13.2" x14ac:dyDescent="0.2">
      <c r="A36" s="42" t="s">
        <v>21</v>
      </c>
      <c r="B36" s="42" t="s">
        <v>22</v>
      </c>
      <c r="C36" s="33" t="str">
        <f t="shared" si="0"/>
        <v>21374900 Actividades Centrales</v>
      </c>
      <c r="D36" s="45" t="s">
        <v>19</v>
      </c>
      <c r="E36" s="42" t="s">
        <v>83</v>
      </c>
      <c r="F36" s="42" t="s">
        <v>84</v>
      </c>
      <c r="G36" s="43">
        <v>18356184</v>
      </c>
      <c r="H36" s="43">
        <v>18356184</v>
      </c>
      <c r="I36" s="43">
        <v>8486998.8499999996</v>
      </c>
      <c r="J36" s="43">
        <v>0</v>
      </c>
      <c r="K36" s="43">
        <v>1260906</v>
      </c>
      <c r="L36" s="43">
        <v>22713</v>
      </c>
      <c r="M36" s="43">
        <v>3085570</v>
      </c>
      <c r="N36" s="43">
        <v>767824</v>
      </c>
      <c r="O36" s="43">
        <v>13986995</v>
      </c>
      <c r="P36" s="43">
        <v>4117809.85</v>
      </c>
      <c r="Q36" s="9">
        <f t="shared" si="1"/>
        <v>0.16809430543951837</v>
      </c>
    </row>
    <row r="37" spans="1:17" ht="13.2" x14ac:dyDescent="0.2">
      <c r="A37" s="42" t="s">
        <v>21</v>
      </c>
      <c r="B37" s="42" t="s">
        <v>22</v>
      </c>
      <c r="C37" s="33" t="str">
        <f t="shared" si="0"/>
        <v>21374900 Actividades Centrales</v>
      </c>
      <c r="D37" s="45" t="s">
        <v>19</v>
      </c>
      <c r="E37" s="42" t="s">
        <v>85</v>
      </c>
      <c r="F37" s="42" t="s">
        <v>86</v>
      </c>
      <c r="G37" s="43">
        <v>289653786</v>
      </c>
      <c r="H37" s="43">
        <v>289653786</v>
      </c>
      <c r="I37" s="43">
        <v>106135662.42</v>
      </c>
      <c r="J37" s="43">
        <v>7022802.8700000001</v>
      </c>
      <c r="K37" s="43">
        <v>12671562.630000001</v>
      </c>
      <c r="L37" s="43">
        <v>6541611.2800000003</v>
      </c>
      <c r="M37" s="43">
        <v>2660</v>
      </c>
      <c r="N37" s="43">
        <v>2660</v>
      </c>
      <c r="O37" s="43">
        <v>263415149.22</v>
      </c>
      <c r="P37" s="43">
        <v>79897025.640000001</v>
      </c>
      <c r="Q37" s="9">
        <f t="shared" si="1"/>
        <v>9.1833772889127718E-6</v>
      </c>
    </row>
    <row r="38" spans="1:17" ht="13.2" x14ac:dyDescent="0.2">
      <c r="A38" s="42" t="s">
        <v>21</v>
      </c>
      <c r="B38" s="42" t="s">
        <v>22</v>
      </c>
      <c r="C38" s="33" t="str">
        <f t="shared" si="0"/>
        <v>21374900 Actividades Centrales</v>
      </c>
      <c r="D38" s="45" t="s">
        <v>19</v>
      </c>
      <c r="E38" s="42" t="s">
        <v>87</v>
      </c>
      <c r="F38" s="42" t="s">
        <v>88</v>
      </c>
      <c r="G38" s="43">
        <v>56930000</v>
      </c>
      <c r="H38" s="43">
        <v>56930000</v>
      </c>
      <c r="I38" s="43">
        <v>18827748.16</v>
      </c>
      <c r="J38" s="43">
        <v>0</v>
      </c>
      <c r="K38" s="43">
        <v>1499999.97</v>
      </c>
      <c r="L38" s="43">
        <v>0</v>
      </c>
      <c r="M38" s="43">
        <v>0</v>
      </c>
      <c r="N38" s="43">
        <v>0</v>
      </c>
      <c r="O38" s="43">
        <v>55430000.030000001</v>
      </c>
      <c r="P38" s="43">
        <v>17327748.190000001</v>
      </c>
      <c r="Q38" s="9">
        <f t="shared" si="1"/>
        <v>0</v>
      </c>
    </row>
    <row r="39" spans="1:17" ht="13.2" x14ac:dyDescent="0.2">
      <c r="A39" s="42" t="s">
        <v>21</v>
      </c>
      <c r="B39" s="42" t="s">
        <v>22</v>
      </c>
      <c r="C39" s="33" t="str">
        <f t="shared" si="0"/>
        <v>21374900 Actividades Centrales</v>
      </c>
      <c r="D39" s="45" t="s">
        <v>19</v>
      </c>
      <c r="E39" s="42" t="s">
        <v>89</v>
      </c>
      <c r="F39" s="42" t="s">
        <v>90</v>
      </c>
      <c r="G39" s="43">
        <v>350000</v>
      </c>
      <c r="H39" s="43">
        <v>350000</v>
      </c>
      <c r="I39" s="43">
        <v>162078.76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350000</v>
      </c>
      <c r="P39" s="43">
        <v>162078.76</v>
      </c>
      <c r="Q39" s="9">
        <f t="shared" si="1"/>
        <v>0</v>
      </c>
    </row>
    <row r="40" spans="1:17" ht="13.2" x14ac:dyDescent="0.2">
      <c r="A40" s="42" t="s">
        <v>21</v>
      </c>
      <c r="B40" s="42" t="s">
        <v>22</v>
      </c>
      <c r="C40" s="33" t="str">
        <f t="shared" si="0"/>
        <v>21374900 Actividades Centrales</v>
      </c>
      <c r="D40" s="45" t="s">
        <v>19</v>
      </c>
      <c r="E40" s="42" t="s">
        <v>91</v>
      </c>
      <c r="F40" s="42" t="s">
        <v>92</v>
      </c>
      <c r="G40" s="43">
        <v>31214795</v>
      </c>
      <c r="H40" s="43">
        <v>31214795</v>
      </c>
      <c r="I40" s="43">
        <v>14455014.85</v>
      </c>
      <c r="J40" s="43">
        <v>7022802.8700000001</v>
      </c>
      <c r="K40" s="43">
        <v>0</v>
      </c>
      <c r="L40" s="43">
        <v>0</v>
      </c>
      <c r="M40" s="43">
        <v>2660</v>
      </c>
      <c r="N40" s="43">
        <v>2660</v>
      </c>
      <c r="O40" s="43">
        <v>24189332.129999999</v>
      </c>
      <c r="P40" s="43">
        <v>7429551.9800000004</v>
      </c>
      <c r="Q40" s="9">
        <f t="shared" si="1"/>
        <v>8.5216000938016732E-5</v>
      </c>
    </row>
    <row r="41" spans="1:17" ht="13.2" x14ac:dyDescent="0.2">
      <c r="A41" s="42" t="s">
        <v>21</v>
      </c>
      <c r="B41" s="42" t="s">
        <v>22</v>
      </c>
      <c r="C41" s="33" t="str">
        <f t="shared" si="0"/>
        <v>21374900 Actividades Centrales</v>
      </c>
      <c r="D41" s="45" t="s">
        <v>19</v>
      </c>
      <c r="E41" s="42" t="s">
        <v>93</v>
      </c>
      <c r="F41" s="42" t="s">
        <v>94</v>
      </c>
      <c r="G41" s="43">
        <v>201158991</v>
      </c>
      <c r="H41" s="43">
        <v>201158991</v>
      </c>
      <c r="I41" s="43">
        <v>72690820.650000006</v>
      </c>
      <c r="J41" s="43">
        <v>0</v>
      </c>
      <c r="K41" s="43">
        <v>11171562.66</v>
      </c>
      <c r="L41" s="43">
        <v>6541611.2800000003</v>
      </c>
      <c r="M41" s="43">
        <v>0</v>
      </c>
      <c r="N41" s="43">
        <v>0</v>
      </c>
      <c r="O41" s="43">
        <v>183445817.06</v>
      </c>
      <c r="P41" s="43">
        <v>54977646.710000001</v>
      </c>
      <c r="Q41" s="9">
        <f t="shared" si="1"/>
        <v>0</v>
      </c>
    </row>
    <row r="42" spans="1:17" ht="13.2" x14ac:dyDescent="0.2">
      <c r="A42" s="42" t="s">
        <v>21</v>
      </c>
      <c r="B42" s="42" t="s">
        <v>22</v>
      </c>
      <c r="C42" s="33" t="str">
        <f t="shared" si="0"/>
        <v>21374900 Actividades Centrales</v>
      </c>
      <c r="D42" s="45" t="s">
        <v>19</v>
      </c>
      <c r="E42" s="42" t="s">
        <v>95</v>
      </c>
      <c r="F42" s="42" t="s">
        <v>96</v>
      </c>
      <c r="G42" s="43">
        <v>802257863</v>
      </c>
      <c r="H42" s="43">
        <v>802257863</v>
      </c>
      <c r="I42" s="43">
        <v>643161991.30999994</v>
      </c>
      <c r="J42" s="43">
        <v>858800.06</v>
      </c>
      <c r="K42" s="43">
        <v>427655791.70999998</v>
      </c>
      <c r="L42" s="43">
        <v>71065042.019999996</v>
      </c>
      <c r="M42" s="43">
        <v>21219004.399999999</v>
      </c>
      <c r="N42" s="43">
        <v>10308854.4</v>
      </c>
      <c r="O42" s="43">
        <v>281459224.81</v>
      </c>
      <c r="P42" s="43">
        <v>122363353.12</v>
      </c>
      <c r="Q42" s="9">
        <f t="shared" si="1"/>
        <v>2.6449107423706233E-2</v>
      </c>
    </row>
    <row r="43" spans="1:17" ht="13.2" x14ac:dyDescent="0.2">
      <c r="A43" s="42" t="s">
        <v>21</v>
      </c>
      <c r="B43" s="42" t="s">
        <v>22</v>
      </c>
      <c r="C43" s="33" t="str">
        <f t="shared" si="0"/>
        <v>21374900 Actividades Centrales</v>
      </c>
      <c r="D43" s="45" t="s">
        <v>19</v>
      </c>
      <c r="E43" s="42" t="s">
        <v>97</v>
      </c>
      <c r="F43" s="42" t="s">
        <v>98</v>
      </c>
      <c r="G43" s="43">
        <v>70000000</v>
      </c>
      <c r="H43" s="43">
        <v>70000000</v>
      </c>
      <c r="I43" s="43">
        <v>21831792.710000001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70000000</v>
      </c>
      <c r="P43" s="43">
        <v>21831792.710000001</v>
      </c>
      <c r="Q43" s="9">
        <f t="shared" si="1"/>
        <v>0</v>
      </c>
    </row>
    <row r="44" spans="1:17" ht="13.2" x14ac:dyDescent="0.2">
      <c r="A44" s="42" t="s">
        <v>21</v>
      </c>
      <c r="B44" s="42" t="s">
        <v>22</v>
      </c>
      <c r="C44" s="33" t="str">
        <f t="shared" si="0"/>
        <v>21374900 Actividades Centrales</v>
      </c>
      <c r="D44" s="45" t="s">
        <v>19</v>
      </c>
      <c r="E44" s="42" t="s">
        <v>99</v>
      </c>
      <c r="F44" s="42" t="s">
        <v>100</v>
      </c>
      <c r="G44" s="43">
        <v>83934345</v>
      </c>
      <c r="H44" s="43">
        <v>83934345</v>
      </c>
      <c r="I44" s="43">
        <v>38868498.210000001</v>
      </c>
      <c r="J44" s="43">
        <v>0</v>
      </c>
      <c r="K44" s="43">
        <v>5537116.0099999998</v>
      </c>
      <c r="L44" s="43">
        <v>0</v>
      </c>
      <c r="M44" s="43">
        <v>8508900</v>
      </c>
      <c r="N44" s="43">
        <v>8508900</v>
      </c>
      <c r="O44" s="43">
        <v>69888328.989999995</v>
      </c>
      <c r="P44" s="43">
        <v>24822482.199999999</v>
      </c>
      <c r="Q44" s="9">
        <f t="shared" si="1"/>
        <v>0.10137566451492533</v>
      </c>
    </row>
    <row r="45" spans="1:17" ht="13.2" x14ac:dyDescent="0.2">
      <c r="A45" s="42" t="s">
        <v>21</v>
      </c>
      <c r="B45" s="42" t="s">
        <v>22</v>
      </c>
      <c r="C45" s="33" t="str">
        <f t="shared" si="0"/>
        <v>21374900 Actividades Centrales</v>
      </c>
      <c r="D45" s="45" t="s">
        <v>19</v>
      </c>
      <c r="E45" s="42" t="s">
        <v>101</v>
      </c>
      <c r="F45" s="42" t="s">
        <v>102</v>
      </c>
      <c r="G45" s="43">
        <v>552421778</v>
      </c>
      <c r="H45" s="43">
        <v>552421778</v>
      </c>
      <c r="I45" s="43">
        <v>547623716.65999997</v>
      </c>
      <c r="J45" s="43">
        <v>0</v>
      </c>
      <c r="K45" s="43">
        <v>422018675.69999999</v>
      </c>
      <c r="L45" s="43">
        <v>71065042.019999996</v>
      </c>
      <c r="M45" s="43">
        <v>12710104.4</v>
      </c>
      <c r="N45" s="43">
        <v>1799954.4</v>
      </c>
      <c r="O45" s="43">
        <v>46627955.880000003</v>
      </c>
      <c r="P45" s="43">
        <v>41829894.539999999</v>
      </c>
      <c r="Q45" s="9">
        <f t="shared" si="1"/>
        <v>2.3007971275165767E-2</v>
      </c>
    </row>
    <row r="46" spans="1:17" ht="13.2" x14ac:dyDescent="0.2">
      <c r="A46" s="42" t="s">
        <v>21</v>
      </c>
      <c r="B46" s="42" t="s">
        <v>22</v>
      </c>
      <c r="C46" s="33" t="str">
        <f t="shared" si="0"/>
        <v>21374900 Actividades Centrales</v>
      </c>
      <c r="D46" s="45" t="s">
        <v>19</v>
      </c>
      <c r="E46" s="42" t="s">
        <v>103</v>
      </c>
      <c r="F46" s="42" t="s">
        <v>104</v>
      </c>
      <c r="G46" s="43">
        <v>95901740</v>
      </c>
      <c r="H46" s="43">
        <v>95901740</v>
      </c>
      <c r="I46" s="43">
        <v>34837983.729999997</v>
      </c>
      <c r="J46" s="43">
        <v>858800.06</v>
      </c>
      <c r="K46" s="43">
        <v>100000</v>
      </c>
      <c r="L46" s="43">
        <v>0</v>
      </c>
      <c r="M46" s="43">
        <v>0</v>
      </c>
      <c r="N46" s="43">
        <v>0</v>
      </c>
      <c r="O46" s="43">
        <v>94942939.939999998</v>
      </c>
      <c r="P46" s="43">
        <v>33879183.670000002</v>
      </c>
      <c r="Q46" s="9">
        <f t="shared" si="1"/>
        <v>0</v>
      </c>
    </row>
    <row r="47" spans="1:17" ht="13.2" x14ac:dyDescent="0.2">
      <c r="A47" s="42" t="s">
        <v>21</v>
      </c>
      <c r="B47" s="42" t="s">
        <v>22</v>
      </c>
      <c r="C47" s="33" t="str">
        <f t="shared" si="0"/>
        <v>21374900 Actividades Centrales</v>
      </c>
      <c r="D47" s="45" t="s">
        <v>19</v>
      </c>
      <c r="E47" s="42" t="s">
        <v>105</v>
      </c>
      <c r="F47" s="42" t="s">
        <v>106</v>
      </c>
      <c r="G47" s="43">
        <v>20972600</v>
      </c>
      <c r="H47" s="43">
        <v>20972600</v>
      </c>
      <c r="I47" s="43">
        <v>10760818.109999999</v>
      </c>
      <c r="J47" s="43">
        <v>0</v>
      </c>
      <c r="K47" s="43">
        <v>3248823.76</v>
      </c>
      <c r="L47" s="43">
        <v>0</v>
      </c>
      <c r="M47" s="43">
        <v>1473170.24</v>
      </c>
      <c r="N47" s="43">
        <v>1473170.24</v>
      </c>
      <c r="O47" s="43">
        <v>16250606</v>
      </c>
      <c r="P47" s="43">
        <v>6038824.1100000003</v>
      </c>
      <c r="Q47" s="9">
        <f t="shared" si="1"/>
        <v>7.0242613695965211E-2</v>
      </c>
    </row>
    <row r="48" spans="1:17" ht="13.2" x14ac:dyDescent="0.2">
      <c r="A48" s="42" t="s">
        <v>21</v>
      </c>
      <c r="B48" s="42" t="s">
        <v>22</v>
      </c>
      <c r="C48" s="33" t="str">
        <f t="shared" si="0"/>
        <v>21374900 Actividades Centrales</v>
      </c>
      <c r="D48" s="45" t="s">
        <v>19</v>
      </c>
      <c r="E48" s="42" t="s">
        <v>107</v>
      </c>
      <c r="F48" s="42" t="s">
        <v>108</v>
      </c>
      <c r="G48" s="43">
        <v>700000</v>
      </c>
      <c r="H48" s="43">
        <v>700000</v>
      </c>
      <c r="I48" s="43">
        <v>667341.35</v>
      </c>
      <c r="J48" s="43">
        <v>0</v>
      </c>
      <c r="K48" s="43">
        <v>109529.76</v>
      </c>
      <c r="L48" s="43">
        <v>0</v>
      </c>
      <c r="M48" s="43">
        <v>200470.24</v>
      </c>
      <c r="N48" s="43">
        <v>200470.24</v>
      </c>
      <c r="O48" s="43">
        <v>390000</v>
      </c>
      <c r="P48" s="43">
        <v>357341.35</v>
      </c>
      <c r="Q48" s="9">
        <f t="shared" si="1"/>
        <v>0.28638605714285714</v>
      </c>
    </row>
    <row r="49" spans="1:17" ht="13.2" x14ac:dyDescent="0.2">
      <c r="A49" s="42" t="s">
        <v>21</v>
      </c>
      <c r="B49" s="42" t="s">
        <v>22</v>
      </c>
      <c r="C49" s="33" t="str">
        <f t="shared" si="0"/>
        <v>21374900 Actividades Centrales</v>
      </c>
      <c r="D49" s="45" t="s">
        <v>19</v>
      </c>
      <c r="E49" s="42" t="s">
        <v>109</v>
      </c>
      <c r="F49" s="42" t="s">
        <v>110</v>
      </c>
      <c r="G49" s="43">
        <v>14272600</v>
      </c>
      <c r="H49" s="43">
        <v>14272600</v>
      </c>
      <c r="I49" s="43">
        <v>7314983.7599999998</v>
      </c>
      <c r="J49" s="43">
        <v>0</v>
      </c>
      <c r="K49" s="43">
        <v>3139294</v>
      </c>
      <c r="L49" s="43">
        <v>0</v>
      </c>
      <c r="M49" s="43">
        <v>1272700</v>
      </c>
      <c r="N49" s="43">
        <v>1272700</v>
      </c>
      <c r="O49" s="43">
        <v>9860606</v>
      </c>
      <c r="P49" s="43">
        <v>2902989.76</v>
      </c>
      <c r="Q49" s="9">
        <f t="shared" si="1"/>
        <v>8.9170858848422851E-2</v>
      </c>
    </row>
    <row r="50" spans="1:17" ht="13.2" x14ac:dyDescent="0.2">
      <c r="A50" s="42" t="s">
        <v>21</v>
      </c>
      <c r="B50" s="42" t="s">
        <v>22</v>
      </c>
      <c r="C50" s="33" t="str">
        <f t="shared" si="0"/>
        <v>21374900 Actividades Centrales</v>
      </c>
      <c r="D50" s="45" t="s">
        <v>19</v>
      </c>
      <c r="E50" s="42" t="s">
        <v>506</v>
      </c>
      <c r="F50" s="42" t="s">
        <v>507</v>
      </c>
      <c r="G50" s="43">
        <v>3000000</v>
      </c>
      <c r="H50" s="43">
        <v>3000000</v>
      </c>
      <c r="I50" s="43">
        <v>1389246.5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3000000</v>
      </c>
      <c r="P50" s="43">
        <v>1389246.5</v>
      </c>
      <c r="Q50" s="9">
        <f t="shared" si="1"/>
        <v>0</v>
      </c>
    </row>
    <row r="51" spans="1:17" ht="13.2" x14ac:dyDescent="0.2">
      <c r="A51" s="42" t="s">
        <v>21</v>
      </c>
      <c r="B51" s="42" t="s">
        <v>22</v>
      </c>
      <c r="C51" s="33" t="str">
        <f t="shared" si="0"/>
        <v>21374900 Actividades Centrales</v>
      </c>
      <c r="D51" s="45" t="s">
        <v>19</v>
      </c>
      <c r="E51" s="42" t="s">
        <v>508</v>
      </c>
      <c r="F51" s="42" t="s">
        <v>509</v>
      </c>
      <c r="G51" s="43">
        <v>3000000</v>
      </c>
      <c r="H51" s="43">
        <v>3000000</v>
      </c>
      <c r="I51" s="43">
        <v>1389246.5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3000000</v>
      </c>
      <c r="P51" s="43">
        <v>1389246.5</v>
      </c>
      <c r="Q51" s="9">
        <f t="shared" si="1"/>
        <v>0</v>
      </c>
    </row>
    <row r="52" spans="1:17" ht="13.2" x14ac:dyDescent="0.2">
      <c r="A52" s="42" t="s">
        <v>21</v>
      </c>
      <c r="B52" s="42" t="s">
        <v>22</v>
      </c>
      <c r="C52" s="33" t="str">
        <f t="shared" si="0"/>
        <v>21374900 Actividades Centrales</v>
      </c>
      <c r="D52" s="45" t="s">
        <v>19</v>
      </c>
      <c r="E52" s="42" t="s">
        <v>111</v>
      </c>
      <c r="F52" s="42" t="s">
        <v>112</v>
      </c>
      <c r="G52" s="43">
        <v>93193275</v>
      </c>
      <c r="H52" s="43">
        <v>93193275</v>
      </c>
      <c r="I52" s="43">
        <v>76122566.540000007</v>
      </c>
      <c r="J52" s="43">
        <v>0</v>
      </c>
      <c r="K52" s="43">
        <v>66160036.850000001</v>
      </c>
      <c r="L52" s="43">
        <v>0</v>
      </c>
      <c r="M52" s="43">
        <v>0</v>
      </c>
      <c r="N52" s="43">
        <v>0</v>
      </c>
      <c r="O52" s="43">
        <v>27033238.149999999</v>
      </c>
      <c r="P52" s="43">
        <v>9962529.6899999995</v>
      </c>
      <c r="Q52" s="9">
        <f t="shared" si="1"/>
        <v>0</v>
      </c>
    </row>
    <row r="53" spans="1:17" ht="13.2" x14ac:dyDescent="0.2">
      <c r="A53" s="42" t="s">
        <v>21</v>
      </c>
      <c r="B53" s="42" t="s">
        <v>22</v>
      </c>
      <c r="C53" s="33" t="str">
        <f t="shared" si="0"/>
        <v>21374900 Actividades Centrales</v>
      </c>
      <c r="D53" s="45" t="s">
        <v>19</v>
      </c>
      <c r="E53" s="42" t="s">
        <v>113</v>
      </c>
      <c r="F53" s="42" t="s">
        <v>114</v>
      </c>
      <c r="G53" s="43">
        <v>93193275</v>
      </c>
      <c r="H53" s="43">
        <v>93193275</v>
      </c>
      <c r="I53" s="43">
        <v>76122566.540000007</v>
      </c>
      <c r="J53" s="43">
        <v>0</v>
      </c>
      <c r="K53" s="43">
        <v>66160036.850000001</v>
      </c>
      <c r="L53" s="43">
        <v>0</v>
      </c>
      <c r="M53" s="43">
        <v>0</v>
      </c>
      <c r="N53" s="43">
        <v>0</v>
      </c>
      <c r="O53" s="43">
        <v>27033238.149999999</v>
      </c>
      <c r="P53" s="43">
        <v>9962529.6899999995</v>
      </c>
      <c r="Q53" s="9">
        <f t="shared" si="1"/>
        <v>0</v>
      </c>
    </row>
    <row r="54" spans="1:17" ht="13.2" x14ac:dyDescent="0.2">
      <c r="A54" s="42" t="s">
        <v>21</v>
      </c>
      <c r="B54" s="42" t="s">
        <v>22</v>
      </c>
      <c r="C54" s="33" t="str">
        <f t="shared" si="0"/>
        <v>21374900 Actividades Centrales</v>
      </c>
      <c r="D54" s="45" t="s">
        <v>19</v>
      </c>
      <c r="E54" s="42" t="s">
        <v>115</v>
      </c>
      <c r="F54" s="42" t="s">
        <v>116</v>
      </c>
      <c r="G54" s="43">
        <v>7000000</v>
      </c>
      <c r="H54" s="43">
        <v>7000000</v>
      </c>
      <c r="I54" s="43">
        <v>3382694.61</v>
      </c>
      <c r="J54" s="43">
        <v>209100</v>
      </c>
      <c r="K54" s="43">
        <v>0</v>
      </c>
      <c r="L54" s="43">
        <v>0</v>
      </c>
      <c r="M54" s="43">
        <v>0</v>
      </c>
      <c r="N54" s="43">
        <v>0</v>
      </c>
      <c r="O54" s="43">
        <v>6790900</v>
      </c>
      <c r="P54" s="43">
        <v>3173594.61</v>
      </c>
      <c r="Q54" s="9">
        <f t="shared" si="1"/>
        <v>0</v>
      </c>
    </row>
    <row r="55" spans="1:17" ht="13.2" x14ac:dyDescent="0.2">
      <c r="A55" s="42" t="s">
        <v>21</v>
      </c>
      <c r="B55" s="42" t="s">
        <v>22</v>
      </c>
      <c r="C55" s="33" t="str">
        <f t="shared" si="0"/>
        <v>21374900 Actividades Centrales</v>
      </c>
      <c r="D55" s="45" t="s">
        <v>19</v>
      </c>
      <c r="E55" s="42" t="s">
        <v>117</v>
      </c>
      <c r="F55" s="42" t="s">
        <v>118</v>
      </c>
      <c r="G55" s="43">
        <v>5500000</v>
      </c>
      <c r="H55" s="43">
        <v>5500000</v>
      </c>
      <c r="I55" s="43">
        <v>2688071.36</v>
      </c>
      <c r="J55" s="43">
        <v>209100</v>
      </c>
      <c r="K55" s="43">
        <v>0</v>
      </c>
      <c r="L55" s="43">
        <v>0</v>
      </c>
      <c r="M55" s="43">
        <v>0</v>
      </c>
      <c r="N55" s="43">
        <v>0</v>
      </c>
      <c r="O55" s="43">
        <v>5290900</v>
      </c>
      <c r="P55" s="43">
        <v>2478971.36</v>
      </c>
      <c r="Q55" s="9">
        <f t="shared" si="1"/>
        <v>0</v>
      </c>
    </row>
    <row r="56" spans="1:17" ht="13.2" x14ac:dyDescent="0.2">
      <c r="A56" s="42" t="s">
        <v>21</v>
      </c>
      <c r="B56" s="42" t="s">
        <v>22</v>
      </c>
      <c r="C56" s="33" t="str">
        <f t="shared" si="0"/>
        <v>21374900 Actividades Centrales</v>
      </c>
      <c r="D56" s="45" t="s">
        <v>19</v>
      </c>
      <c r="E56" s="42" t="s">
        <v>121</v>
      </c>
      <c r="F56" s="42" t="s">
        <v>122</v>
      </c>
      <c r="G56" s="43">
        <v>1500000</v>
      </c>
      <c r="H56" s="43">
        <v>1500000</v>
      </c>
      <c r="I56" s="43">
        <v>694623.25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1500000</v>
      </c>
      <c r="P56" s="43">
        <v>694623.25</v>
      </c>
      <c r="Q56" s="9">
        <f t="shared" si="1"/>
        <v>0</v>
      </c>
    </row>
    <row r="57" spans="1:17" ht="13.2" x14ac:dyDescent="0.2">
      <c r="A57" s="42" t="s">
        <v>21</v>
      </c>
      <c r="B57" s="42" t="s">
        <v>22</v>
      </c>
      <c r="C57" s="33" t="str">
        <f t="shared" si="0"/>
        <v>21374900 Actividades Centrales</v>
      </c>
      <c r="D57" s="45" t="s">
        <v>19</v>
      </c>
      <c r="E57" s="42" t="s">
        <v>123</v>
      </c>
      <c r="F57" s="42" t="s">
        <v>124</v>
      </c>
      <c r="G57" s="43">
        <v>244104965</v>
      </c>
      <c r="H57" s="43">
        <v>244104965</v>
      </c>
      <c r="I57" s="43">
        <v>95971757.959999993</v>
      </c>
      <c r="J57" s="43">
        <v>0</v>
      </c>
      <c r="K57" s="43">
        <v>27002071.16</v>
      </c>
      <c r="L57" s="43">
        <v>1181588.1599999999</v>
      </c>
      <c r="M57" s="43">
        <v>1230803.8999999999</v>
      </c>
      <c r="N57" s="43">
        <v>1230803.8999999999</v>
      </c>
      <c r="O57" s="43">
        <v>214690501.78</v>
      </c>
      <c r="P57" s="43">
        <v>66557294.740000002</v>
      </c>
      <c r="Q57" s="9">
        <f t="shared" si="1"/>
        <v>5.0421092418173469E-3</v>
      </c>
    </row>
    <row r="58" spans="1:17" ht="13.2" x14ac:dyDescent="0.2">
      <c r="A58" s="42" t="s">
        <v>21</v>
      </c>
      <c r="B58" s="42" t="s">
        <v>22</v>
      </c>
      <c r="C58" s="33" t="str">
        <f t="shared" si="0"/>
        <v>21374900 Actividades Centrales</v>
      </c>
      <c r="D58" s="45" t="s">
        <v>19</v>
      </c>
      <c r="E58" s="42" t="s">
        <v>125</v>
      </c>
      <c r="F58" s="42" t="s">
        <v>126</v>
      </c>
      <c r="G58" s="43">
        <v>104872666</v>
      </c>
      <c r="H58" s="43">
        <v>104872666</v>
      </c>
      <c r="I58" s="43">
        <v>33958798.030000001</v>
      </c>
      <c r="J58" s="43">
        <v>0</v>
      </c>
      <c r="K58" s="43">
        <v>4251734.8</v>
      </c>
      <c r="L58" s="43">
        <v>0</v>
      </c>
      <c r="M58" s="43">
        <v>0</v>
      </c>
      <c r="N58" s="43">
        <v>0</v>
      </c>
      <c r="O58" s="43">
        <v>100620931.2</v>
      </c>
      <c r="P58" s="43">
        <v>29707063.23</v>
      </c>
      <c r="Q58" s="9">
        <f t="shared" si="1"/>
        <v>0</v>
      </c>
    </row>
    <row r="59" spans="1:17" ht="13.2" x14ac:dyDescent="0.2">
      <c r="A59" s="42" t="s">
        <v>21</v>
      </c>
      <c r="B59" s="42" t="s">
        <v>22</v>
      </c>
      <c r="C59" s="33" t="str">
        <f t="shared" si="0"/>
        <v>21374900 Actividades Centrales</v>
      </c>
      <c r="D59" s="45" t="s">
        <v>19</v>
      </c>
      <c r="E59" s="42" t="s">
        <v>129</v>
      </c>
      <c r="F59" s="42" t="s">
        <v>130</v>
      </c>
      <c r="G59" s="43">
        <v>2826761</v>
      </c>
      <c r="H59" s="43">
        <v>2826761</v>
      </c>
      <c r="I59" s="43">
        <v>1309022.6100000001</v>
      </c>
      <c r="J59" s="43">
        <v>0</v>
      </c>
      <c r="K59" s="43">
        <v>183363.97</v>
      </c>
      <c r="L59" s="43">
        <v>0</v>
      </c>
      <c r="M59" s="43">
        <v>0</v>
      </c>
      <c r="N59" s="43">
        <v>0</v>
      </c>
      <c r="O59" s="43">
        <v>2643397.0299999998</v>
      </c>
      <c r="P59" s="43">
        <v>1125658.6399999999</v>
      </c>
      <c r="Q59" s="9">
        <f t="shared" si="1"/>
        <v>0</v>
      </c>
    </row>
    <row r="60" spans="1:17" ht="13.2" x14ac:dyDescent="0.2">
      <c r="A60" s="42" t="s">
        <v>21</v>
      </c>
      <c r="B60" s="42" t="s">
        <v>22</v>
      </c>
      <c r="C60" s="33" t="str">
        <f t="shared" si="0"/>
        <v>21374900 Actividades Centrales</v>
      </c>
      <c r="D60" s="45" t="s">
        <v>19</v>
      </c>
      <c r="E60" s="42" t="s">
        <v>131</v>
      </c>
      <c r="F60" s="42" t="s">
        <v>132</v>
      </c>
      <c r="G60" s="43">
        <v>8400000</v>
      </c>
      <c r="H60" s="43">
        <v>8400000</v>
      </c>
      <c r="I60" s="43">
        <v>8123473.7300000004</v>
      </c>
      <c r="J60" s="43">
        <v>0</v>
      </c>
      <c r="K60" s="43">
        <v>7999999.9800000004</v>
      </c>
      <c r="L60" s="43">
        <v>0</v>
      </c>
      <c r="M60" s="43">
        <v>0</v>
      </c>
      <c r="N60" s="43">
        <v>0</v>
      </c>
      <c r="O60" s="43">
        <v>400000.02</v>
      </c>
      <c r="P60" s="43">
        <v>123473.75</v>
      </c>
      <c r="Q60" s="9">
        <f t="shared" si="1"/>
        <v>0</v>
      </c>
    </row>
    <row r="61" spans="1:17" ht="13.2" x14ac:dyDescent="0.2">
      <c r="A61" s="42" t="s">
        <v>21</v>
      </c>
      <c r="B61" s="42" t="s">
        <v>22</v>
      </c>
      <c r="C61" s="33" t="str">
        <f t="shared" si="0"/>
        <v>21374900 Actividades Centrales</v>
      </c>
      <c r="D61" s="45" t="s">
        <v>19</v>
      </c>
      <c r="E61" s="42" t="s">
        <v>133</v>
      </c>
      <c r="F61" s="42" t="s">
        <v>134</v>
      </c>
      <c r="G61" s="43">
        <v>12000000</v>
      </c>
      <c r="H61" s="43">
        <v>12000000</v>
      </c>
      <c r="I61" s="43">
        <v>4011227.86</v>
      </c>
      <c r="J61" s="43">
        <v>0</v>
      </c>
      <c r="K61" s="43">
        <v>565000</v>
      </c>
      <c r="L61" s="43">
        <v>113000</v>
      </c>
      <c r="M61" s="43">
        <v>0</v>
      </c>
      <c r="N61" s="43">
        <v>0</v>
      </c>
      <c r="O61" s="43">
        <v>11322000</v>
      </c>
      <c r="P61" s="43">
        <v>3333227.86</v>
      </c>
      <c r="Q61" s="9">
        <f t="shared" si="1"/>
        <v>0</v>
      </c>
    </row>
    <row r="62" spans="1:17" ht="13.2" x14ac:dyDescent="0.2">
      <c r="A62" s="42" t="s">
        <v>21</v>
      </c>
      <c r="B62" s="42" t="s">
        <v>22</v>
      </c>
      <c r="C62" s="33" t="str">
        <f t="shared" si="0"/>
        <v>21374900 Actividades Centrales</v>
      </c>
      <c r="D62" s="45" t="s">
        <v>19</v>
      </c>
      <c r="E62" s="42" t="s">
        <v>135</v>
      </c>
      <c r="F62" s="42" t="s">
        <v>136</v>
      </c>
      <c r="G62" s="43">
        <v>1644707</v>
      </c>
      <c r="H62" s="43">
        <v>1644707</v>
      </c>
      <c r="I62" s="43">
        <v>761634.48</v>
      </c>
      <c r="J62" s="43">
        <v>0</v>
      </c>
      <c r="K62" s="43">
        <v>316400</v>
      </c>
      <c r="L62" s="43">
        <v>0</v>
      </c>
      <c r="M62" s="43">
        <v>67672.009999999995</v>
      </c>
      <c r="N62" s="43">
        <v>67672.009999999995</v>
      </c>
      <c r="O62" s="43">
        <v>1260634.99</v>
      </c>
      <c r="P62" s="43">
        <v>377562.47</v>
      </c>
      <c r="Q62" s="9">
        <f t="shared" si="1"/>
        <v>4.114532862084249E-2</v>
      </c>
    </row>
    <row r="63" spans="1:17" ht="13.2" x14ac:dyDescent="0.2">
      <c r="A63" s="42" t="s">
        <v>21</v>
      </c>
      <c r="B63" s="42" t="s">
        <v>22</v>
      </c>
      <c r="C63" s="33" t="str">
        <f t="shared" si="0"/>
        <v>21374900 Actividades Centrales</v>
      </c>
      <c r="D63" s="45" t="s">
        <v>19</v>
      </c>
      <c r="E63" s="42" t="s">
        <v>137</v>
      </c>
      <c r="F63" s="42" t="s">
        <v>138</v>
      </c>
      <c r="G63" s="43">
        <v>113458775</v>
      </c>
      <c r="H63" s="43">
        <v>113458775</v>
      </c>
      <c r="I63" s="43">
        <v>47389875.200000003</v>
      </c>
      <c r="J63" s="43">
        <v>0</v>
      </c>
      <c r="K63" s="43">
        <v>13685572.41</v>
      </c>
      <c r="L63" s="43">
        <v>1068588.1599999999</v>
      </c>
      <c r="M63" s="43">
        <v>1163131.8899999999</v>
      </c>
      <c r="N63" s="43">
        <v>1163131.8899999999</v>
      </c>
      <c r="O63" s="43">
        <v>97541482.540000007</v>
      </c>
      <c r="P63" s="43">
        <v>31472582.739999998</v>
      </c>
      <c r="Q63" s="9">
        <f t="shared" si="1"/>
        <v>1.0251581598690801E-2</v>
      </c>
    </row>
    <row r="64" spans="1:17" ht="13.2" x14ac:dyDescent="0.2">
      <c r="A64" s="42" t="s">
        <v>21</v>
      </c>
      <c r="B64" s="42" t="s">
        <v>22</v>
      </c>
      <c r="C64" s="33" t="str">
        <f t="shared" si="0"/>
        <v>21374900 Actividades Centrales</v>
      </c>
      <c r="D64" s="45" t="s">
        <v>19</v>
      </c>
      <c r="E64" s="42" t="s">
        <v>139</v>
      </c>
      <c r="F64" s="42" t="s">
        <v>140</v>
      </c>
      <c r="G64" s="43">
        <v>902056</v>
      </c>
      <c r="H64" s="43">
        <v>902056</v>
      </c>
      <c r="I64" s="43">
        <v>417726.05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902056</v>
      </c>
      <c r="P64" s="43">
        <v>417726.05</v>
      </c>
      <c r="Q64" s="9">
        <f t="shared" si="1"/>
        <v>0</v>
      </c>
    </row>
    <row r="65" spans="1:17" ht="13.2" x14ac:dyDescent="0.2">
      <c r="A65" s="42" t="s">
        <v>21</v>
      </c>
      <c r="B65" s="42" t="s">
        <v>22</v>
      </c>
      <c r="C65" s="33" t="str">
        <f t="shared" si="0"/>
        <v>21374900 Actividades Centrales</v>
      </c>
      <c r="D65" s="45" t="s">
        <v>19</v>
      </c>
      <c r="E65" s="42" t="s">
        <v>141</v>
      </c>
      <c r="F65" s="42" t="s">
        <v>142</v>
      </c>
      <c r="G65" s="43">
        <v>600000</v>
      </c>
      <c r="H65" s="43">
        <v>600000</v>
      </c>
      <c r="I65" s="43">
        <v>404151.21</v>
      </c>
      <c r="J65" s="43">
        <v>0</v>
      </c>
      <c r="K65" s="43">
        <v>395.44</v>
      </c>
      <c r="L65" s="43">
        <v>0</v>
      </c>
      <c r="M65" s="43">
        <v>322040</v>
      </c>
      <c r="N65" s="43">
        <v>322040</v>
      </c>
      <c r="O65" s="43">
        <v>277564.56</v>
      </c>
      <c r="P65" s="43">
        <v>81715.77</v>
      </c>
      <c r="Q65" s="9">
        <f t="shared" si="1"/>
        <v>0.53673333333333328</v>
      </c>
    </row>
    <row r="66" spans="1:17" ht="13.2" x14ac:dyDescent="0.2">
      <c r="A66" s="42" t="s">
        <v>21</v>
      </c>
      <c r="B66" s="42" t="s">
        <v>22</v>
      </c>
      <c r="C66" s="33" t="str">
        <f t="shared" si="0"/>
        <v>21374900 Actividades Centrales</v>
      </c>
      <c r="D66" s="45" t="s">
        <v>19</v>
      </c>
      <c r="E66" s="42" t="s">
        <v>145</v>
      </c>
      <c r="F66" s="42" t="s">
        <v>146</v>
      </c>
      <c r="G66" s="43">
        <v>600000</v>
      </c>
      <c r="H66" s="43">
        <v>600000</v>
      </c>
      <c r="I66" s="43">
        <v>404151.21</v>
      </c>
      <c r="J66" s="43">
        <v>0</v>
      </c>
      <c r="K66" s="43">
        <v>395.44</v>
      </c>
      <c r="L66" s="43">
        <v>0</v>
      </c>
      <c r="M66" s="43">
        <v>322040</v>
      </c>
      <c r="N66" s="43">
        <v>322040</v>
      </c>
      <c r="O66" s="43">
        <v>277564.56</v>
      </c>
      <c r="P66" s="43">
        <v>81715.77</v>
      </c>
      <c r="Q66" s="9">
        <f t="shared" si="1"/>
        <v>0.53673333333333328</v>
      </c>
    </row>
    <row r="67" spans="1:17" ht="13.2" x14ac:dyDescent="0.2">
      <c r="A67" s="42" t="s">
        <v>21</v>
      </c>
      <c r="B67" s="42" t="s">
        <v>22</v>
      </c>
      <c r="C67" s="33" t="str">
        <f t="shared" si="0"/>
        <v>21374900 Actividades Centrales</v>
      </c>
      <c r="D67" s="45" t="s">
        <v>19</v>
      </c>
      <c r="E67" s="42" t="s">
        <v>147</v>
      </c>
      <c r="F67" s="42" t="s">
        <v>148</v>
      </c>
      <c r="G67" s="43">
        <v>1200000</v>
      </c>
      <c r="H67" s="43">
        <v>1200000</v>
      </c>
      <c r="I67" s="43">
        <v>429396.69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1200000</v>
      </c>
      <c r="P67" s="43">
        <v>429396.69</v>
      </c>
      <c r="Q67" s="9">
        <f t="shared" si="1"/>
        <v>0</v>
      </c>
    </row>
    <row r="68" spans="1:17" ht="13.2" x14ac:dyDescent="0.2">
      <c r="A68" s="42" t="s">
        <v>21</v>
      </c>
      <c r="B68" s="42" t="s">
        <v>22</v>
      </c>
      <c r="C68" s="33" t="str">
        <f t="shared" si="0"/>
        <v>21374900 Actividades Centrales</v>
      </c>
      <c r="D68" s="45" t="s">
        <v>19</v>
      </c>
      <c r="E68" s="42" t="s">
        <v>149</v>
      </c>
      <c r="F68" s="42" t="s">
        <v>150</v>
      </c>
      <c r="G68" s="43">
        <v>1200000</v>
      </c>
      <c r="H68" s="43">
        <v>1200000</v>
      </c>
      <c r="I68" s="43">
        <v>429396.69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1200000</v>
      </c>
      <c r="P68" s="43">
        <v>429396.69</v>
      </c>
      <c r="Q68" s="9">
        <f t="shared" si="1"/>
        <v>0</v>
      </c>
    </row>
    <row r="69" spans="1:17" ht="13.2" x14ac:dyDescent="0.2">
      <c r="A69" s="42" t="s">
        <v>21</v>
      </c>
      <c r="B69" s="42" t="s">
        <v>22</v>
      </c>
      <c r="C69" s="33" t="str">
        <f t="shared" si="0"/>
        <v>21374900 Actividades Centrales</v>
      </c>
      <c r="D69" s="45" t="s">
        <v>19</v>
      </c>
      <c r="E69" s="42" t="s">
        <v>153</v>
      </c>
      <c r="F69" s="42" t="s">
        <v>154</v>
      </c>
      <c r="G69" s="43">
        <v>58280000</v>
      </c>
      <c r="H69" s="43">
        <v>58280000</v>
      </c>
      <c r="I69" s="43">
        <v>22986616.23</v>
      </c>
      <c r="J69" s="43">
        <v>0</v>
      </c>
      <c r="K69" s="43">
        <v>4495003.45</v>
      </c>
      <c r="L69" s="43">
        <v>0</v>
      </c>
      <c r="M69" s="43">
        <v>1924779</v>
      </c>
      <c r="N69" s="43">
        <v>1924779</v>
      </c>
      <c r="O69" s="43">
        <v>51860217.549999997</v>
      </c>
      <c r="P69" s="43">
        <v>16566833.779999999</v>
      </c>
      <c r="Q69" s="9">
        <f t="shared" si="1"/>
        <v>3.3026407000686341E-2</v>
      </c>
    </row>
    <row r="70" spans="1:17" ht="13.2" x14ac:dyDescent="0.2">
      <c r="A70" s="42" t="s">
        <v>21</v>
      </c>
      <c r="B70" s="42" t="s">
        <v>22</v>
      </c>
      <c r="C70" s="33" t="str">
        <f t="shared" si="0"/>
        <v>21374900 Actividades Centrales</v>
      </c>
      <c r="D70" s="45" t="s">
        <v>19</v>
      </c>
      <c r="E70" s="42" t="s">
        <v>155</v>
      </c>
      <c r="F70" s="42" t="s">
        <v>156</v>
      </c>
      <c r="G70" s="43">
        <v>29250000</v>
      </c>
      <c r="H70" s="43">
        <v>29250000</v>
      </c>
      <c r="I70" s="43">
        <v>12910115.810000001</v>
      </c>
      <c r="J70" s="43">
        <v>0</v>
      </c>
      <c r="K70" s="43">
        <v>3240148.72</v>
      </c>
      <c r="L70" s="43">
        <v>0</v>
      </c>
      <c r="M70" s="43">
        <v>1924779</v>
      </c>
      <c r="N70" s="43">
        <v>1924779</v>
      </c>
      <c r="O70" s="43">
        <v>24085072.280000001</v>
      </c>
      <c r="P70" s="43">
        <v>7745188.0899999999</v>
      </c>
      <c r="Q70" s="9">
        <f t="shared" si="1"/>
        <v>6.5804410256410262E-2</v>
      </c>
    </row>
    <row r="71" spans="1:17" ht="13.2" x14ac:dyDescent="0.2">
      <c r="A71" s="42" t="s">
        <v>21</v>
      </c>
      <c r="B71" s="42" t="s">
        <v>22</v>
      </c>
      <c r="C71" s="33" t="str">
        <f t="shared" ref="C71:C134" si="2">+CONCATENATE(A71," ",B71)</f>
        <v>21374900 Actividades Centrales</v>
      </c>
      <c r="D71" s="45" t="s">
        <v>19</v>
      </c>
      <c r="E71" s="42" t="s">
        <v>157</v>
      </c>
      <c r="F71" s="42" t="s">
        <v>158</v>
      </c>
      <c r="G71" s="43">
        <v>15000000</v>
      </c>
      <c r="H71" s="43">
        <v>15000000</v>
      </c>
      <c r="I71" s="43">
        <v>6946232.4800000004</v>
      </c>
      <c r="J71" s="43">
        <v>0</v>
      </c>
      <c r="K71" s="43">
        <v>1661107</v>
      </c>
      <c r="L71" s="43">
        <v>0</v>
      </c>
      <c r="M71" s="43">
        <v>1924779</v>
      </c>
      <c r="N71" s="43">
        <v>1924779</v>
      </c>
      <c r="O71" s="43">
        <v>11414114</v>
      </c>
      <c r="P71" s="43">
        <v>3360346.48</v>
      </c>
      <c r="Q71" s="9">
        <f t="shared" ref="Q71:Q134" si="3">+IFERROR(M71/H71,0)</f>
        <v>0.1283186</v>
      </c>
    </row>
    <row r="72" spans="1:17" ht="13.2" x14ac:dyDescent="0.2">
      <c r="A72" s="42" t="s">
        <v>21</v>
      </c>
      <c r="B72" s="42" t="s">
        <v>22</v>
      </c>
      <c r="C72" s="33" t="str">
        <f t="shared" si="2"/>
        <v>21374900 Actividades Centrales</v>
      </c>
      <c r="D72" s="45" t="s">
        <v>19</v>
      </c>
      <c r="E72" s="42" t="s">
        <v>159</v>
      </c>
      <c r="F72" s="42" t="s">
        <v>160</v>
      </c>
      <c r="G72" s="43">
        <v>3500000</v>
      </c>
      <c r="H72" s="43">
        <v>3500000</v>
      </c>
      <c r="I72" s="43">
        <v>1620787.58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3500000</v>
      </c>
      <c r="P72" s="43">
        <v>1620787.58</v>
      </c>
      <c r="Q72" s="9">
        <f t="shared" si="3"/>
        <v>0</v>
      </c>
    </row>
    <row r="73" spans="1:17" ht="13.2" x14ac:dyDescent="0.2">
      <c r="A73" s="42" t="s">
        <v>21</v>
      </c>
      <c r="B73" s="42" t="s">
        <v>22</v>
      </c>
      <c r="C73" s="33" t="str">
        <f t="shared" si="2"/>
        <v>21374900 Actividades Centrales</v>
      </c>
      <c r="D73" s="45" t="s">
        <v>19</v>
      </c>
      <c r="E73" s="42" t="s">
        <v>161</v>
      </c>
      <c r="F73" s="42" t="s">
        <v>162</v>
      </c>
      <c r="G73" s="43">
        <v>10450000</v>
      </c>
      <c r="H73" s="43">
        <v>10450000</v>
      </c>
      <c r="I73" s="43">
        <v>4204171.0999999996</v>
      </c>
      <c r="J73" s="43">
        <v>0</v>
      </c>
      <c r="K73" s="43">
        <v>1579041.72</v>
      </c>
      <c r="L73" s="43">
        <v>0</v>
      </c>
      <c r="M73" s="43">
        <v>0</v>
      </c>
      <c r="N73" s="43">
        <v>0</v>
      </c>
      <c r="O73" s="43">
        <v>8870958.2799999993</v>
      </c>
      <c r="P73" s="43">
        <v>2625129.38</v>
      </c>
      <c r="Q73" s="9">
        <f t="shared" si="3"/>
        <v>0</v>
      </c>
    </row>
    <row r="74" spans="1:17" ht="13.2" x14ac:dyDescent="0.2">
      <c r="A74" s="42" t="s">
        <v>21</v>
      </c>
      <c r="B74" s="42" t="s">
        <v>22</v>
      </c>
      <c r="C74" s="33" t="str">
        <f t="shared" si="2"/>
        <v>21374900 Actividades Centrales</v>
      </c>
      <c r="D74" s="45" t="s">
        <v>19</v>
      </c>
      <c r="E74" s="42" t="s">
        <v>163</v>
      </c>
      <c r="F74" s="42" t="s">
        <v>164</v>
      </c>
      <c r="G74" s="43">
        <v>300000</v>
      </c>
      <c r="H74" s="43">
        <v>300000</v>
      </c>
      <c r="I74" s="43">
        <v>138924.65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300000</v>
      </c>
      <c r="P74" s="43">
        <v>138924.65</v>
      </c>
      <c r="Q74" s="9">
        <f t="shared" si="3"/>
        <v>0</v>
      </c>
    </row>
    <row r="75" spans="1:17" ht="13.2" x14ac:dyDescent="0.2">
      <c r="A75" s="42" t="s">
        <v>21</v>
      </c>
      <c r="B75" s="42" t="s">
        <v>22</v>
      </c>
      <c r="C75" s="33" t="str">
        <f t="shared" si="2"/>
        <v>21374900 Actividades Centrales</v>
      </c>
      <c r="D75" s="45" t="s">
        <v>19</v>
      </c>
      <c r="E75" s="42" t="s">
        <v>165</v>
      </c>
      <c r="F75" s="42" t="s">
        <v>166</v>
      </c>
      <c r="G75" s="43">
        <v>1500000</v>
      </c>
      <c r="H75" s="43">
        <v>1500000</v>
      </c>
      <c r="I75" s="43">
        <v>694623.25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1500000</v>
      </c>
      <c r="P75" s="43">
        <v>694623.25</v>
      </c>
      <c r="Q75" s="9">
        <f t="shared" si="3"/>
        <v>0</v>
      </c>
    </row>
    <row r="76" spans="1:17" ht="13.2" x14ac:dyDescent="0.2">
      <c r="A76" s="42" t="s">
        <v>21</v>
      </c>
      <c r="B76" s="42" t="s">
        <v>22</v>
      </c>
      <c r="C76" s="33" t="str">
        <f t="shared" si="2"/>
        <v>21374900 Actividades Centrales</v>
      </c>
      <c r="D76" s="45" t="s">
        <v>19</v>
      </c>
      <c r="E76" s="42" t="s">
        <v>167</v>
      </c>
      <c r="F76" s="42" t="s">
        <v>168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9">
        <f t="shared" si="3"/>
        <v>0</v>
      </c>
    </row>
    <row r="77" spans="1:17" ht="13.2" x14ac:dyDescent="0.2">
      <c r="A77" s="42" t="s">
        <v>21</v>
      </c>
      <c r="B77" s="42" t="s">
        <v>22</v>
      </c>
      <c r="C77" s="33" t="str">
        <f t="shared" si="2"/>
        <v>21374900 Actividades Centrales</v>
      </c>
      <c r="D77" s="45" t="s">
        <v>19</v>
      </c>
      <c r="E77" s="42" t="s">
        <v>169</v>
      </c>
      <c r="F77" s="42" t="s">
        <v>170</v>
      </c>
      <c r="G77" s="43">
        <v>1500000</v>
      </c>
      <c r="H77" s="43">
        <v>1500000</v>
      </c>
      <c r="I77" s="43">
        <v>694623.25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1500000</v>
      </c>
      <c r="P77" s="43">
        <v>694623.25</v>
      </c>
      <c r="Q77" s="9">
        <f t="shared" si="3"/>
        <v>0</v>
      </c>
    </row>
    <row r="78" spans="1:17" ht="13.2" x14ac:dyDescent="0.2">
      <c r="A78" s="42" t="s">
        <v>21</v>
      </c>
      <c r="B78" s="42" t="s">
        <v>22</v>
      </c>
      <c r="C78" s="33" t="str">
        <f t="shared" si="2"/>
        <v>21374900 Actividades Centrales</v>
      </c>
      <c r="D78" s="45" t="s">
        <v>19</v>
      </c>
      <c r="E78" s="42" t="s">
        <v>171</v>
      </c>
      <c r="F78" s="42" t="s">
        <v>172</v>
      </c>
      <c r="G78" s="43">
        <v>4780000</v>
      </c>
      <c r="H78" s="43">
        <v>4780000</v>
      </c>
      <c r="I78" s="43">
        <v>1616932.75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4780000</v>
      </c>
      <c r="P78" s="43">
        <v>1616932.75</v>
      </c>
      <c r="Q78" s="9">
        <f t="shared" si="3"/>
        <v>0</v>
      </c>
    </row>
    <row r="79" spans="1:17" ht="13.2" x14ac:dyDescent="0.2">
      <c r="A79" s="42" t="s">
        <v>21</v>
      </c>
      <c r="B79" s="42" t="s">
        <v>22</v>
      </c>
      <c r="C79" s="33" t="str">
        <f t="shared" si="2"/>
        <v>21374900 Actividades Centrales</v>
      </c>
      <c r="D79" s="45" t="s">
        <v>19</v>
      </c>
      <c r="E79" s="42" t="s">
        <v>173</v>
      </c>
      <c r="F79" s="42" t="s">
        <v>174</v>
      </c>
      <c r="G79" s="43">
        <v>1000000</v>
      </c>
      <c r="H79" s="43">
        <v>1000000</v>
      </c>
      <c r="I79" s="43">
        <v>463082.17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1000000</v>
      </c>
      <c r="P79" s="43">
        <v>463082.17</v>
      </c>
      <c r="Q79" s="9">
        <f t="shared" si="3"/>
        <v>0</v>
      </c>
    </row>
    <row r="80" spans="1:17" ht="13.2" x14ac:dyDescent="0.2">
      <c r="A80" s="42" t="s">
        <v>21</v>
      </c>
      <c r="B80" s="42" t="s">
        <v>22</v>
      </c>
      <c r="C80" s="33" t="str">
        <f t="shared" si="2"/>
        <v>21374900 Actividades Centrales</v>
      </c>
      <c r="D80" s="45" t="s">
        <v>19</v>
      </c>
      <c r="E80" s="42" t="s">
        <v>179</v>
      </c>
      <c r="F80" s="42" t="s">
        <v>180</v>
      </c>
      <c r="G80" s="43">
        <v>3500000</v>
      </c>
      <c r="H80" s="43">
        <v>3500000</v>
      </c>
      <c r="I80" s="43">
        <v>1030908.27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3500000</v>
      </c>
      <c r="P80" s="43">
        <v>1030908.27</v>
      </c>
      <c r="Q80" s="9">
        <f t="shared" si="3"/>
        <v>0</v>
      </c>
    </row>
    <row r="81" spans="1:17" ht="13.2" x14ac:dyDescent="0.2">
      <c r="A81" s="42" t="s">
        <v>21</v>
      </c>
      <c r="B81" s="42" t="s">
        <v>22</v>
      </c>
      <c r="C81" s="33" t="str">
        <f t="shared" si="2"/>
        <v>21374900 Actividades Centrales</v>
      </c>
      <c r="D81" s="45" t="s">
        <v>19</v>
      </c>
      <c r="E81" s="42" t="s">
        <v>181</v>
      </c>
      <c r="F81" s="42" t="s">
        <v>182</v>
      </c>
      <c r="G81" s="43">
        <v>30000</v>
      </c>
      <c r="H81" s="43">
        <v>30000</v>
      </c>
      <c r="I81" s="43">
        <v>7171.77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30000</v>
      </c>
      <c r="P81" s="43">
        <v>7171.77</v>
      </c>
      <c r="Q81" s="9">
        <f t="shared" si="3"/>
        <v>0</v>
      </c>
    </row>
    <row r="82" spans="1:17" ht="13.2" x14ac:dyDescent="0.2">
      <c r="A82" s="42" t="s">
        <v>21</v>
      </c>
      <c r="B82" s="42" t="s">
        <v>22</v>
      </c>
      <c r="C82" s="33" t="str">
        <f t="shared" si="2"/>
        <v>21374900 Actividades Centrales</v>
      </c>
      <c r="D82" s="45" t="s">
        <v>19</v>
      </c>
      <c r="E82" s="42" t="s">
        <v>183</v>
      </c>
      <c r="F82" s="42" t="s">
        <v>184</v>
      </c>
      <c r="G82" s="43">
        <v>250000</v>
      </c>
      <c r="H82" s="43">
        <v>250000</v>
      </c>
      <c r="I82" s="43">
        <v>115770.54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250000</v>
      </c>
      <c r="P82" s="43">
        <v>115770.54</v>
      </c>
      <c r="Q82" s="9">
        <f t="shared" si="3"/>
        <v>0</v>
      </c>
    </row>
    <row r="83" spans="1:17" ht="13.2" x14ac:dyDescent="0.2">
      <c r="A83" s="42" t="s">
        <v>21</v>
      </c>
      <c r="B83" s="42" t="s">
        <v>22</v>
      </c>
      <c r="C83" s="33" t="str">
        <f t="shared" si="2"/>
        <v>21374900 Actividades Centrales</v>
      </c>
      <c r="D83" s="45" t="s">
        <v>19</v>
      </c>
      <c r="E83" s="42" t="s">
        <v>185</v>
      </c>
      <c r="F83" s="42" t="s">
        <v>186</v>
      </c>
      <c r="G83" s="43">
        <v>3250000</v>
      </c>
      <c r="H83" s="43">
        <v>3250000</v>
      </c>
      <c r="I83" s="43">
        <v>1907913.06</v>
      </c>
      <c r="J83" s="43">
        <v>0</v>
      </c>
      <c r="K83" s="43">
        <v>1254854.73</v>
      </c>
      <c r="L83" s="43">
        <v>0</v>
      </c>
      <c r="M83" s="43">
        <v>0</v>
      </c>
      <c r="N83" s="43">
        <v>0</v>
      </c>
      <c r="O83" s="43">
        <v>1995145.27</v>
      </c>
      <c r="P83" s="43">
        <v>653058.32999999996</v>
      </c>
      <c r="Q83" s="9">
        <f t="shared" si="3"/>
        <v>0</v>
      </c>
    </row>
    <row r="84" spans="1:17" ht="13.2" x14ac:dyDescent="0.2">
      <c r="A84" s="42" t="s">
        <v>21</v>
      </c>
      <c r="B84" s="42" t="s">
        <v>22</v>
      </c>
      <c r="C84" s="33" t="str">
        <f t="shared" si="2"/>
        <v>21374900 Actividades Centrales</v>
      </c>
      <c r="D84" s="45" t="s">
        <v>19</v>
      </c>
      <c r="E84" s="42" t="s">
        <v>187</v>
      </c>
      <c r="F84" s="42" t="s">
        <v>188</v>
      </c>
      <c r="G84" s="43">
        <v>200000</v>
      </c>
      <c r="H84" s="43">
        <v>200000</v>
      </c>
      <c r="I84" s="43">
        <v>92616.43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200000</v>
      </c>
      <c r="P84" s="43">
        <v>92616.43</v>
      </c>
      <c r="Q84" s="9">
        <f t="shared" si="3"/>
        <v>0</v>
      </c>
    </row>
    <row r="85" spans="1:17" ht="13.2" x14ac:dyDescent="0.2">
      <c r="A85" s="42" t="s">
        <v>21</v>
      </c>
      <c r="B85" s="42" t="s">
        <v>22</v>
      </c>
      <c r="C85" s="33" t="str">
        <f t="shared" si="2"/>
        <v>21374900 Actividades Centrales</v>
      </c>
      <c r="D85" s="45" t="s">
        <v>19</v>
      </c>
      <c r="E85" s="42" t="s">
        <v>189</v>
      </c>
      <c r="F85" s="42" t="s">
        <v>190</v>
      </c>
      <c r="G85" s="43">
        <v>3050000</v>
      </c>
      <c r="H85" s="43">
        <v>3050000</v>
      </c>
      <c r="I85" s="43">
        <v>1815296.63</v>
      </c>
      <c r="J85" s="43">
        <v>0</v>
      </c>
      <c r="K85" s="43">
        <v>1254854.73</v>
      </c>
      <c r="L85" s="43">
        <v>0</v>
      </c>
      <c r="M85" s="43">
        <v>0</v>
      </c>
      <c r="N85" s="43">
        <v>0</v>
      </c>
      <c r="O85" s="43">
        <v>1795145.27</v>
      </c>
      <c r="P85" s="43">
        <v>560441.9</v>
      </c>
      <c r="Q85" s="9">
        <f t="shared" si="3"/>
        <v>0</v>
      </c>
    </row>
    <row r="86" spans="1:17" ht="13.2" x14ac:dyDescent="0.2">
      <c r="A86" s="42" t="s">
        <v>21</v>
      </c>
      <c r="B86" s="42" t="s">
        <v>22</v>
      </c>
      <c r="C86" s="33" t="str">
        <f t="shared" si="2"/>
        <v>21374900 Actividades Centrales</v>
      </c>
      <c r="D86" s="45" t="s">
        <v>19</v>
      </c>
      <c r="E86" s="42" t="s">
        <v>191</v>
      </c>
      <c r="F86" s="42" t="s">
        <v>192</v>
      </c>
      <c r="G86" s="43">
        <v>19500000</v>
      </c>
      <c r="H86" s="43">
        <v>19500000</v>
      </c>
      <c r="I86" s="43">
        <v>5857031.3600000003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19500000</v>
      </c>
      <c r="P86" s="43">
        <v>5857031.3600000003</v>
      </c>
      <c r="Q86" s="9">
        <f t="shared" si="3"/>
        <v>0</v>
      </c>
    </row>
    <row r="87" spans="1:17" ht="13.2" x14ac:dyDescent="0.2">
      <c r="A87" s="42" t="s">
        <v>21</v>
      </c>
      <c r="B87" s="42" t="s">
        <v>22</v>
      </c>
      <c r="C87" s="33" t="str">
        <f t="shared" si="2"/>
        <v>21374900 Actividades Centrales</v>
      </c>
      <c r="D87" s="45" t="s">
        <v>19</v>
      </c>
      <c r="E87" s="42" t="s">
        <v>193</v>
      </c>
      <c r="F87" s="42" t="s">
        <v>194</v>
      </c>
      <c r="G87" s="43">
        <v>1300000</v>
      </c>
      <c r="H87" s="43">
        <v>1300000</v>
      </c>
      <c r="I87" s="43">
        <v>390327.64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1300000</v>
      </c>
      <c r="P87" s="43">
        <v>390327.64</v>
      </c>
      <c r="Q87" s="9">
        <f t="shared" si="3"/>
        <v>0</v>
      </c>
    </row>
    <row r="88" spans="1:17" ht="13.2" x14ac:dyDescent="0.2">
      <c r="A88" s="42" t="s">
        <v>21</v>
      </c>
      <c r="B88" s="42" t="s">
        <v>22</v>
      </c>
      <c r="C88" s="33" t="str">
        <f t="shared" si="2"/>
        <v>21374900 Actividades Centrales</v>
      </c>
      <c r="D88" s="45" t="s">
        <v>19</v>
      </c>
      <c r="E88" s="42" t="s">
        <v>195</v>
      </c>
      <c r="F88" s="42" t="s">
        <v>196</v>
      </c>
      <c r="G88" s="43">
        <v>1500000</v>
      </c>
      <c r="H88" s="43">
        <v>1500000</v>
      </c>
      <c r="I88" s="43">
        <v>442019.43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1500000</v>
      </c>
      <c r="P88" s="43">
        <v>442019.43</v>
      </c>
      <c r="Q88" s="9">
        <f t="shared" si="3"/>
        <v>0</v>
      </c>
    </row>
    <row r="89" spans="1:17" ht="13.2" x14ac:dyDescent="0.2">
      <c r="A89" s="42" t="s">
        <v>21</v>
      </c>
      <c r="B89" s="42" t="s">
        <v>22</v>
      </c>
      <c r="C89" s="33" t="str">
        <f t="shared" si="2"/>
        <v>21374900 Actividades Centrales</v>
      </c>
      <c r="D89" s="45" t="s">
        <v>19</v>
      </c>
      <c r="E89" s="42" t="s">
        <v>197</v>
      </c>
      <c r="F89" s="42" t="s">
        <v>198</v>
      </c>
      <c r="G89" s="43">
        <v>1000000</v>
      </c>
      <c r="H89" s="43">
        <v>1000000</v>
      </c>
      <c r="I89" s="43">
        <v>294444.42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1000000</v>
      </c>
      <c r="P89" s="43">
        <v>294444.42</v>
      </c>
      <c r="Q89" s="9">
        <f t="shared" si="3"/>
        <v>0</v>
      </c>
    </row>
    <row r="90" spans="1:17" ht="13.2" x14ac:dyDescent="0.2">
      <c r="A90" s="42" t="s">
        <v>21</v>
      </c>
      <c r="B90" s="42" t="s">
        <v>22</v>
      </c>
      <c r="C90" s="33" t="str">
        <f t="shared" si="2"/>
        <v>21374900 Actividades Centrales</v>
      </c>
      <c r="D90" s="45" t="s">
        <v>19</v>
      </c>
      <c r="E90" s="42" t="s">
        <v>199</v>
      </c>
      <c r="F90" s="42" t="s">
        <v>200</v>
      </c>
      <c r="G90" s="43">
        <v>10000000</v>
      </c>
      <c r="H90" s="43">
        <v>10000000</v>
      </c>
      <c r="I90" s="43">
        <v>2607947.96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10000000</v>
      </c>
      <c r="P90" s="43">
        <v>2607947.96</v>
      </c>
      <c r="Q90" s="9">
        <f t="shared" si="3"/>
        <v>0</v>
      </c>
    </row>
    <row r="91" spans="1:17" ht="13.2" x14ac:dyDescent="0.2">
      <c r="A91" s="42" t="s">
        <v>21</v>
      </c>
      <c r="B91" s="42" t="s">
        <v>22</v>
      </c>
      <c r="C91" s="33" t="str">
        <f t="shared" si="2"/>
        <v>21374900 Actividades Centrales</v>
      </c>
      <c r="D91" s="45" t="s">
        <v>19</v>
      </c>
      <c r="E91" s="42" t="s">
        <v>201</v>
      </c>
      <c r="F91" s="42" t="s">
        <v>202</v>
      </c>
      <c r="G91" s="43">
        <v>5500000</v>
      </c>
      <c r="H91" s="43">
        <v>5500000</v>
      </c>
      <c r="I91" s="43">
        <v>2029675.48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5500000</v>
      </c>
      <c r="P91" s="43">
        <v>2029675.48</v>
      </c>
      <c r="Q91" s="9">
        <f t="shared" si="3"/>
        <v>0</v>
      </c>
    </row>
    <row r="92" spans="1:17" ht="13.2" x14ac:dyDescent="0.2">
      <c r="A92" s="42" t="s">
        <v>21</v>
      </c>
      <c r="B92" s="42" t="s">
        <v>22</v>
      </c>
      <c r="C92" s="33" t="str">
        <f t="shared" si="2"/>
        <v>21374900 Actividades Centrales</v>
      </c>
      <c r="D92" s="45" t="s">
        <v>19</v>
      </c>
      <c r="E92" s="42" t="s">
        <v>203</v>
      </c>
      <c r="F92" s="42" t="s">
        <v>204</v>
      </c>
      <c r="G92" s="43">
        <v>200000</v>
      </c>
      <c r="H92" s="43">
        <v>200000</v>
      </c>
      <c r="I92" s="43">
        <v>92616.43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200000</v>
      </c>
      <c r="P92" s="43">
        <v>92616.43</v>
      </c>
      <c r="Q92" s="9">
        <f t="shared" si="3"/>
        <v>0</v>
      </c>
    </row>
    <row r="93" spans="1:17" ht="13.2" x14ac:dyDescent="0.2">
      <c r="A93" s="42" t="s">
        <v>21</v>
      </c>
      <c r="B93" s="42" t="s">
        <v>22</v>
      </c>
      <c r="C93" s="33" t="str">
        <f t="shared" si="2"/>
        <v>21374900 Actividades Centrales</v>
      </c>
      <c r="D93" s="45" t="s">
        <v>19</v>
      </c>
      <c r="E93" s="42" t="s">
        <v>207</v>
      </c>
      <c r="F93" s="42" t="s">
        <v>208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9">
        <f t="shared" si="3"/>
        <v>0</v>
      </c>
    </row>
    <row r="94" spans="1:17" ht="13.2" x14ac:dyDescent="0.2">
      <c r="A94" s="42" t="s">
        <v>21</v>
      </c>
      <c r="B94" s="42" t="s">
        <v>22</v>
      </c>
      <c r="C94" s="33" t="str">
        <f t="shared" si="2"/>
        <v>21374900 Actividades Centrales</v>
      </c>
      <c r="D94" s="45" t="s">
        <v>19</v>
      </c>
      <c r="E94" s="42" t="s">
        <v>209</v>
      </c>
      <c r="F94" s="42" t="s">
        <v>210</v>
      </c>
      <c r="G94" s="43">
        <v>3447320109</v>
      </c>
      <c r="H94" s="43">
        <v>3447320109</v>
      </c>
      <c r="I94" s="43">
        <v>1653773762.4300001</v>
      </c>
      <c r="J94" s="43">
        <v>0</v>
      </c>
      <c r="K94" s="43">
        <v>115134246.83</v>
      </c>
      <c r="L94" s="43">
        <v>0</v>
      </c>
      <c r="M94" s="43">
        <v>773440567.91999996</v>
      </c>
      <c r="N94" s="43">
        <v>773440567.91999996</v>
      </c>
      <c r="O94" s="43">
        <v>2558745294.25</v>
      </c>
      <c r="P94" s="43">
        <v>765198947.67999995</v>
      </c>
      <c r="Q94" s="9">
        <f t="shared" si="3"/>
        <v>0.22435995018297269</v>
      </c>
    </row>
    <row r="95" spans="1:17" ht="13.2" x14ac:dyDescent="0.2">
      <c r="A95" s="42" t="s">
        <v>21</v>
      </c>
      <c r="B95" s="42" t="s">
        <v>22</v>
      </c>
      <c r="C95" s="33" t="str">
        <f t="shared" si="2"/>
        <v>21374900 Actividades Centrales</v>
      </c>
      <c r="D95" s="45" t="s">
        <v>19</v>
      </c>
      <c r="E95" s="42" t="s">
        <v>211</v>
      </c>
      <c r="F95" s="42" t="s">
        <v>212</v>
      </c>
      <c r="G95" s="43">
        <v>1228951951</v>
      </c>
      <c r="H95" s="43">
        <v>1228951951</v>
      </c>
      <c r="I95" s="43">
        <v>604325953.21000004</v>
      </c>
      <c r="J95" s="43">
        <v>0</v>
      </c>
      <c r="K95" s="43">
        <v>35295510.329999998</v>
      </c>
      <c r="L95" s="43">
        <v>0</v>
      </c>
      <c r="M95" s="43">
        <v>308412071.92000002</v>
      </c>
      <c r="N95" s="43">
        <v>308412071.92000002</v>
      </c>
      <c r="O95" s="43">
        <v>885244368.75</v>
      </c>
      <c r="P95" s="43">
        <v>260618370.96000001</v>
      </c>
      <c r="Q95" s="9">
        <f t="shared" si="3"/>
        <v>0.25095535400635044</v>
      </c>
    </row>
    <row r="96" spans="1:17" ht="13.2" x14ac:dyDescent="0.2">
      <c r="A96" s="42" t="s">
        <v>21</v>
      </c>
      <c r="B96" s="42" t="s">
        <v>22</v>
      </c>
      <c r="C96" s="33" t="str">
        <f t="shared" si="2"/>
        <v>21374900 Actividades Centrales</v>
      </c>
      <c r="D96" s="45" t="s">
        <v>19</v>
      </c>
      <c r="E96" s="42" t="s">
        <v>213</v>
      </c>
      <c r="F96" s="42" t="s">
        <v>214</v>
      </c>
      <c r="G96" s="43">
        <v>38448131</v>
      </c>
      <c r="H96" s="43">
        <v>38448131</v>
      </c>
      <c r="I96" s="43">
        <v>38448131</v>
      </c>
      <c r="J96" s="43">
        <v>0</v>
      </c>
      <c r="K96" s="43">
        <v>27823289.789999999</v>
      </c>
      <c r="L96" s="43">
        <v>0</v>
      </c>
      <c r="M96" s="43">
        <v>10624841.210000001</v>
      </c>
      <c r="N96" s="43">
        <v>10624841.210000001</v>
      </c>
      <c r="O96" s="43">
        <v>0</v>
      </c>
      <c r="P96" s="43">
        <v>0</v>
      </c>
      <c r="Q96" s="9">
        <f t="shared" si="3"/>
        <v>0.27634220269380588</v>
      </c>
    </row>
    <row r="97" spans="1:17" ht="13.2" x14ac:dyDescent="0.2">
      <c r="A97" s="42" t="s">
        <v>21</v>
      </c>
      <c r="B97" s="42" t="s">
        <v>22</v>
      </c>
      <c r="C97" s="33" t="str">
        <f t="shared" si="2"/>
        <v>21374900 Actividades Centrales</v>
      </c>
      <c r="D97" s="45" t="s">
        <v>19</v>
      </c>
      <c r="E97" s="42" t="s">
        <v>215</v>
      </c>
      <c r="F97" s="42" t="s">
        <v>216</v>
      </c>
      <c r="G97" s="43">
        <v>6122314</v>
      </c>
      <c r="H97" s="43">
        <v>6122314</v>
      </c>
      <c r="I97" s="43">
        <v>6122314</v>
      </c>
      <c r="J97" s="43">
        <v>0</v>
      </c>
      <c r="K97" s="43">
        <v>4430460.29</v>
      </c>
      <c r="L97" s="43">
        <v>0</v>
      </c>
      <c r="M97" s="43">
        <v>1691853.71</v>
      </c>
      <c r="N97" s="43">
        <v>1691853.71</v>
      </c>
      <c r="O97" s="43">
        <v>0</v>
      </c>
      <c r="P97" s="43">
        <v>0</v>
      </c>
      <c r="Q97" s="9">
        <f t="shared" si="3"/>
        <v>0.27634219839100049</v>
      </c>
    </row>
    <row r="98" spans="1:17" ht="13.2" x14ac:dyDescent="0.2">
      <c r="A98" s="42" t="s">
        <v>21</v>
      </c>
      <c r="B98" s="42" t="s">
        <v>22</v>
      </c>
      <c r="C98" s="33" t="str">
        <f t="shared" si="2"/>
        <v>21374900 Actividades Centrales</v>
      </c>
      <c r="D98" s="45" t="s">
        <v>19</v>
      </c>
      <c r="E98" s="42" t="s">
        <v>217</v>
      </c>
      <c r="F98" s="42" t="s">
        <v>218</v>
      </c>
      <c r="G98" s="43">
        <v>1184381506</v>
      </c>
      <c r="H98" s="43">
        <v>1184381506</v>
      </c>
      <c r="I98" s="43">
        <v>559755508.21000004</v>
      </c>
      <c r="J98" s="43">
        <v>0</v>
      </c>
      <c r="K98" s="43">
        <v>3041760.25</v>
      </c>
      <c r="L98" s="43">
        <v>0</v>
      </c>
      <c r="M98" s="43">
        <v>296095377</v>
      </c>
      <c r="N98" s="43">
        <v>296095377</v>
      </c>
      <c r="O98" s="43">
        <v>885244368.75</v>
      </c>
      <c r="P98" s="43">
        <v>260618370.96000001</v>
      </c>
      <c r="Q98" s="9">
        <f t="shared" si="3"/>
        <v>0.25000000042216125</v>
      </c>
    </row>
    <row r="99" spans="1:17" ht="13.2" x14ac:dyDescent="0.2">
      <c r="A99" s="42" t="s">
        <v>21</v>
      </c>
      <c r="B99" s="42" t="s">
        <v>22</v>
      </c>
      <c r="C99" s="33" t="str">
        <f t="shared" si="2"/>
        <v>21374900 Actividades Centrales</v>
      </c>
      <c r="D99" s="45" t="s">
        <v>19</v>
      </c>
      <c r="E99" s="42" t="s">
        <v>219</v>
      </c>
      <c r="F99" s="42" t="s">
        <v>220</v>
      </c>
      <c r="G99" s="43">
        <v>121730000</v>
      </c>
      <c r="H99" s="43">
        <v>121730000</v>
      </c>
      <c r="I99" s="43">
        <v>68038216.030000001</v>
      </c>
      <c r="J99" s="43">
        <v>0</v>
      </c>
      <c r="K99" s="43">
        <v>24593906.170000002</v>
      </c>
      <c r="L99" s="43">
        <v>0</v>
      </c>
      <c r="M99" s="43">
        <v>21042000</v>
      </c>
      <c r="N99" s="43">
        <v>21042000</v>
      </c>
      <c r="O99" s="43">
        <v>76094093.829999998</v>
      </c>
      <c r="P99" s="43">
        <v>22402309.859999999</v>
      </c>
      <c r="Q99" s="9">
        <f t="shared" si="3"/>
        <v>0.17285796434732606</v>
      </c>
    </row>
    <row r="100" spans="1:17" ht="13.2" x14ac:dyDescent="0.2">
      <c r="A100" s="42" t="s">
        <v>21</v>
      </c>
      <c r="B100" s="42" t="s">
        <v>22</v>
      </c>
      <c r="C100" s="33" t="str">
        <f t="shared" si="2"/>
        <v>21374900 Actividades Centrales</v>
      </c>
      <c r="D100" s="45" t="s">
        <v>19</v>
      </c>
      <c r="E100" s="42" t="s">
        <v>221</v>
      </c>
      <c r="F100" s="42" t="s">
        <v>222</v>
      </c>
      <c r="G100" s="43">
        <v>100000000</v>
      </c>
      <c r="H100" s="43">
        <v>100000000</v>
      </c>
      <c r="I100" s="43">
        <v>46308216.509999998</v>
      </c>
      <c r="J100" s="43">
        <v>0</v>
      </c>
      <c r="K100" s="43">
        <v>23905906.649999999</v>
      </c>
      <c r="L100" s="43">
        <v>0</v>
      </c>
      <c r="M100" s="43">
        <v>0</v>
      </c>
      <c r="N100" s="43">
        <v>0</v>
      </c>
      <c r="O100" s="43">
        <v>76094093.349999994</v>
      </c>
      <c r="P100" s="43">
        <v>22402309.859999999</v>
      </c>
      <c r="Q100" s="9">
        <f t="shared" si="3"/>
        <v>0</v>
      </c>
    </row>
    <row r="101" spans="1:17" ht="13.2" x14ac:dyDescent="0.2">
      <c r="A101" s="42" t="s">
        <v>21</v>
      </c>
      <c r="B101" s="42" t="s">
        <v>22</v>
      </c>
      <c r="C101" s="33" t="str">
        <f t="shared" si="2"/>
        <v>21374900 Actividades Centrales</v>
      </c>
      <c r="D101" s="45" t="s">
        <v>19</v>
      </c>
      <c r="E101" s="42" t="s">
        <v>223</v>
      </c>
      <c r="F101" s="42" t="s">
        <v>224</v>
      </c>
      <c r="G101" s="43">
        <v>21730000</v>
      </c>
      <c r="H101" s="43">
        <v>21730000</v>
      </c>
      <c r="I101" s="43">
        <v>21729999.52</v>
      </c>
      <c r="J101" s="43">
        <v>0</v>
      </c>
      <c r="K101" s="43">
        <v>687999.52</v>
      </c>
      <c r="L101" s="43">
        <v>0</v>
      </c>
      <c r="M101" s="43">
        <v>21042000</v>
      </c>
      <c r="N101" s="43">
        <v>21042000</v>
      </c>
      <c r="O101" s="43">
        <v>0.48</v>
      </c>
      <c r="P101" s="43">
        <v>0</v>
      </c>
      <c r="Q101" s="9">
        <f t="shared" si="3"/>
        <v>0.96833870225494711</v>
      </c>
    </row>
    <row r="102" spans="1:17" ht="13.2" x14ac:dyDescent="0.2">
      <c r="A102" s="42" t="s">
        <v>21</v>
      </c>
      <c r="B102" s="42" t="s">
        <v>22</v>
      </c>
      <c r="C102" s="33" t="str">
        <f t="shared" si="2"/>
        <v>21374900 Actividades Centrales</v>
      </c>
      <c r="D102" s="45" t="s">
        <v>19</v>
      </c>
      <c r="E102" s="42" t="s">
        <v>225</v>
      </c>
      <c r="F102" s="42" t="s">
        <v>226</v>
      </c>
      <c r="G102" s="43">
        <v>63300000</v>
      </c>
      <c r="H102" s="43">
        <v>63300000</v>
      </c>
      <c r="I102" s="43">
        <v>29237060.34</v>
      </c>
      <c r="J102" s="43">
        <v>0</v>
      </c>
      <c r="K102" s="43">
        <v>0</v>
      </c>
      <c r="L102" s="43">
        <v>0</v>
      </c>
      <c r="M102" s="43">
        <v>3533995</v>
      </c>
      <c r="N102" s="43">
        <v>3533995</v>
      </c>
      <c r="O102" s="43">
        <v>59766005</v>
      </c>
      <c r="P102" s="43">
        <v>25703065.34</v>
      </c>
      <c r="Q102" s="9">
        <f t="shared" si="3"/>
        <v>5.5829304897314379E-2</v>
      </c>
    </row>
    <row r="103" spans="1:17" ht="13.2" x14ac:dyDescent="0.2">
      <c r="A103" s="42" t="s">
        <v>21</v>
      </c>
      <c r="B103" s="42" t="s">
        <v>22</v>
      </c>
      <c r="C103" s="33" t="str">
        <f t="shared" si="2"/>
        <v>21374900 Actividades Centrales</v>
      </c>
      <c r="D103" s="45" t="s">
        <v>19</v>
      </c>
      <c r="E103" s="42" t="s">
        <v>227</v>
      </c>
      <c r="F103" s="42" t="s">
        <v>228</v>
      </c>
      <c r="G103" s="43">
        <v>50300000</v>
      </c>
      <c r="H103" s="43">
        <v>50300000</v>
      </c>
      <c r="I103" s="43">
        <v>16237060.34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50300000</v>
      </c>
      <c r="P103" s="43">
        <v>16237060.34</v>
      </c>
      <c r="Q103" s="9">
        <f t="shared" si="3"/>
        <v>0</v>
      </c>
    </row>
    <row r="104" spans="1:17" ht="13.2" x14ac:dyDescent="0.2">
      <c r="A104" s="42" t="s">
        <v>21</v>
      </c>
      <c r="B104" s="42" t="s">
        <v>22</v>
      </c>
      <c r="C104" s="33" t="str">
        <f t="shared" si="2"/>
        <v>21374900 Actividades Centrales</v>
      </c>
      <c r="D104" s="45" t="s">
        <v>19</v>
      </c>
      <c r="E104" s="42" t="s">
        <v>229</v>
      </c>
      <c r="F104" s="42" t="s">
        <v>230</v>
      </c>
      <c r="G104" s="43">
        <v>13000000</v>
      </c>
      <c r="H104" s="43">
        <v>13000000</v>
      </c>
      <c r="I104" s="43">
        <v>13000000</v>
      </c>
      <c r="J104" s="43">
        <v>0</v>
      </c>
      <c r="K104" s="43">
        <v>0</v>
      </c>
      <c r="L104" s="43">
        <v>0</v>
      </c>
      <c r="M104" s="43">
        <v>3533995</v>
      </c>
      <c r="N104" s="43">
        <v>3533995</v>
      </c>
      <c r="O104" s="43">
        <v>9466005</v>
      </c>
      <c r="P104" s="43">
        <v>9466005</v>
      </c>
      <c r="Q104" s="9">
        <f t="shared" si="3"/>
        <v>0.27184576923076925</v>
      </c>
    </row>
    <row r="105" spans="1:17" ht="13.2" x14ac:dyDescent="0.2">
      <c r="A105" s="42" t="s">
        <v>21</v>
      </c>
      <c r="B105" s="42" t="s">
        <v>22</v>
      </c>
      <c r="C105" s="33" t="str">
        <f t="shared" si="2"/>
        <v>21374900 Actividades Centrales</v>
      </c>
      <c r="D105" s="45" t="s">
        <v>19</v>
      </c>
      <c r="E105" s="42" t="s">
        <v>231</v>
      </c>
      <c r="F105" s="42" t="s">
        <v>232</v>
      </c>
      <c r="G105" s="43">
        <v>1900000000</v>
      </c>
      <c r="H105" s="43">
        <v>1900000000</v>
      </c>
      <c r="I105" s="43">
        <v>903504428.70000005</v>
      </c>
      <c r="J105" s="43">
        <v>0</v>
      </c>
      <c r="K105" s="43">
        <v>47275041.409999996</v>
      </c>
      <c r="L105" s="43">
        <v>0</v>
      </c>
      <c r="M105" s="43">
        <v>440452501</v>
      </c>
      <c r="N105" s="43">
        <v>440452501</v>
      </c>
      <c r="O105" s="43">
        <v>1412272457.5899999</v>
      </c>
      <c r="P105" s="43">
        <v>415776886.29000002</v>
      </c>
      <c r="Q105" s="9">
        <f t="shared" si="3"/>
        <v>0.23181710578947368</v>
      </c>
    </row>
    <row r="106" spans="1:17" ht="13.2" x14ac:dyDescent="0.2">
      <c r="A106" s="42" t="s">
        <v>21</v>
      </c>
      <c r="B106" s="42" t="s">
        <v>22</v>
      </c>
      <c r="C106" s="33" t="str">
        <f t="shared" si="2"/>
        <v>21374900 Actividades Centrales</v>
      </c>
      <c r="D106" s="45" t="s">
        <v>19</v>
      </c>
      <c r="E106" s="42" t="s">
        <v>233</v>
      </c>
      <c r="F106" s="42" t="s">
        <v>234</v>
      </c>
      <c r="G106" s="43">
        <v>90000000</v>
      </c>
      <c r="H106" s="43">
        <v>90000000</v>
      </c>
      <c r="I106" s="43">
        <v>56858542.789999999</v>
      </c>
      <c r="J106" s="43">
        <v>0</v>
      </c>
      <c r="K106" s="43">
        <v>43030631.979999997</v>
      </c>
      <c r="L106" s="43">
        <v>0</v>
      </c>
      <c r="M106" s="43">
        <v>0</v>
      </c>
      <c r="N106" s="43">
        <v>0</v>
      </c>
      <c r="O106" s="43">
        <v>46969368.020000003</v>
      </c>
      <c r="P106" s="43">
        <v>13827910.810000001</v>
      </c>
      <c r="Q106" s="9">
        <f t="shared" si="3"/>
        <v>0</v>
      </c>
    </row>
    <row r="107" spans="1:17" ht="13.2" x14ac:dyDescent="0.2">
      <c r="A107" s="42" t="s">
        <v>21</v>
      </c>
      <c r="B107" s="42" t="s">
        <v>22</v>
      </c>
      <c r="C107" s="33" t="str">
        <f t="shared" si="2"/>
        <v>21374900 Actividades Centrales</v>
      </c>
      <c r="D107" s="45" t="s">
        <v>19</v>
      </c>
      <c r="E107" s="42" t="s">
        <v>235</v>
      </c>
      <c r="F107" s="42" t="s">
        <v>236</v>
      </c>
      <c r="G107" s="43">
        <v>762500000</v>
      </c>
      <c r="H107" s="43">
        <v>762500000</v>
      </c>
      <c r="I107" s="43">
        <v>353100150.88999999</v>
      </c>
      <c r="J107" s="43">
        <v>0</v>
      </c>
      <c r="K107" s="43">
        <v>3705038.23</v>
      </c>
      <c r="L107" s="43">
        <v>0</v>
      </c>
      <c r="M107" s="43">
        <v>178577500</v>
      </c>
      <c r="N107" s="43">
        <v>178577500</v>
      </c>
      <c r="O107" s="43">
        <v>580217461.76999998</v>
      </c>
      <c r="P107" s="43">
        <v>170817612.66</v>
      </c>
      <c r="Q107" s="9">
        <f t="shared" si="3"/>
        <v>0.23419999999999999</v>
      </c>
    </row>
    <row r="108" spans="1:17" ht="13.2" x14ac:dyDescent="0.2">
      <c r="A108" s="42" t="s">
        <v>21</v>
      </c>
      <c r="B108" s="42" t="s">
        <v>22</v>
      </c>
      <c r="C108" s="33" t="str">
        <f t="shared" si="2"/>
        <v>21374900 Actividades Centrales</v>
      </c>
      <c r="D108" s="45" t="s">
        <v>19</v>
      </c>
      <c r="E108" s="42" t="s">
        <v>237</v>
      </c>
      <c r="F108" s="42" t="s">
        <v>238</v>
      </c>
      <c r="G108" s="43">
        <v>1047500000</v>
      </c>
      <c r="H108" s="43">
        <v>1047500000</v>
      </c>
      <c r="I108" s="43">
        <v>493545735.01999998</v>
      </c>
      <c r="J108" s="43">
        <v>0</v>
      </c>
      <c r="K108" s="43">
        <v>539371.19999999995</v>
      </c>
      <c r="L108" s="43">
        <v>0</v>
      </c>
      <c r="M108" s="43">
        <v>261875001</v>
      </c>
      <c r="N108" s="43">
        <v>261875001</v>
      </c>
      <c r="O108" s="43">
        <v>785085627.79999995</v>
      </c>
      <c r="P108" s="43">
        <v>231131362.81999999</v>
      </c>
      <c r="Q108" s="9">
        <f t="shared" si="3"/>
        <v>0.25000000095465391</v>
      </c>
    </row>
    <row r="109" spans="1:17" ht="13.2" x14ac:dyDescent="0.2">
      <c r="A109" s="42" t="s">
        <v>21</v>
      </c>
      <c r="B109" s="42" t="s">
        <v>22</v>
      </c>
      <c r="C109" s="33" t="str">
        <f t="shared" si="2"/>
        <v>21374900 Actividades Centrales</v>
      </c>
      <c r="D109" s="45" t="s">
        <v>19</v>
      </c>
      <c r="E109" s="42" t="s">
        <v>239</v>
      </c>
      <c r="F109" s="42" t="s">
        <v>240</v>
      </c>
      <c r="G109" s="43">
        <v>100000000</v>
      </c>
      <c r="H109" s="43">
        <v>100000000</v>
      </c>
      <c r="I109" s="43">
        <v>33229797.780000001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100000000</v>
      </c>
      <c r="P109" s="43">
        <v>33229797.780000001</v>
      </c>
      <c r="Q109" s="9">
        <f t="shared" si="3"/>
        <v>0</v>
      </c>
    </row>
    <row r="110" spans="1:17" ht="13.2" x14ac:dyDescent="0.2">
      <c r="A110" s="42" t="s">
        <v>21</v>
      </c>
      <c r="B110" s="42" t="s">
        <v>22</v>
      </c>
      <c r="C110" s="33" t="str">
        <f t="shared" si="2"/>
        <v>21374900 Actividades Centrales</v>
      </c>
      <c r="D110" s="45" t="s">
        <v>19</v>
      </c>
      <c r="E110" s="42" t="s">
        <v>241</v>
      </c>
      <c r="F110" s="42" t="s">
        <v>242</v>
      </c>
      <c r="G110" s="43">
        <v>100000000</v>
      </c>
      <c r="H110" s="43">
        <v>100000000</v>
      </c>
      <c r="I110" s="43">
        <v>33229797.780000001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100000000</v>
      </c>
      <c r="P110" s="43">
        <v>33229797.780000001</v>
      </c>
      <c r="Q110" s="9">
        <f t="shared" si="3"/>
        <v>0</v>
      </c>
    </row>
    <row r="111" spans="1:17" ht="13.2" x14ac:dyDescent="0.2">
      <c r="A111" s="42" t="s">
        <v>21</v>
      </c>
      <c r="B111" s="42" t="s">
        <v>22</v>
      </c>
      <c r="C111" s="33" t="str">
        <f t="shared" si="2"/>
        <v>21374900 Actividades Centrales</v>
      </c>
      <c r="D111" s="45" t="s">
        <v>19</v>
      </c>
      <c r="E111" s="42" t="s">
        <v>243</v>
      </c>
      <c r="F111" s="42" t="s">
        <v>244</v>
      </c>
      <c r="G111" s="43">
        <v>33338158</v>
      </c>
      <c r="H111" s="43">
        <v>33338158</v>
      </c>
      <c r="I111" s="43">
        <v>15438306.369999999</v>
      </c>
      <c r="J111" s="43">
        <v>0</v>
      </c>
      <c r="K111" s="43">
        <v>7969788.9199999999</v>
      </c>
      <c r="L111" s="43">
        <v>0</v>
      </c>
      <c r="M111" s="43">
        <v>0</v>
      </c>
      <c r="N111" s="43">
        <v>0</v>
      </c>
      <c r="O111" s="43">
        <v>25368369.079999998</v>
      </c>
      <c r="P111" s="43">
        <v>7468517.4500000002</v>
      </c>
      <c r="Q111" s="9">
        <f t="shared" si="3"/>
        <v>0</v>
      </c>
    </row>
    <row r="112" spans="1:17" ht="13.2" x14ac:dyDescent="0.2">
      <c r="A112" s="42" t="s">
        <v>21</v>
      </c>
      <c r="B112" s="42" t="s">
        <v>22</v>
      </c>
      <c r="C112" s="33" t="str">
        <f t="shared" si="2"/>
        <v>21374900 Actividades Centrales</v>
      </c>
      <c r="D112" s="45" t="s">
        <v>19</v>
      </c>
      <c r="E112" s="42" t="s">
        <v>245</v>
      </c>
      <c r="F112" s="42" t="s">
        <v>246</v>
      </c>
      <c r="G112" s="43">
        <v>1432158</v>
      </c>
      <c r="H112" s="43">
        <v>1432158</v>
      </c>
      <c r="I112" s="43">
        <v>663206.81999999995</v>
      </c>
      <c r="J112" s="43">
        <v>0</v>
      </c>
      <c r="K112" s="43">
        <v>342370.35</v>
      </c>
      <c r="L112" s="43">
        <v>0</v>
      </c>
      <c r="M112" s="43">
        <v>0</v>
      </c>
      <c r="N112" s="43">
        <v>0</v>
      </c>
      <c r="O112" s="43">
        <v>1089787.6499999999</v>
      </c>
      <c r="P112" s="43">
        <v>320836.46999999997</v>
      </c>
      <c r="Q112" s="9">
        <f t="shared" si="3"/>
        <v>0</v>
      </c>
    </row>
    <row r="113" spans="1:17" ht="13.2" x14ac:dyDescent="0.2">
      <c r="A113" s="42" t="s">
        <v>21</v>
      </c>
      <c r="B113" s="42" t="s">
        <v>22</v>
      </c>
      <c r="C113" s="33" t="str">
        <f t="shared" si="2"/>
        <v>21374900 Actividades Centrales</v>
      </c>
      <c r="D113" s="45" t="s">
        <v>19</v>
      </c>
      <c r="E113" s="42" t="s">
        <v>247</v>
      </c>
      <c r="F113" s="42" t="s">
        <v>248</v>
      </c>
      <c r="G113" s="43">
        <v>6020000</v>
      </c>
      <c r="H113" s="43">
        <v>6020000</v>
      </c>
      <c r="I113" s="43">
        <v>2787754.63</v>
      </c>
      <c r="J113" s="43">
        <v>0</v>
      </c>
      <c r="K113" s="43">
        <v>1439135.58</v>
      </c>
      <c r="L113" s="43">
        <v>0</v>
      </c>
      <c r="M113" s="43">
        <v>0</v>
      </c>
      <c r="N113" s="43">
        <v>0</v>
      </c>
      <c r="O113" s="43">
        <v>4580864.42</v>
      </c>
      <c r="P113" s="43">
        <v>1348619.05</v>
      </c>
      <c r="Q113" s="9">
        <f t="shared" si="3"/>
        <v>0</v>
      </c>
    </row>
    <row r="114" spans="1:17" ht="13.2" x14ac:dyDescent="0.2">
      <c r="A114" s="42" t="s">
        <v>21</v>
      </c>
      <c r="B114" s="42" t="s">
        <v>22</v>
      </c>
      <c r="C114" s="33" t="str">
        <f t="shared" si="2"/>
        <v>21374900 Actividades Centrales</v>
      </c>
      <c r="D114" s="45" t="s">
        <v>19</v>
      </c>
      <c r="E114" s="42" t="s">
        <v>249</v>
      </c>
      <c r="F114" s="42" t="s">
        <v>250</v>
      </c>
      <c r="G114" s="43">
        <v>7826000</v>
      </c>
      <c r="H114" s="43">
        <v>7826000</v>
      </c>
      <c r="I114" s="43">
        <v>3624081.02</v>
      </c>
      <c r="J114" s="43">
        <v>0</v>
      </c>
      <c r="K114" s="43">
        <v>1870876.25</v>
      </c>
      <c r="L114" s="43">
        <v>0</v>
      </c>
      <c r="M114" s="43">
        <v>0</v>
      </c>
      <c r="N114" s="43">
        <v>0</v>
      </c>
      <c r="O114" s="43">
        <v>5955123.75</v>
      </c>
      <c r="P114" s="43">
        <v>1753204.77</v>
      </c>
      <c r="Q114" s="9">
        <f t="shared" si="3"/>
        <v>0</v>
      </c>
    </row>
    <row r="115" spans="1:17" ht="13.2" x14ac:dyDescent="0.2">
      <c r="A115" s="42" t="s">
        <v>21</v>
      </c>
      <c r="B115" s="42" t="s">
        <v>22</v>
      </c>
      <c r="C115" s="33" t="str">
        <f t="shared" si="2"/>
        <v>21374900 Actividades Centrales</v>
      </c>
      <c r="D115" s="45" t="s">
        <v>19</v>
      </c>
      <c r="E115" s="42" t="s">
        <v>251</v>
      </c>
      <c r="F115" s="42" t="s">
        <v>252</v>
      </c>
      <c r="G115" s="43">
        <v>18060000</v>
      </c>
      <c r="H115" s="43">
        <v>18060000</v>
      </c>
      <c r="I115" s="43">
        <v>8363263.9000000004</v>
      </c>
      <c r="J115" s="43">
        <v>0</v>
      </c>
      <c r="K115" s="43">
        <v>4317406.74</v>
      </c>
      <c r="L115" s="43">
        <v>0</v>
      </c>
      <c r="M115" s="43">
        <v>0</v>
      </c>
      <c r="N115" s="43">
        <v>0</v>
      </c>
      <c r="O115" s="43">
        <v>13742593.26</v>
      </c>
      <c r="P115" s="43">
        <v>4045857.16</v>
      </c>
      <c r="Q115" s="9">
        <f t="shared" si="3"/>
        <v>0</v>
      </c>
    </row>
    <row r="116" spans="1:17" ht="13.2" x14ac:dyDescent="0.2">
      <c r="A116" s="42" t="s">
        <v>21</v>
      </c>
      <c r="B116" s="42" t="s">
        <v>22</v>
      </c>
      <c r="C116" s="33" t="str">
        <f t="shared" si="2"/>
        <v>21374900 Actividades Centrales</v>
      </c>
      <c r="D116" s="45" t="s">
        <v>253</v>
      </c>
      <c r="E116" s="42" t="s">
        <v>254</v>
      </c>
      <c r="F116" s="42" t="s">
        <v>255</v>
      </c>
      <c r="G116" s="43">
        <v>229010000</v>
      </c>
      <c r="H116" s="43">
        <v>229010000</v>
      </c>
      <c r="I116" s="43">
        <v>179910000</v>
      </c>
      <c r="J116" s="43">
        <v>0</v>
      </c>
      <c r="K116" s="43">
        <v>4848400.8099999996</v>
      </c>
      <c r="L116" s="43">
        <v>18913392.84</v>
      </c>
      <c r="M116" s="43">
        <v>0</v>
      </c>
      <c r="N116" s="43">
        <v>0</v>
      </c>
      <c r="O116" s="43">
        <v>205248206.34999999</v>
      </c>
      <c r="P116" s="43">
        <v>156148206.34999999</v>
      </c>
      <c r="Q116" s="9">
        <f t="shared" si="3"/>
        <v>0</v>
      </c>
    </row>
    <row r="117" spans="1:17" ht="13.2" x14ac:dyDescent="0.2">
      <c r="A117" s="42" t="s">
        <v>21</v>
      </c>
      <c r="B117" s="42" t="s">
        <v>22</v>
      </c>
      <c r="C117" s="33" t="str">
        <f t="shared" si="2"/>
        <v>21374900 Actividades Centrales</v>
      </c>
      <c r="D117" s="45" t="s">
        <v>253</v>
      </c>
      <c r="E117" s="42" t="s">
        <v>256</v>
      </c>
      <c r="F117" s="42" t="s">
        <v>257</v>
      </c>
      <c r="G117" s="43">
        <v>118010000</v>
      </c>
      <c r="H117" s="43">
        <v>118010000</v>
      </c>
      <c r="I117" s="43">
        <v>68910000</v>
      </c>
      <c r="J117" s="43">
        <v>0</v>
      </c>
      <c r="K117" s="43">
        <v>1744791.65</v>
      </c>
      <c r="L117" s="43">
        <v>1355435</v>
      </c>
      <c r="M117" s="43">
        <v>0</v>
      </c>
      <c r="N117" s="43">
        <v>0</v>
      </c>
      <c r="O117" s="43">
        <v>114909773.34999999</v>
      </c>
      <c r="P117" s="43">
        <v>65809773.350000001</v>
      </c>
      <c r="Q117" s="9">
        <f t="shared" si="3"/>
        <v>0</v>
      </c>
    </row>
    <row r="118" spans="1:17" ht="13.2" x14ac:dyDescent="0.2">
      <c r="A118" s="42" t="s">
        <v>21</v>
      </c>
      <c r="B118" s="42" t="s">
        <v>22</v>
      </c>
      <c r="C118" s="33" t="str">
        <f t="shared" si="2"/>
        <v>21374900 Actividades Centrales</v>
      </c>
      <c r="D118" s="45" t="s">
        <v>253</v>
      </c>
      <c r="E118" s="42" t="s">
        <v>353</v>
      </c>
      <c r="F118" s="42" t="s">
        <v>354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9">
        <f t="shared" si="3"/>
        <v>0</v>
      </c>
    </row>
    <row r="119" spans="1:17" ht="13.2" x14ac:dyDescent="0.2">
      <c r="A119" s="42" t="s">
        <v>21</v>
      </c>
      <c r="B119" s="42" t="s">
        <v>22</v>
      </c>
      <c r="C119" s="33" t="str">
        <f t="shared" si="2"/>
        <v>21374900 Actividades Centrales</v>
      </c>
      <c r="D119" s="45" t="s">
        <v>253</v>
      </c>
      <c r="E119" s="42" t="s">
        <v>260</v>
      </c>
      <c r="F119" s="42" t="s">
        <v>261</v>
      </c>
      <c r="G119" s="43">
        <v>0</v>
      </c>
      <c r="H119" s="43">
        <v>1418023.9</v>
      </c>
      <c r="I119" s="43">
        <v>1418023.9</v>
      </c>
      <c r="J119" s="43">
        <v>0</v>
      </c>
      <c r="K119" s="43">
        <v>62588.9</v>
      </c>
      <c r="L119" s="43">
        <v>1355435</v>
      </c>
      <c r="M119" s="43">
        <v>0</v>
      </c>
      <c r="N119" s="43">
        <v>0</v>
      </c>
      <c r="O119" s="43">
        <v>0</v>
      </c>
      <c r="P119" s="43">
        <v>0</v>
      </c>
      <c r="Q119" s="9">
        <f t="shared" si="3"/>
        <v>0</v>
      </c>
    </row>
    <row r="120" spans="1:17" ht="13.2" x14ac:dyDescent="0.2">
      <c r="A120" s="42" t="s">
        <v>21</v>
      </c>
      <c r="B120" s="42" t="s">
        <v>22</v>
      </c>
      <c r="C120" s="33" t="str">
        <f t="shared" si="2"/>
        <v>21374900 Actividades Centrales</v>
      </c>
      <c r="D120" s="45" t="s">
        <v>253</v>
      </c>
      <c r="E120" s="42" t="s">
        <v>262</v>
      </c>
      <c r="F120" s="42" t="s">
        <v>263</v>
      </c>
      <c r="G120" s="43">
        <v>1010000</v>
      </c>
      <c r="H120" s="43">
        <v>1682202.75</v>
      </c>
      <c r="I120" s="43">
        <v>1682202.75</v>
      </c>
      <c r="J120" s="43">
        <v>0</v>
      </c>
      <c r="K120" s="43">
        <v>1682202.75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9">
        <f t="shared" si="3"/>
        <v>0</v>
      </c>
    </row>
    <row r="121" spans="1:17" ht="13.2" x14ac:dyDescent="0.2">
      <c r="A121" s="42" t="s">
        <v>21</v>
      </c>
      <c r="B121" s="42" t="s">
        <v>22</v>
      </c>
      <c r="C121" s="33" t="str">
        <f t="shared" si="2"/>
        <v>21374900 Actividades Centrales</v>
      </c>
      <c r="D121" s="45" t="s">
        <v>253</v>
      </c>
      <c r="E121" s="42" t="s">
        <v>264</v>
      </c>
      <c r="F121" s="42" t="s">
        <v>265</v>
      </c>
      <c r="G121" s="43">
        <v>112000000</v>
      </c>
      <c r="H121" s="43">
        <v>109909773.34999999</v>
      </c>
      <c r="I121" s="43">
        <v>65809773.350000001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109909773.34999999</v>
      </c>
      <c r="P121" s="43">
        <v>65809773.350000001</v>
      </c>
      <c r="Q121" s="9">
        <f t="shared" si="3"/>
        <v>0</v>
      </c>
    </row>
    <row r="122" spans="1:17" ht="13.2" x14ac:dyDescent="0.2">
      <c r="A122" s="42" t="s">
        <v>21</v>
      </c>
      <c r="B122" s="42" t="s">
        <v>22</v>
      </c>
      <c r="C122" s="33" t="str">
        <f t="shared" si="2"/>
        <v>21374900 Actividades Centrales</v>
      </c>
      <c r="D122" s="45" t="s">
        <v>253</v>
      </c>
      <c r="E122" s="42" t="s">
        <v>357</v>
      </c>
      <c r="F122" s="42" t="s">
        <v>358</v>
      </c>
      <c r="G122" s="43">
        <v>5000000</v>
      </c>
      <c r="H122" s="43">
        <v>5000000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5000000</v>
      </c>
      <c r="P122" s="43">
        <v>0</v>
      </c>
      <c r="Q122" s="9">
        <f t="shared" si="3"/>
        <v>0</v>
      </c>
    </row>
    <row r="123" spans="1:17" ht="13.2" x14ac:dyDescent="0.2">
      <c r="A123" s="42" t="s">
        <v>21</v>
      </c>
      <c r="B123" s="42" t="s">
        <v>22</v>
      </c>
      <c r="C123" s="33" t="str">
        <f t="shared" si="2"/>
        <v>21374900 Actividades Centrales</v>
      </c>
      <c r="D123" s="45" t="s">
        <v>253</v>
      </c>
      <c r="E123" s="42" t="s">
        <v>268</v>
      </c>
      <c r="F123" s="42" t="s">
        <v>269</v>
      </c>
      <c r="G123" s="43">
        <v>80000000</v>
      </c>
      <c r="H123" s="43">
        <v>80000000</v>
      </c>
      <c r="I123" s="43">
        <v>80000000</v>
      </c>
      <c r="J123" s="43">
        <v>0</v>
      </c>
      <c r="K123" s="43">
        <v>0</v>
      </c>
      <c r="L123" s="43">
        <v>17557957.84</v>
      </c>
      <c r="M123" s="43">
        <v>0</v>
      </c>
      <c r="N123" s="43">
        <v>0</v>
      </c>
      <c r="O123" s="43">
        <v>62442042.159999996</v>
      </c>
      <c r="P123" s="43">
        <v>62442042.159999996</v>
      </c>
      <c r="Q123" s="9">
        <f t="shared" si="3"/>
        <v>0</v>
      </c>
    </row>
    <row r="124" spans="1:17" ht="13.2" x14ac:dyDescent="0.2">
      <c r="A124" s="42" t="s">
        <v>21</v>
      </c>
      <c r="B124" s="42" t="s">
        <v>22</v>
      </c>
      <c r="C124" s="33" t="str">
        <f t="shared" si="2"/>
        <v>21374900 Actividades Centrales</v>
      </c>
      <c r="D124" s="45" t="s">
        <v>253</v>
      </c>
      <c r="E124" s="42" t="s">
        <v>272</v>
      </c>
      <c r="F124" s="42" t="s">
        <v>273</v>
      </c>
      <c r="G124" s="43">
        <v>80000000</v>
      </c>
      <c r="H124" s="43">
        <v>80000000</v>
      </c>
      <c r="I124" s="43">
        <v>80000000</v>
      </c>
      <c r="J124" s="43">
        <v>0</v>
      </c>
      <c r="K124" s="43">
        <v>0</v>
      </c>
      <c r="L124" s="43">
        <v>17557957.84</v>
      </c>
      <c r="M124" s="43">
        <v>0</v>
      </c>
      <c r="N124" s="43">
        <v>0</v>
      </c>
      <c r="O124" s="43">
        <v>62442042.159999996</v>
      </c>
      <c r="P124" s="43">
        <v>62442042.159999996</v>
      </c>
      <c r="Q124" s="9">
        <f t="shared" si="3"/>
        <v>0</v>
      </c>
    </row>
    <row r="125" spans="1:17" ht="13.2" x14ac:dyDescent="0.2">
      <c r="A125" s="42" t="s">
        <v>21</v>
      </c>
      <c r="B125" s="42" t="s">
        <v>22</v>
      </c>
      <c r="C125" s="33" t="str">
        <f t="shared" si="2"/>
        <v>21374900 Actividades Centrales</v>
      </c>
      <c r="D125" s="45" t="s">
        <v>253</v>
      </c>
      <c r="E125" s="42" t="s">
        <v>274</v>
      </c>
      <c r="F125" s="42" t="s">
        <v>275</v>
      </c>
      <c r="G125" s="43">
        <v>31000000</v>
      </c>
      <c r="H125" s="43">
        <v>31000000</v>
      </c>
      <c r="I125" s="43">
        <v>31000000</v>
      </c>
      <c r="J125" s="43">
        <v>0</v>
      </c>
      <c r="K125" s="43">
        <v>3103609.16</v>
      </c>
      <c r="L125" s="43">
        <v>0</v>
      </c>
      <c r="M125" s="43">
        <v>0</v>
      </c>
      <c r="N125" s="43">
        <v>0</v>
      </c>
      <c r="O125" s="43">
        <v>27896390.84</v>
      </c>
      <c r="P125" s="43">
        <v>27896390.84</v>
      </c>
      <c r="Q125" s="9">
        <f t="shared" si="3"/>
        <v>0</v>
      </c>
    </row>
    <row r="126" spans="1:17" ht="13.2" x14ac:dyDescent="0.2">
      <c r="A126" s="42" t="s">
        <v>21</v>
      </c>
      <c r="B126" s="42" t="s">
        <v>22</v>
      </c>
      <c r="C126" s="33" t="str">
        <f t="shared" si="2"/>
        <v>21374900 Actividades Centrales</v>
      </c>
      <c r="D126" s="45" t="s">
        <v>253</v>
      </c>
      <c r="E126" s="42" t="s">
        <v>276</v>
      </c>
      <c r="F126" s="42" t="s">
        <v>277</v>
      </c>
      <c r="G126" s="43">
        <v>31000000</v>
      </c>
      <c r="H126" s="43">
        <v>31000000</v>
      </c>
      <c r="I126" s="43">
        <v>31000000</v>
      </c>
      <c r="J126" s="43">
        <v>0</v>
      </c>
      <c r="K126" s="43">
        <v>3103609.16</v>
      </c>
      <c r="L126" s="43">
        <v>0</v>
      </c>
      <c r="M126" s="43">
        <v>0</v>
      </c>
      <c r="N126" s="43">
        <v>0</v>
      </c>
      <c r="O126" s="43">
        <v>27896390.84</v>
      </c>
      <c r="P126" s="43">
        <v>27896390.84</v>
      </c>
      <c r="Q126" s="9">
        <f t="shared" si="3"/>
        <v>0</v>
      </c>
    </row>
    <row r="127" spans="1:17" ht="13.2" x14ac:dyDescent="0.2">
      <c r="A127" s="42" t="s">
        <v>21</v>
      </c>
      <c r="B127" s="42" t="s">
        <v>22</v>
      </c>
      <c r="C127" s="33" t="str">
        <f t="shared" si="2"/>
        <v>21374900 Actividades Centrales</v>
      </c>
      <c r="D127" s="45" t="s">
        <v>253</v>
      </c>
      <c r="E127" s="42" t="s">
        <v>744</v>
      </c>
      <c r="F127" s="42" t="s">
        <v>745</v>
      </c>
      <c r="G127" s="43">
        <v>20000000</v>
      </c>
      <c r="H127" s="43">
        <v>20000000</v>
      </c>
      <c r="I127" s="43">
        <v>10000000</v>
      </c>
      <c r="J127" s="43">
        <v>0</v>
      </c>
      <c r="K127" s="43">
        <v>2</v>
      </c>
      <c r="L127" s="43">
        <v>0</v>
      </c>
      <c r="M127" s="43">
        <v>4999998</v>
      </c>
      <c r="N127" s="43">
        <v>4999998</v>
      </c>
      <c r="O127" s="43">
        <v>15000000</v>
      </c>
      <c r="P127" s="43">
        <v>5000000</v>
      </c>
      <c r="Q127" s="9">
        <f t="shared" si="3"/>
        <v>0.2499999</v>
      </c>
    </row>
    <row r="128" spans="1:17" ht="13.2" x14ac:dyDescent="0.2">
      <c r="A128" s="42" t="s">
        <v>21</v>
      </c>
      <c r="B128" s="42" t="s">
        <v>22</v>
      </c>
      <c r="C128" s="33" t="str">
        <f t="shared" si="2"/>
        <v>21374900 Actividades Centrales</v>
      </c>
      <c r="D128" s="45" t="s">
        <v>253</v>
      </c>
      <c r="E128" s="42" t="s">
        <v>746</v>
      </c>
      <c r="F128" s="42" t="s">
        <v>747</v>
      </c>
      <c r="G128" s="43">
        <v>20000000</v>
      </c>
      <c r="H128" s="43">
        <v>20000000</v>
      </c>
      <c r="I128" s="43">
        <v>10000000</v>
      </c>
      <c r="J128" s="43">
        <v>0</v>
      </c>
      <c r="K128" s="43">
        <v>2</v>
      </c>
      <c r="L128" s="43">
        <v>0</v>
      </c>
      <c r="M128" s="43">
        <v>4999998</v>
      </c>
      <c r="N128" s="43">
        <v>4999998</v>
      </c>
      <c r="O128" s="43">
        <v>15000000</v>
      </c>
      <c r="P128" s="43">
        <v>5000000</v>
      </c>
      <c r="Q128" s="9">
        <f t="shared" si="3"/>
        <v>0.2499999</v>
      </c>
    </row>
    <row r="129" spans="1:17" ht="13.2" x14ac:dyDescent="0.2">
      <c r="A129" s="42" t="s">
        <v>21</v>
      </c>
      <c r="B129" s="42" t="s">
        <v>22</v>
      </c>
      <c r="C129" s="33" t="str">
        <f t="shared" si="2"/>
        <v>21374900 Actividades Centrales</v>
      </c>
      <c r="D129" s="45" t="s">
        <v>253</v>
      </c>
      <c r="E129" s="42" t="s">
        <v>753</v>
      </c>
      <c r="F129" s="42" t="s">
        <v>754</v>
      </c>
      <c r="G129" s="43">
        <v>20000000</v>
      </c>
      <c r="H129" s="43">
        <v>20000000</v>
      </c>
      <c r="I129" s="43">
        <v>10000000</v>
      </c>
      <c r="J129" s="43">
        <v>0</v>
      </c>
      <c r="K129" s="43">
        <v>2</v>
      </c>
      <c r="L129" s="43">
        <v>0</v>
      </c>
      <c r="M129" s="43">
        <v>4999998</v>
      </c>
      <c r="N129" s="43">
        <v>4999998</v>
      </c>
      <c r="O129" s="43">
        <v>15000000</v>
      </c>
      <c r="P129" s="43">
        <v>5000000</v>
      </c>
      <c r="Q129" s="9">
        <f t="shared" si="3"/>
        <v>0.2499999</v>
      </c>
    </row>
    <row r="130" spans="1:17" ht="13.2" x14ac:dyDescent="0.2">
      <c r="A130" s="50" t="s">
        <v>278</v>
      </c>
      <c r="B130" s="50" t="s">
        <v>279</v>
      </c>
      <c r="C130" s="33" t="str">
        <f t="shared" si="2"/>
        <v>21375101 CENTRO INVEST. Y CONSERVACIÓN PATRIMONIO</v>
      </c>
      <c r="D130" s="51" t="s">
        <v>19</v>
      </c>
      <c r="E130" s="50" t="s">
        <v>20</v>
      </c>
      <c r="F130" s="50" t="s">
        <v>20</v>
      </c>
      <c r="G130" s="43">
        <v>2196941049</v>
      </c>
      <c r="H130" s="43">
        <v>2759635641.3699999</v>
      </c>
      <c r="I130" s="43">
        <v>1844014247.5699999</v>
      </c>
      <c r="J130" s="43">
        <v>12750000</v>
      </c>
      <c r="K130" s="43">
        <v>175799258.05000001</v>
      </c>
      <c r="L130" s="43">
        <v>15701581.59</v>
      </c>
      <c r="M130" s="43">
        <v>198424724.5</v>
      </c>
      <c r="N130" s="43">
        <v>198424724.5</v>
      </c>
      <c r="O130" s="43">
        <v>2356960077.23</v>
      </c>
      <c r="P130" s="43">
        <v>1441338683.4300001</v>
      </c>
      <c r="Q130" s="9">
        <f t="shared" si="3"/>
        <v>7.1902508260653419E-2</v>
      </c>
    </row>
    <row r="131" spans="1:17" ht="13.2" x14ac:dyDescent="0.2">
      <c r="A131" s="42" t="s">
        <v>278</v>
      </c>
      <c r="B131" s="42" t="s">
        <v>279</v>
      </c>
      <c r="C131" s="33" t="str">
        <f t="shared" si="2"/>
        <v>21375101 CENTRO INVEST. Y CONSERVACIÓN PATRIMONIO</v>
      </c>
      <c r="D131" s="45" t="s">
        <v>19</v>
      </c>
      <c r="E131" s="42" t="s">
        <v>23</v>
      </c>
      <c r="F131" s="42" t="s">
        <v>24</v>
      </c>
      <c r="G131" s="43">
        <v>694728397</v>
      </c>
      <c r="H131" s="43">
        <v>694728397</v>
      </c>
      <c r="I131" s="43">
        <v>689195485</v>
      </c>
      <c r="J131" s="43">
        <v>0</v>
      </c>
      <c r="K131" s="43">
        <v>79365681</v>
      </c>
      <c r="L131" s="43">
        <v>0</v>
      </c>
      <c r="M131" s="43">
        <v>175837669.56</v>
      </c>
      <c r="N131" s="43">
        <v>175837669.56</v>
      </c>
      <c r="O131" s="43">
        <v>439525046.44</v>
      </c>
      <c r="P131" s="43">
        <v>433992134.44</v>
      </c>
      <c r="Q131" s="9">
        <f t="shared" si="3"/>
        <v>0.25310275255669445</v>
      </c>
    </row>
    <row r="132" spans="1:17" ht="13.2" x14ac:dyDescent="0.2">
      <c r="A132" s="42" t="s">
        <v>278</v>
      </c>
      <c r="B132" s="42" t="s">
        <v>279</v>
      </c>
      <c r="C132" s="33" t="str">
        <f t="shared" si="2"/>
        <v>21375101 CENTRO INVEST. Y CONSERVACIÓN PATRIMONIO</v>
      </c>
      <c r="D132" s="45" t="s">
        <v>19</v>
      </c>
      <c r="E132" s="42" t="s">
        <v>25</v>
      </c>
      <c r="F132" s="42" t="s">
        <v>26</v>
      </c>
      <c r="G132" s="43">
        <v>272020200</v>
      </c>
      <c r="H132" s="43">
        <v>287929167</v>
      </c>
      <c r="I132" s="43">
        <v>284369167</v>
      </c>
      <c r="J132" s="43">
        <v>0</v>
      </c>
      <c r="K132" s="43">
        <v>0</v>
      </c>
      <c r="L132" s="43">
        <v>0</v>
      </c>
      <c r="M132" s="43">
        <v>63737080.619999997</v>
      </c>
      <c r="N132" s="43">
        <v>63737080.619999997</v>
      </c>
      <c r="O132" s="43">
        <v>224192086.38</v>
      </c>
      <c r="P132" s="43">
        <v>220632086.38</v>
      </c>
      <c r="Q132" s="9">
        <f t="shared" si="3"/>
        <v>0.22136375166188008</v>
      </c>
    </row>
    <row r="133" spans="1:17" ht="13.2" x14ac:dyDescent="0.2">
      <c r="A133" s="42" t="s">
        <v>278</v>
      </c>
      <c r="B133" s="42" t="s">
        <v>279</v>
      </c>
      <c r="C133" s="33" t="str">
        <f t="shared" si="2"/>
        <v>21375101 CENTRO INVEST. Y CONSERVACIÓN PATRIMONIO</v>
      </c>
      <c r="D133" s="45" t="s">
        <v>19</v>
      </c>
      <c r="E133" s="42" t="s">
        <v>27</v>
      </c>
      <c r="F133" s="42" t="s">
        <v>28</v>
      </c>
      <c r="G133" s="43">
        <v>267020200</v>
      </c>
      <c r="H133" s="43">
        <v>282929167</v>
      </c>
      <c r="I133" s="43">
        <v>279369167</v>
      </c>
      <c r="J133" s="43">
        <v>0</v>
      </c>
      <c r="K133" s="43">
        <v>0</v>
      </c>
      <c r="L133" s="43">
        <v>0</v>
      </c>
      <c r="M133" s="43">
        <v>63737080.619999997</v>
      </c>
      <c r="N133" s="43">
        <v>63737080.619999997</v>
      </c>
      <c r="O133" s="43">
        <v>219192086.38</v>
      </c>
      <c r="P133" s="43">
        <v>215632086.38</v>
      </c>
      <c r="Q133" s="9">
        <f t="shared" si="3"/>
        <v>0.2252757511564723</v>
      </c>
    </row>
    <row r="134" spans="1:17" ht="13.2" x14ac:dyDescent="0.2">
      <c r="A134" s="42" t="s">
        <v>278</v>
      </c>
      <c r="B134" s="42" t="s">
        <v>279</v>
      </c>
      <c r="C134" s="33" t="str">
        <f t="shared" si="2"/>
        <v>21375101 CENTRO INVEST. Y CONSERVACIÓN PATRIMONIO</v>
      </c>
      <c r="D134" s="45" t="s">
        <v>19</v>
      </c>
      <c r="E134" s="42" t="s">
        <v>29</v>
      </c>
      <c r="F134" s="42" t="s">
        <v>30</v>
      </c>
      <c r="G134" s="43">
        <v>5000000</v>
      </c>
      <c r="H134" s="43">
        <v>5000000</v>
      </c>
      <c r="I134" s="43">
        <v>5000000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5000000</v>
      </c>
      <c r="P134" s="43">
        <v>5000000</v>
      </c>
      <c r="Q134" s="9">
        <f t="shared" si="3"/>
        <v>0</v>
      </c>
    </row>
    <row r="135" spans="1:17" ht="13.2" x14ac:dyDescent="0.2">
      <c r="A135" s="42" t="s">
        <v>278</v>
      </c>
      <c r="B135" s="42" t="s">
        <v>279</v>
      </c>
      <c r="C135" s="33" t="str">
        <f t="shared" ref="C135:C198" si="4">+CONCATENATE(A135," ",B135)</f>
        <v>21375101 CENTRO INVEST. Y CONSERVACIÓN PATRIMONIO</v>
      </c>
      <c r="D135" s="45" t="s">
        <v>19</v>
      </c>
      <c r="E135" s="42" t="s">
        <v>31</v>
      </c>
      <c r="F135" s="42" t="s">
        <v>32</v>
      </c>
      <c r="G135" s="43">
        <v>2000000</v>
      </c>
      <c r="H135" s="43">
        <v>2000000</v>
      </c>
      <c r="I135" s="43">
        <v>2000000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2000000</v>
      </c>
      <c r="P135" s="43">
        <v>2000000</v>
      </c>
      <c r="Q135" s="9">
        <f t="shared" ref="Q135:Q198" si="5">+IFERROR(M135/H135,0)</f>
        <v>0</v>
      </c>
    </row>
    <row r="136" spans="1:17" ht="13.2" x14ac:dyDescent="0.2">
      <c r="A136" s="42" t="s">
        <v>278</v>
      </c>
      <c r="B136" s="42" t="s">
        <v>279</v>
      </c>
      <c r="C136" s="33" t="str">
        <f t="shared" si="4"/>
        <v>21375101 CENTRO INVEST. Y CONSERVACIÓN PATRIMONIO</v>
      </c>
      <c r="D136" s="45" t="s">
        <v>19</v>
      </c>
      <c r="E136" s="42" t="s">
        <v>33</v>
      </c>
      <c r="F136" s="42" t="s">
        <v>34</v>
      </c>
      <c r="G136" s="43">
        <v>2000000</v>
      </c>
      <c r="H136" s="43">
        <v>2000000</v>
      </c>
      <c r="I136" s="43">
        <v>2000000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2000000</v>
      </c>
      <c r="P136" s="43">
        <v>2000000</v>
      </c>
      <c r="Q136" s="9">
        <f t="shared" si="5"/>
        <v>0</v>
      </c>
    </row>
    <row r="137" spans="1:17" ht="13.2" x14ac:dyDescent="0.2">
      <c r="A137" s="42" t="s">
        <v>278</v>
      </c>
      <c r="B137" s="42" t="s">
        <v>279</v>
      </c>
      <c r="C137" s="33" t="str">
        <f t="shared" si="4"/>
        <v>21375101 CENTRO INVEST. Y CONSERVACIÓN PATRIMONIO</v>
      </c>
      <c r="D137" s="45" t="s">
        <v>19</v>
      </c>
      <c r="E137" s="42" t="s">
        <v>35</v>
      </c>
      <c r="F137" s="42" t="s">
        <v>36</v>
      </c>
      <c r="G137" s="43">
        <v>313876051</v>
      </c>
      <c r="H137" s="43">
        <v>297967084</v>
      </c>
      <c r="I137" s="43">
        <v>296844425</v>
      </c>
      <c r="J137" s="43">
        <v>0</v>
      </c>
      <c r="K137" s="43">
        <v>0</v>
      </c>
      <c r="L137" s="43">
        <v>0</v>
      </c>
      <c r="M137" s="43">
        <v>85484376.939999998</v>
      </c>
      <c r="N137" s="43">
        <v>85484376.939999998</v>
      </c>
      <c r="O137" s="43">
        <v>212482707.06</v>
      </c>
      <c r="P137" s="43">
        <v>211360048.06</v>
      </c>
      <c r="Q137" s="9">
        <f t="shared" si="5"/>
        <v>0.28689201435417611</v>
      </c>
    </row>
    <row r="138" spans="1:17" ht="13.2" x14ac:dyDescent="0.2">
      <c r="A138" s="42" t="s">
        <v>278</v>
      </c>
      <c r="B138" s="42" t="s">
        <v>279</v>
      </c>
      <c r="C138" s="33" t="str">
        <f t="shared" si="4"/>
        <v>21375101 CENTRO INVEST. Y CONSERVACIÓN PATRIMONIO</v>
      </c>
      <c r="D138" s="45" t="s">
        <v>19</v>
      </c>
      <c r="E138" s="42" t="s">
        <v>37</v>
      </c>
      <c r="F138" s="42" t="s">
        <v>38</v>
      </c>
      <c r="G138" s="43">
        <v>92200000</v>
      </c>
      <c r="H138" s="43">
        <v>82706844</v>
      </c>
      <c r="I138" s="43">
        <v>82706844</v>
      </c>
      <c r="J138" s="43">
        <v>0</v>
      </c>
      <c r="K138" s="43">
        <v>0</v>
      </c>
      <c r="L138" s="43">
        <v>0</v>
      </c>
      <c r="M138" s="43">
        <v>16338520.060000001</v>
      </c>
      <c r="N138" s="43">
        <v>16338520.060000001</v>
      </c>
      <c r="O138" s="43">
        <v>66368323.939999998</v>
      </c>
      <c r="P138" s="43">
        <v>66368323.939999998</v>
      </c>
      <c r="Q138" s="9">
        <f t="shared" si="5"/>
        <v>0.19754737661129956</v>
      </c>
    </row>
    <row r="139" spans="1:17" ht="13.2" x14ac:dyDescent="0.2">
      <c r="A139" s="42" t="s">
        <v>278</v>
      </c>
      <c r="B139" s="42" t="s">
        <v>279</v>
      </c>
      <c r="C139" s="33" t="str">
        <f t="shared" si="4"/>
        <v>21375101 CENTRO INVEST. Y CONSERVACIÓN PATRIMONIO</v>
      </c>
      <c r="D139" s="45" t="s">
        <v>19</v>
      </c>
      <c r="E139" s="42" t="s">
        <v>39</v>
      </c>
      <c r="F139" s="42" t="s">
        <v>40</v>
      </c>
      <c r="G139" s="43">
        <v>111759770</v>
      </c>
      <c r="H139" s="43">
        <v>105481580</v>
      </c>
      <c r="I139" s="43">
        <v>105481580</v>
      </c>
      <c r="J139" s="43">
        <v>0</v>
      </c>
      <c r="K139" s="43">
        <v>0</v>
      </c>
      <c r="L139" s="43">
        <v>0</v>
      </c>
      <c r="M139" s="43">
        <v>25827480.890000001</v>
      </c>
      <c r="N139" s="43">
        <v>25827480.890000001</v>
      </c>
      <c r="O139" s="43">
        <v>79654099.109999999</v>
      </c>
      <c r="P139" s="43">
        <v>79654099.109999999</v>
      </c>
      <c r="Q139" s="9">
        <f t="shared" si="5"/>
        <v>0.24485299603968769</v>
      </c>
    </row>
    <row r="140" spans="1:17" ht="13.2" x14ac:dyDescent="0.2">
      <c r="A140" s="42" t="s">
        <v>278</v>
      </c>
      <c r="B140" s="42" t="s">
        <v>279</v>
      </c>
      <c r="C140" s="33" t="str">
        <f t="shared" si="4"/>
        <v>21375101 CENTRO INVEST. Y CONSERVACIÓN PATRIMONIO</v>
      </c>
      <c r="D140" s="45" t="s">
        <v>19</v>
      </c>
      <c r="E140" s="42" t="s">
        <v>41</v>
      </c>
      <c r="F140" s="42" t="s">
        <v>42</v>
      </c>
      <c r="G140" s="43">
        <v>44774018</v>
      </c>
      <c r="H140" s="43">
        <v>44774018</v>
      </c>
      <c r="I140" s="43">
        <v>44413946</v>
      </c>
      <c r="J140" s="43">
        <v>0</v>
      </c>
      <c r="K140" s="43">
        <v>0</v>
      </c>
      <c r="L140" s="43">
        <v>0</v>
      </c>
      <c r="M140" s="43">
        <v>1013077.09</v>
      </c>
      <c r="N140" s="43">
        <v>1013077.09</v>
      </c>
      <c r="O140" s="43">
        <v>43760940.909999996</v>
      </c>
      <c r="P140" s="43">
        <v>43400868.909999996</v>
      </c>
      <c r="Q140" s="9">
        <f t="shared" si="5"/>
        <v>2.262645023281136E-2</v>
      </c>
    </row>
    <row r="141" spans="1:17" ht="13.2" x14ac:dyDescent="0.2">
      <c r="A141" s="42" t="s">
        <v>278</v>
      </c>
      <c r="B141" s="42" t="s">
        <v>279</v>
      </c>
      <c r="C141" s="33" t="str">
        <f t="shared" si="4"/>
        <v>21375101 CENTRO INVEST. Y CONSERVACIÓN PATRIMONIO</v>
      </c>
      <c r="D141" s="45" t="s">
        <v>19</v>
      </c>
      <c r="E141" s="42" t="s">
        <v>43</v>
      </c>
      <c r="F141" s="42" t="s">
        <v>44</v>
      </c>
      <c r="G141" s="43">
        <v>38742263</v>
      </c>
      <c r="H141" s="43">
        <v>38742263</v>
      </c>
      <c r="I141" s="43">
        <v>38742263</v>
      </c>
      <c r="J141" s="43">
        <v>0</v>
      </c>
      <c r="K141" s="43">
        <v>0</v>
      </c>
      <c r="L141" s="43">
        <v>0</v>
      </c>
      <c r="M141" s="43">
        <v>37323261.729999997</v>
      </c>
      <c r="N141" s="43">
        <v>37323261.729999997</v>
      </c>
      <c r="O141" s="43">
        <v>1419001.27</v>
      </c>
      <c r="P141" s="43">
        <v>1419001.27</v>
      </c>
      <c r="Q141" s="9">
        <f t="shared" si="5"/>
        <v>0.96337329933463089</v>
      </c>
    </row>
    <row r="142" spans="1:17" ht="13.2" x14ac:dyDescent="0.2">
      <c r="A142" s="42" t="s">
        <v>278</v>
      </c>
      <c r="B142" s="42" t="s">
        <v>279</v>
      </c>
      <c r="C142" s="33" t="str">
        <f t="shared" si="4"/>
        <v>21375101 CENTRO INVEST. Y CONSERVACIÓN PATRIMONIO</v>
      </c>
      <c r="D142" s="45" t="s">
        <v>19</v>
      </c>
      <c r="E142" s="42" t="s">
        <v>45</v>
      </c>
      <c r="F142" s="42" t="s">
        <v>46</v>
      </c>
      <c r="G142" s="43">
        <v>26400000</v>
      </c>
      <c r="H142" s="43">
        <v>26262379</v>
      </c>
      <c r="I142" s="43">
        <v>25499792</v>
      </c>
      <c r="J142" s="43">
        <v>0</v>
      </c>
      <c r="K142" s="43">
        <v>0</v>
      </c>
      <c r="L142" s="43">
        <v>0</v>
      </c>
      <c r="M142" s="43">
        <v>4982037.17</v>
      </c>
      <c r="N142" s="43">
        <v>4982037.17</v>
      </c>
      <c r="O142" s="43">
        <v>21280341.829999998</v>
      </c>
      <c r="P142" s="43">
        <v>20517754.829999998</v>
      </c>
      <c r="Q142" s="9">
        <f t="shared" si="5"/>
        <v>0.18970243213686011</v>
      </c>
    </row>
    <row r="143" spans="1:17" ht="13.2" x14ac:dyDescent="0.2">
      <c r="A143" s="42" t="s">
        <v>278</v>
      </c>
      <c r="B143" s="42" t="s">
        <v>279</v>
      </c>
      <c r="C143" s="33" t="str">
        <f t="shared" si="4"/>
        <v>21375101 CENTRO INVEST. Y CONSERVACIÓN PATRIMONIO</v>
      </c>
      <c r="D143" s="45" t="s">
        <v>19</v>
      </c>
      <c r="E143" s="42" t="s">
        <v>47</v>
      </c>
      <c r="F143" s="42" t="s">
        <v>48</v>
      </c>
      <c r="G143" s="43">
        <v>52954419</v>
      </c>
      <c r="H143" s="43">
        <v>52954419</v>
      </c>
      <c r="I143" s="43">
        <v>52532967</v>
      </c>
      <c r="J143" s="43">
        <v>0</v>
      </c>
      <c r="K143" s="43">
        <v>39339884</v>
      </c>
      <c r="L143" s="43">
        <v>0</v>
      </c>
      <c r="M143" s="43">
        <v>13193083</v>
      </c>
      <c r="N143" s="43">
        <v>13193083</v>
      </c>
      <c r="O143" s="43">
        <v>421452</v>
      </c>
      <c r="P143" s="43">
        <v>0</v>
      </c>
      <c r="Q143" s="9">
        <f t="shared" si="5"/>
        <v>0.24914035974976895</v>
      </c>
    </row>
    <row r="144" spans="1:17" ht="13.2" x14ac:dyDescent="0.2">
      <c r="A144" s="42" t="s">
        <v>278</v>
      </c>
      <c r="B144" s="42" t="s">
        <v>279</v>
      </c>
      <c r="C144" s="33" t="str">
        <f t="shared" si="4"/>
        <v>21375101 CENTRO INVEST. Y CONSERVACIÓN PATRIMONIO</v>
      </c>
      <c r="D144" s="45" t="s">
        <v>19</v>
      </c>
      <c r="E144" s="42" t="s">
        <v>280</v>
      </c>
      <c r="F144" s="42" t="s">
        <v>50</v>
      </c>
      <c r="G144" s="43">
        <v>50238807</v>
      </c>
      <c r="H144" s="43">
        <v>50238807</v>
      </c>
      <c r="I144" s="43">
        <v>49838968</v>
      </c>
      <c r="J144" s="43">
        <v>0</v>
      </c>
      <c r="K144" s="43">
        <v>37322450</v>
      </c>
      <c r="L144" s="43">
        <v>0</v>
      </c>
      <c r="M144" s="43">
        <v>12516518</v>
      </c>
      <c r="N144" s="43">
        <v>12516518</v>
      </c>
      <c r="O144" s="43">
        <v>399839</v>
      </c>
      <c r="P144" s="43">
        <v>0</v>
      </c>
      <c r="Q144" s="9">
        <f t="shared" si="5"/>
        <v>0.24914043042463169</v>
      </c>
    </row>
    <row r="145" spans="1:17" ht="13.2" x14ac:dyDescent="0.2">
      <c r="A145" s="42" t="s">
        <v>278</v>
      </c>
      <c r="B145" s="42" t="s">
        <v>279</v>
      </c>
      <c r="C145" s="33" t="str">
        <f t="shared" si="4"/>
        <v>21375101 CENTRO INVEST. Y CONSERVACIÓN PATRIMONIO</v>
      </c>
      <c r="D145" s="45" t="s">
        <v>19</v>
      </c>
      <c r="E145" s="42" t="s">
        <v>281</v>
      </c>
      <c r="F145" s="42" t="s">
        <v>52</v>
      </c>
      <c r="G145" s="43">
        <v>2715612</v>
      </c>
      <c r="H145" s="43">
        <v>2715612</v>
      </c>
      <c r="I145" s="43">
        <v>2693999</v>
      </c>
      <c r="J145" s="43">
        <v>0</v>
      </c>
      <c r="K145" s="43">
        <v>2017434</v>
      </c>
      <c r="L145" s="43">
        <v>0</v>
      </c>
      <c r="M145" s="43">
        <v>676565</v>
      </c>
      <c r="N145" s="43">
        <v>676565</v>
      </c>
      <c r="O145" s="43">
        <v>21613</v>
      </c>
      <c r="P145" s="43">
        <v>0</v>
      </c>
      <c r="Q145" s="9">
        <f t="shared" si="5"/>
        <v>0.24913905226519842</v>
      </c>
    </row>
    <row r="146" spans="1:17" ht="13.2" x14ac:dyDescent="0.2">
      <c r="A146" s="42" t="s">
        <v>278</v>
      </c>
      <c r="B146" s="42" t="s">
        <v>279</v>
      </c>
      <c r="C146" s="33" t="str">
        <f t="shared" si="4"/>
        <v>21375101 CENTRO INVEST. Y CONSERVACIÓN PATRIMONIO</v>
      </c>
      <c r="D146" s="45" t="s">
        <v>19</v>
      </c>
      <c r="E146" s="42" t="s">
        <v>53</v>
      </c>
      <c r="F146" s="42" t="s">
        <v>54</v>
      </c>
      <c r="G146" s="43">
        <v>53877727</v>
      </c>
      <c r="H146" s="43">
        <v>53877727</v>
      </c>
      <c r="I146" s="43">
        <v>53448926</v>
      </c>
      <c r="J146" s="43">
        <v>0</v>
      </c>
      <c r="K146" s="43">
        <v>40025797</v>
      </c>
      <c r="L146" s="43">
        <v>0</v>
      </c>
      <c r="M146" s="43">
        <v>13423129</v>
      </c>
      <c r="N146" s="43">
        <v>13423129</v>
      </c>
      <c r="O146" s="43">
        <v>428801</v>
      </c>
      <c r="P146" s="43">
        <v>0</v>
      </c>
      <c r="Q146" s="9">
        <f t="shared" si="5"/>
        <v>0.24914059570478911</v>
      </c>
    </row>
    <row r="147" spans="1:17" ht="13.2" x14ac:dyDescent="0.2">
      <c r="A147" s="42" t="s">
        <v>278</v>
      </c>
      <c r="B147" s="42" t="s">
        <v>279</v>
      </c>
      <c r="C147" s="33" t="str">
        <f t="shared" si="4"/>
        <v>21375101 CENTRO INVEST. Y CONSERVACIÓN PATRIMONIO</v>
      </c>
      <c r="D147" s="45" t="s">
        <v>19</v>
      </c>
      <c r="E147" s="42" t="s">
        <v>282</v>
      </c>
      <c r="F147" s="42" t="s">
        <v>56</v>
      </c>
      <c r="G147" s="43">
        <v>29437226</v>
      </c>
      <c r="H147" s="43">
        <v>29437226</v>
      </c>
      <c r="I147" s="43">
        <v>29202942</v>
      </c>
      <c r="J147" s="43">
        <v>0</v>
      </c>
      <c r="K147" s="43">
        <v>21868938</v>
      </c>
      <c r="L147" s="43">
        <v>0</v>
      </c>
      <c r="M147" s="43">
        <v>7334004</v>
      </c>
      <c r="N147" s="43">
        <v>7334004</v>
      </c>
      <c r="O147" s="43">
        <v>234284</v>
      </c>
      <c r="P147" s="43">
        <v>0</v>
      </c>
      <c r="Q147" s="9">
        <f t="shared" si="5"/>
        <v>0.24914045909081242</v>
      </c>
    </row>
    <row r="148" spans="1:17" ht="13.2" x14ac:dyDescent="0.2">
      <c r="A148" s="42" t="s">
        <v>278</v>
      </c>
      <c r="B148" s="42" t="s">
        <v>279</v>
      </c>
      <c r="C148" s="33" t="str">
        <f t="shared" si="4"/>
        <v>21375101 CENTRO INVEST. Y CONSERVACIÓN PATRIMONIO</v>
      </c>
      <c r="D148" s="45" t="s">
        <v>19</v>
      </c>
      <c r="E148" s="42" t="s">
        <v>283</v>
      </c>
      <c r="F148" s="42" t="s">
        <v>58</v>
      </c>
      <c r="G148" s="43">
        <v>16293667</v>
      </c>
      <c r="H148" s="43">
        <v>16293667</v>
      </c>
      <c r="I148" s="43">
        <v>16163989</v>
      </c>
      <c r="J148" s="43">
        <v>0</v>
      </c>
      <c r="K148" s="43">
        <v>12104570</v>
      </c>
      <c r="L148" s="43">
        <v>0</v>
      </c>
      <c r="M148" s="43">
        <v>4059419</v>
      </c>
      <c r="N148" s="43">
        <v>4059419</v>
      </c>
      <c r="O148" s="43">
        <v>129678</v>
      </c>
      <c r="P148" s="43">
        <v>0</v>
      </c>
      <c r="Q148" s="9">
        <f t="shared" si="5"/>
        <v>0.24914090855054299</v>
      </c>
    </row>
    <row r="149" spans="1:17" ht="13.2" x14ac:dyDescent="0.2">
      <c r="A149" s="42" t="s">
        <v>278</v>
      </c>
      <c r="B149" s="42" t="s">
        <v>279</v>
      </c>
      <c r="C149" s="33" t="str">
        <f t="shared" si="4"/>
        <v>21375101 CENTRO INVEST. Y CONSERVACIÓN PATRIMONIO</v>
      </c>
      <c r="D149" s="45" t="s">
        <v>19</v>
      </c>
      <c r="E149" s="42" t="s">
        <v>284</v>
      </c>
      <c r="F149" s="42" t="s">
        <v>60</v>
      </c>
      <c r="G149" s="43">
        <v>8146834</v>
      </c>
      <c r="H149" s="43">
        <v>8146834</v>
      </c>
      <c r="I149" s="43">
        <v>8081995</v>
      </c>
      <c r="J149" s="43">
        <v>0</v>
      </c>
      <c r="K149" s="43">
        <v>6052289</v>
      </c>
      <c r="L149" s="43">
        <v>0</v>
      </c>
      <c r="M149" s="43">
        <v>2029706</v>
      </c>
      <c r="N149" s="43">
        <v>2029706</v>
      </c>
      <c r="O149" s="43">
        <v>64839</v>
      </c>
      <c r="P149" s="43">
        <v>0</v>
      </c>
      <c r="Q149" s="9">
        <f t="shared" si="5"/>
        <v>0.24914046364514117</v>
      </c>
    </row>
    <row r="150" spans="1:17" ht="13.2" x14ac:dyDescent="0.2">
      <c r="A150" s="42" t="s">
        <v>278</v>
      </c>
      <c r="B150" s="42" t="s">
        <v>279</v>
      </c>
      <c r="C150" s="33" t="str">
        <f t="shared" si="4"/>
        <v>21375101 CENTRO INVEST. Y CONSERVACIÓN PATRIMONIO</v>
      </c>
      <c r="D150" s="45" t="s">
        <v>19</v>
      </c>
      <c r="E150" s="42" t="s">
        <v>63</v>
      </c>
      <c r="F150" s="42" t="s">
        <v>64</v>
      </c>
      <c r="G150" s="43">
        <v>504482000</v>
      </c>
      <c r="H150" s="43">
        <v>504482000</v>
      </c>
      <c r="I150" s="43">
        <v>232307697.94</v>
      </c>
      <c r="J150" s="43">
        <v>0</v>
      </c>
      <c r="K150" s="43">
        <v>73616634.780000001</v>
      </c>
      <c r="L150" s="43">
        <v>15701581.59</v>
      </c>
      <c r="M150" s="43">
        <v>10769735.210000001</v>
      </c>
      <c r="N150" s="43">
        <v>10769735.210000001</v>
      </c>
      <c r="O150" s="43">
        <v>404394048.42000002</v>
      </c>
      <c r="P150" s="43">
        <v>132219746.36</v>
      </c>
      <c r="Q150" s="9">
        <f t="shared" si="5"/>
        <v>2.1348105997835404E-2</v>
      </c>
    </row>
    <row r="151" spans="1:17" ht="13.2" x14ac:dyDescent="0.2">
      <c r="A151" s="42" t="s">
        <v>278</v>
      </c>
      <c r="B151" s="42" t="s">
        <v>279</v>
      </c>
      <c r="C151" s="33" t="str">
        <f t="shared" si="4"/>
        <v>21375101 CENTRO INVEST. Y CONSERVACIÓN PATRIMONIO</v>
      </c>
      <c r="D151" s="45" t="s">
        <v>19</v>
      </c>
      <c r="E151" s="42" t="s">
        <v>73</v>
      </c>
      <c r="F151" s="42" t="s">
        <v>74</v>
      </c>
      <c r="G151" s="43">
        <v>23862000</v>
      </c>
      <c r="H151" s="43">
        <v>23862000</v>
      </c>
      <c r="I151" s="43">
        <v>11013574.75</v>
      </c>
      <c r="J151" s="43">
        <v>0</v>
      </c>
      <c r="K151" s="43">
        <v>3523036.5</v>
      </c>
      <c r="L151" s="43">
        <v>578650.4</v>
      </c>
      <c r="M151" s="43">
        <v>1531432.87</v>
      </c>
      <c r="N151" s="43">
        <v>1531432.87</v>
      </c>
      <c r="O151" s="43">
        <v>18228880.23</v>
      </c>
      <c r="P151" s="43">
        <v>5380454.9800000004</v>
      </c>
      <c r="Q151" s="9">
        <f t="shared" si="5"/>
        <v>6.4178730617718546E-2</v>
      </c>
    </row>
    <row r="152" spans="1:17" ht="13.2" x14ac:dyDescent="0.2">
      <c r="A152" s="42" t="s">
        <v>278</v>
      </c>
      <c r="B152" s="42" t="s">
        <v>279</v>
      </c>
      <c r="C152" s="33" t="str">
        <f t="shared" si="4"/>
        <v>21375101 CENTRO INVEST. Y CONSERVACIÓN PATRIMONIO</v>
      </c>
      <c r="D152" s="45" t="s">
        <v>19</v>
      </c>
      <c r="E152" s="42" t="s">
        <v>75</v>
      </c>
      <c r="F152" s="42" t="s">
        <v>76</v>
      </c>
      <c r="G152" s="43">
        <v>1260000</v>
      </c>
      <c r="H152" s="43">
        <v>1260000</v>
      </c>
      <c r="I152" s="43">
        <v>583483.53</v>
      </c>
      <c r="J152" s="43">
        <v>0</v>
      </c>
      <c r="K152" s="43">
        <v>178322</v>
      </c>
      <c r="L152" s="43">
        <v>0</v>
      </c>
      <c r="M152" s="43">
        <v>122678</v>
      </c>
      <c r="N152" s="43">
        <v>122678</v>
      </c>
      <c r="O152" s="43">
        <v>959000</v>
      </c>
      <c r="P152" s="43">
        <v>282483.53000000003</v>
      </c>
      <c r="Q152" s="9">
        <f t="shared" si="5"/>
        <v>9.7363492063492069E-2</v>
      </c>
    </row>
    <row r="153" spans="1:17" ht="13.2" x14ac:dyDescent="0.2">
      <c r="A153" s="42" t="s">
        <v>278</v>
      </c>
      <c r="B153" s="42" t="s">
        <v>279</v>
      </c>
      <c r="C153" s="33" t="str">
        <f t="shared" si="4"/>
        <v>21375101 CENTRO INVEST. Y CONSERVACIÓN PATRIMONIO</v>
      </c>
      <c r="D153" s="45" t="s">
        <v>19</v>
      </c>
      <c r="E153" s="42" t="s">
        <v>77</v>
      </c>
      <c r="F153" s="42" t="s">
        <v>78</v>
      </c>
      <c r="G153" s="43">
        <v>5922000</v>
      </c>
      <c r="H153" s="43">
        <v>5922000</v>
      </c>
      <c r="I153" s="43">
        <v>2742372.58</v>
      </c>
      <c r="J153" s="43">
        <v>0</v>
      </c>
      <c r="K153" s="43">
        <v>603944.69999999995</v>
      </c>
      <c r="L153" s="43">
        <v>0</v>
      </c>
      <c r="M153" s="43">
        <v>811055.3</v>
      </c>
      <c r="N153" s="43">
        <v>811055.3</v>
      </c>
      <c r="O153" s="43">
        <v>4507000</v>
      </c>
      <c r="P153" s="43">
        <v>1327372.58</v>
      </c>
      <c r="Q153" s="9">
        <f t="shared" si="5"/>
        <v>0.13695631543397502</v>
      </c>
    </row>
    <row r="154" spans="1:17" ht="13.2" x14ac:dyDescent="0.2">
      <c r="A154" s="42" t="s">
        <v>278</v>
      </c>
      <c r="B154" s="42" t="s">
        <v>279</v>
      </c>
      <c r="C154" s="33" t="str">
        <f t="shared" si="4"/>
        <v>21375101 CENTRO INVEST. Y CONSERVACIÓN PATRIMONIO</v>
      </c>
      <c r="D154" s="45" t="s">
        <v>19</v>
      </c>
      <c r="E154" s="42" t="s">
        <v>79</v>
      </c>
      <c r="F154" s="42" t="s">
        <v>80</v>
      </c>
      <c r="G154" s="43">
        <v>50000</v>
      </c>
      <c r="H154" s="43">
        <v>50000</v>
      </c>
      <c r="I154" s="43">
        <v>14720.14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50000</v>
      </c>
      <c r="P154" s="43">
        <v>14720.14</v>
      </c>
      <c r="Q154" s="9">
        <f t="shared" si="5"/>
        <v>0</v>
      </c>
    </row>
    <row r="155" spans="1:17" ht="13.2" x14ac:dyDescent="0.2">
      <c r="A155" s="42" t="s">
        <v>278</v>
      </c>
      <c r="B155" s="42" t="s">
        <v>279</v>
      </c>
      <c r="C155" s="33" t="str">
        <f t="shared" si="4"/>
        <v>21375101 CENTRO INVEST. Y CONSERVACIÓN PATRIMONIO</v>
      </c>
      <c r="D155" s="45" t="s">
        <v>19</v>
      </c>
      <c r="E155" s="42" t="s">
        <v>81</v>
      </c>
      <c r="F155" s="42" t="s">
        <v>82</v>
      </c>
      <c r="G155" s="43">
        <v>16380000</v>
      </c>
      <c r="H155" s="43">
        <v>16380000</v>
      </c>
      <c r="I155" s="43">
        <v>7599397.8099999996</v>
      </c>
      <c r="J155" s="43">
        <v>0</v>
      </c>
      <c r="K155" s="43">
        <v>2740769.8</v>
      </c>
      <c r="L155" s="43">
        <v>578650.4</v>
      </c>
      <c r="M155" s="43">
        <v>597699.56999999995</v>
      </c>
      <c r="N155" s="43">
        <v>597699.56999999995</v>
      </c>
      <c r="O155" s="43">
        <v>12462880.23</v>
      </c>
      <c r="P155" s="43">
        <v>3682278.04</v>
      </c>
      <c r="Q155" s="9">
        <f t="shared" si="5"/>
        <v>3.6489595238095238E-2</v>
      </c>
    </row>
    <row r="156" spans="1:17" ht="13.2" x14ac:dyDescent="0.2">
      <c r="A156" s="42" t="s">
        <v>278</v>
      </c>
      <c r="B156" s="42" t="s">
        <v>279</v>
      </c>
      <c r="C156" s="33" t="str">
        <f t="shared" si="4"/>
        <v>21375101 CENTRO INVEST. Y CONSERVACIÓN PATRIMONIO</v>
      </c>
      <c r="D156" s="45" t="s">
        <v>19</v>
      </c>
      <c r="E156" s="42" t="s">
        <v>83</v>
      </c>
      <c r="F156" s="42" t="s">
        <v>84</v>
      </c>
      <c r="G156" s="43">
        <v>250000</v>
      </c>
      <c r="H156" s="43">
        <v>250000</v>
      </c>
      <c r="I156" s="43">
        <v>73600.69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250000</v>
      </c>
      <c r="P156" s="43">
        <v>73600.69</v>
      </c>
      <c r="Q156" s="9">
        <f t="shared" si="5"/>
        <v>0</v>
      </c>
    </row>
    <row r="157" spans="1:17" ht="13.2" x14ac:dyDescent="0.2">
      <c r="A157" s="42" t="s">
        <v>278</v>
      </c>
      <c r="B157" s="42" t="s">
        <v>279</v>
      </c>
      <c r="C157" s="33" t="str">
        <f t="shared" si="4"/>
        <v>21375101 CENTRO INVEST. Y CONSERVACIÓN PATRIMONIO</v>
      </c>
      <c r="D157" s="45" t="s">
        <v>19</v>
      </c>
      <c r="E157" s="42" t="s">
        <v>85</v>
      </c>
      <c r="F157" s="42" t="s">
        <v>86</v>
      </c>
      <c r="G157" s="43">
        <v>30000000</v>
      </c>
      <c r="H157" s="43">
        <v>30000000</v>
      </c>
      <c r="I157" s="43">
        <v>10030604.4</v>
      </c>
      <c r="J157" s="43">
        <v>0</v>
      </c>
      <c r="K157" s="43">
        <v>959485.77</v>
      </c>
      <c r="L157" s="43">
        <v>0</v>
      </c>
      <c r="M157" s="43">
        <v>112791.4</v>
      </c>
      <c r="N157" s="43">
        <v>112791.4</v>
      </c>
      <c r="O157" s="43">
        <v>28927722.829999998</v>
      </c>
      <c r="P157" s="43">
        <v>8958327.2300000004</v>
      </c>
      <c r="Q157" s="9">
        <f t="shared" si="5"/>
        <v>3.7597133333333332E-3</v>
      </c>
    </row>
    <row r="158" spans="1:17" ht="13.2" x14ac:dyDescent="0.2">
      <c r="A158" s="42" t="s">
        <v>278</v>
      </c>
      <c r="B158" s="42" t="s">
        <v>279</v>
      </c>
      <c r="C158" s="33" t="str">
        <f t="shared" si="4"/>
        <v>21375101 CENTRO INVEST. Y CONSERVACIÓN PATRIMONIO</v>
      </c>
      <c r="D158" s="45" t="s">
        <v>19</v>
      </c>
      <c r="E158" s="42" t="s">
        <v>87</v>
      </c>
      <c r="F158" s="42" t="s">
        <v>88</v>
      </c>
      <c r="G158" s="43">
        <v>21000000</v>
      </c>
      <c r="H158" s="43">
        <v>21000000</v>
      </c>
      <c r="I158" s="43">
        <v>6948200.2699999996</v>
      </c>
      <c r="J158" s="43">
        <v>0</v>
      </c>
      <c r="K158" s="43">
        <v>846200.5</v>
      </c>
      <c r="L158" s="43">
        <v>0</v>
      </c>
      <c r="M158" s="43">
        <v>112791.4</v>
      </c>
      <c r="N158" s="43">
        <v>112791.4</v>
      </c>
      <c r="O158" s="43">
        <v>20041008.100000001</v>
      </c>
      <c r="P158" s="43">
        <v>5989208.3700000001</v>
      </c>
      <c r="Q158" s="9">
        <f t="shared" si="5"/>
        <v>5.371019047619047E-3</v>
      </c>
    </row>
    <row r="159" spans="1:17" ht="13.2" x14ac:dyDescent="0.2">
      <c r="A159" s="42" t="s">
        <v>278</v>
      </c>
      <c r="B159" s="42" t="s">
        <v>279</v>
      </c>
      <c r="C159" s="33" t="str">
        <f t="shared" si="4"/>
        <v>21375101 CENTRO INVEST. Y CONSERVACIÓN PATRIMONIO</v>
      </c>
      <c r="D159" s="45" t="s">
        <v>19</v>
      </c>
      <c r="E159" s="42" t="s">
        <v>89</v>
      </c>
      <c r="F159" s="42" t="s">
        <v>90</v>
      </c>
      <c r="G159" s="43">
        <v>2000000</v>
      </c>
      <c r="H159" s="43">
        <v>2000000</v>
      </c>
      <c r="I159" s="43">
        <v>926164.33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2000000</v>
      </c>
      <c r="P159" s="43">
        <v>926164.33</v>
      </c>
      <c r="Q159" s="9">
        <f t="shared" si="5"/>
        <v>0</v>
      </c>
    </row>
    <row r="160" spans="1:17" ht="13.2" x14ac:dyDescent="0.2">
      <c r="A160" s="42" t="s">
        <v>278</v>
      </c>
      <c r="B160" s="42" t="s">
        <v>279</v>
      </c>
      <c r="C160" s="33" t="str">
        <f t="shared" si="4"/>
        <v>21375101 CENTRO INVEST. Y CONSERVACIÓN PATRIMONIO</v>
      </c>
      <c r="D160" s="45" t="s">
        <v>19</v>
      </c>
      <c r="E160" s="42" t="s">
        <v>93</v>
      </c>
      <c r="F160" s="42" t="s">
        <v>94</v>
      </c>
      <c r="G160" s="43">
        <v>7000000</v>
      </c>
      <c r="H160" s="43">
        <v>7000000</v>
      </c>
      <c r="I160" s="43">
        <v>2156239.7999999998</v>
      </c>
      <c r="J160" s="43">
        <v>0</v>
      </c>
      <c r="K160" s="43">
        <v>113285.27</v>
      </c>
      <c r="L160" s="43">
        <v>0</v>
      </c>
      <c r="M160" s="43">
        <v>0</v>
      </c>
      <c r="N160" s="43">
        <v>0</v>
      </c>
      <c r="O160" s="43">
        <v>6886714.7300000004</v>
      </c>
      <c r="P160" s="43">
        <v>2042954.53</v>
      </c>
      <c r="Q160" s="9">
        <f t="shared" si="5"/>
        <v>0</v>
      </c>
    </row>
    <row r="161" spans="1:17" ht="13.2" x14ac:dyDescent="0.2">
      <c r="A161" s="42" t="s">
        <v>278</v>
      </c>
      <c r="B161" s="42" t="s">
        <v>279</v>
      </c>
      <c r="C161" s="33" t="str">
        <f t="shared" si="4"/>
        <v>21375101 CENTRO INVEST. Y CONSERVACIÓN PATRIMONIO</v>
      </c>
      <c r="D161" s="45" t="s">
        <v>19</v>
      </c>
      <c r="E161" s="42" t="s">
        <v>95</v>
      </c>
      <c r="F161" s="42" t="s">
        <v>96</v>
      </c>
      <c r="G161" s="43">
        <v>255220000</v>
      </c>
      <c r="H161" s="43">
        <v>255220000</v>
      </c>
      <c r="I161" s="43">
        <v>138189148.72999999</v>
      </c>
      <c r="J161" s="43">
        <v>0</v>
      </c>
      <c r="K161" s="43">
        <v>49448613.240000002</v>
      </c>
      <c r="L161" s="43">
        <v>15053006.789999999</v>
      </c>
      <c r="M161" s="43">
        <v>8554567.1199999992</v>
      </c>
      <c r="N161" s="43">
        <v>8554567.1199999992</v>
      </c>
      <c r="O161" s="43">
        <v>182163812.84999999</v>
      </c>
      <c r="P161" s="43">
        <v>65132961.579999998</v>
      </c>
      <c r="Q161" s="9">
        <f t="shared" si="5"/>
        <v>3.351840420029778E-2</v>
      </c>
    </row>
    <row r="162" spans="1:17" ht="13.2" x14ac:dyDescent="0.2">
      <c r="A162" s="42" t="s">
        <v>278</v>
      </c>
      <c r="B162" s="42" t="s">
        <v>279</v>
      </c>
      <c r="C162" s="33" t="str">
        <f t="shared" si="4"/>
        <v>21375101 CENTRO INVEST. Y CONSERVACIÓN PATRIMONIO</v>
      </c>
      <c r="D162" s="45" t="s">
        <v>19</v>
      </c>
      <c r="E162" s="42" t="s">
        <v>287</v>
      </c>
      <c r="F162" s="42" t="s">
        <v>288</v>
      </c>
      <c r="G162" s="43">
        <v>20000</v>
      </c>
      <c r="H162" s="43">
        <v>20000</v>
      </c>
      <c r="I162" s="43">
        <v>4781.18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20000</v>
      </c>
      <c r="P162" s="43">
        <v>4781.18</v>
      </c>
      <c r="Q162" s="9">
        <f t="shared" si="5"/>
        <v>0</v>
      </c>
    </row>
    <row r="163" spans="1:17" ht="13.2" x14ac:dyDescent="0.2">
      <c r="A163" s="42" t="s">
        <v>278</v>
      </c>
      <c r="B163" s="42" t="s">
        <v>279</v>
      </c>
      <c r="C163" s="33" t="str">
        <f t="shared" si="4"/>
        <v>21375101 CENTRO INVEST. Y CONSERVACIÓN PATRIMONIO</v>
      </c>
      <c r="D163" s="45" t="s">
        <v>19</v>
      </c>
      <c r="E163" s="42" t="s">
        <v>289</v>
      </c>
      <c r="F163" s="42" t="s">
        <v>290</v>
      </c>
      <c r="G163" s="43">
        <v>80000000</v>
      </c>
      <c r="H163" s="43">
        <v>80000000</v>
      </c>
      <c r="I163" s="43">
        <v>37046573.210000001</v>
      </c>
      <c r="J163" s="43">
        <v>0</v>
      </c>
      <c r="K163" s="43">
        <v>2577669.73</v>
      </c>
      <c r="L163" s="43">
        <v>0</v>
      </c>
      <c r="M163" s="43">
        <v>520478</v>
      </c>
      <c r="N163" s="43">
        <v>520478</v>
      </c>
      <c r="O163" s="43">
        <v>76901852.269999996</v>
      </c>
      <c r="P163" s="43">
        <v>33948425.479999997</v>
      </c>
      <c r="Q163" s="9">
        <f t="shared" si="5"/>
        <v>6.5059749999999998E-3</v>
      </c>
    </row>
    <row r="164" spans="1:17" ht="13.2" x14ac:dyDescent="0.2">
      <c r="A164" s="42" t="s">
        <v>278</v>
      </c>
      <c r="B164" s="42" t="s">
        <v>279</v>
      </c>
      <c r="C164" s="33" t="str">
        <f t="shared" si="4"/>
        <v>21375101 CENTRO INVEST. Y CONSERVACIÓN PATRIMONIO</v>
      </c>
      <c r="D164" s="45" t="s">
        <v>19</v>
      </c>
      <c r="E164" s="42" t="s">
        <v>97</v>
      </c>
      <c r="F164" s="42" t="s">
        <v>98</v>
      </c>
      <c r="G164" s="43">
        <v>100000000</v>
      </c>
      <c r="H164" s="43">
        <v>100000000</v>
      </c>
      <c r="I164" s="43">
        <v>50513576.159999996</v>
      </c>
      <c r="J164" s="43">
        <v>0</v>
      </c>
      <c r="K164" s="43">
        <v>20903918.170000002</v>
      </c>
      <c r="L164" s="43">
        <v>8958822.0800000001</v>
      </c>
      <c r="M164" s="43">
        <v>0</v>
      </c>
      <c r="N164" s="43">
        <v>0</v>
      </c>
      <c r="O164" s="43">
        <v>70137259.75</v>
      </c>
      <c r="P164" s="43">
        <v>20650835.91</v>
      </c>
      <c r="Q164" s="9">
        <f t="shared" si="5"/>
        <v>0</v>
      </c>
    </row>
    <row r="165" spans="1:17" ht="13.2" x14ac:dyDescent="0.2">
      <c r="A165" s="42" t="s">
        <v>278</v>
      </c>
      <c r="B165" s="42" t="s">
        <v>279</v>
      </c>
      <c r="C165" s="33" t="str">
        <f t="shared" si="4"/>
        <v>21375101 CENTRO INVEST. Y CONSERVACIÓN PATRIMONIO</v>
      </c>
      <c r="D165" s="45" t="s">
        <v>19</v>
      </c>
      <c r="E165" s="42" t="s">
        <v>101</v>
      </c>
      <c r="F165" s="42" t="s">
        <v>102</v>
      </c>
      <c r="G165" s="43">
        <v>75000000</v>
      </c>
      <c r="H165" s="43">
        <v>75000000</v>
      </c>
      <c r="I165" s="43">
        <v>50465981.200000003</v>
      </c>
      <c r="J165" s="43">
        <v>0</v>
      </c>
      <c r="K165" s="43">
        <v>25827025.350000001</v>
      </c>
      <c r="L165" s="43">
        <v>6094184.71</v>
      </c>
      <c r="M165" s="43">
        <v>8034089.1200000001</v>
      </c>
      <c r="N165" s="43">
        <v>8034089.1200000001</v>
      </c>
      <c r="O165" s="43">
        <v>35044700.82</v>
      </c>
      <c r="P165" s="43">
        <v>10510682.02</v>
      </c>
      <c r="Q165" s="9">
        <f t="shared" si="5"/>
        <v>0.10712118826666667</v>
      </c>
    </row>
    <row r="166" spans="1:17" ht="13.2" x14ac:dyDescent="0.2">
      <c r="A166" s="42" t="s">
        <v>278</v>
      </c>
      <c r="B166" s="42" t="s">
        <v>279</v>
      </c>
      <c r="C166" s="33" t="str">
        <f t="shared" si="4"/>
        <v>21375101 CENTRO INVEST. Y CONSERVACIÓN PATRIMONIO</v>
      </c>
      <c r="D166" s="45" t="s">
        <v>19</v>
      </c>
      <c r="E166" s="42" t="s">
        <v>103</v>
      </c>
      <c r="F166" s="42" t="s">
        <v>104</v>
      </c>
      <c r="G166" s="43">
        <v>200000</v>
      </c>
      <c r="H166" s="43">
        <v>200000</v>
      </c>
      <c r="I166" s="43">
        <v>158236.98000000001</v>
      </c>
      <c r="J166" s="43">
        <v>0</v>
      </c>
      <c r="K166" s="43">
        <v>139999.99</v>
      </c>
      <c r="L166" s="43">
        <v>0</v>
      </c>
      <c r="M166" s="43">
        <v>0</v>
      </c>
      <c r="N166" s="43">
        <v>0</v>
      </c>
      <c r="O166" s="43">
        <v>60000.01</v>
      </c>
      <c r="P166" s="43">
        <v>18236.990000000002</v>
      </c>
      <c r="Q166" s="9">
        <f t="shared" si="5"/>
        <v>0</v>
      </c>
    </row>
    <row r="167" spans="1:17" ht="13.2" x14ac:dyDescent="0.2">
      <c r="A167" s="42" t="s">
        <v>278</v>
      </c>
      <c r="B167" s="42" t="s">
        <v>279</v>
      </c>
      <c r="C167" s="33" t="str">
        <f t="shared" si="4"/>
        <v>21375101 CENTRO INVEST. Y CONSERVACIÓN PATRIMONIO</v>
      </c>
      <c r="D167" s="45" t="s">
        <v>19</v>
      </c>
      <c r="E167" s="42" t="s">
        <v>105</v>
      </c>
      <c r="F167" s="42" t="s">
        <v>106</v>
      </c>
      <c r="G167" s="43">
        <v>10500000</v>
      </c>
      <c r="H167" s="43">
        <v>10500000</v>
      </c>
      <c r="I167" s="43">
        <v>4897642.59</v>
      </c>
      <c r="J167" s="43">
        <v>0</v>
      </c>
      <c r="K167" s="43">
        <v>2260386.1800000002</v>
      </c>
      <c r="L167" s="43">
        <v>0</v>
      </c>
      <c r="M167" s="43">
        <v>298613.82</v>
      </c>
      <c r="N167" s="43">
        <v>298613.82</v>
      </c>
      <c r="O167" s="43">
        <v>7941000</v>
      </c>
      <c r="P167" s="43">
        <v>2338642.59</v>
      </c>
      <c r="Q167" s="9">
        <f t="shared" si="5"/>
        <v>2.843941142857143E-2</v>
      </c>
    </row>
    <row r="168" spans="1:17" ht="13.2" x14ac:dyDescent="0.2">
      <c r="A168" s="42" t="s">
        <v>278</v>
      </c>
      <c r="B168" s="42" t="s">
        <v>279</v>
      </c>
      <c r="C168" s="33" t="str">
        <f t="shared" si="4"/>
        <v>21375101 CENTRO INVEST. Y CONSERVACIÓN PATRIMONIO</v>
      </c>
      <c r="D168" s="45" t="s">
        <v>19</v>
      </c>
      <c r="E168" s="42" t="s">
        <v>107</v>
      </c>
      <c r="F168" s="42" t="s">
        <v>108</v>
      </c>
      <c r="G168" s="43">
        <v>500000</v>
      </c>
      <c r="H168" s="43">
        <v>500000</v>
      </c>
      <c r="I168" s="43">
        <v>266820.94</v>
      </c>
      <c r="J168" s="43">
        <v>0</v>
      </c>
      <c r="K168" s="43">
        <v>21986.18</v>
      </c>
      <c r="L168" s="43">
        <v>0</v>
      </c>
      <c r="M168" s="43">
        <v>147013.82</v>
      </c>
      <c r="N168" s="43">
        <v>147013.82</v>
      </c>
      <c r="O168" s="43">
        <v>331000</v>
      </c>
      <c r="P168" s="43">
        <v>97820.94</v>
      </c>
      <c r="Q168" s="9">
        <f t="shared" si="5"/>
        <v>0.29402764000000003</v>
      </c>
    </row>
    <row r="169" spans="1:17" ht="13.2" x14ac:dyDescent="0.2">
      <c r="A169" s="42" t="s">
        <v>278</v>
      </c>
      <c r="B169" s="42" t="s">
        <v>279</v>
      </c>
      <c r="C169" s="33" t="str">
        <f t="shared" si="4"/>
        <v>21375101 CENTRO INVEST. Y CONSERVACIÓN PATRIMONIO</v>
      </c>
      <c r="D169" s="45" t="s">
        <v>19</v>
      </c>
      <c r="E169" s="42" t="s">
        <v>109</v>
      </c>
      <c r="F169" s="42" t="s">
        <v>110</v>
      </c>
      <c r="G169" s="43">
        <v>10000000</v>
      </c>
      <c r="H169" s="43">
        <v>10000000</v>
      </c>
      <c r="I169" s="43">
        <v>4630821.6500000004</v>
      </c>
      <c r="J169" s="43">
        <v>0</v>
      </c>
      <c r="K169" s="43">
        <v>2238400</v>
      </c>
      <c r="L169" s="43">
        <v>0</v>
      </c>
      <c r="M169" s="43">
        <v>151600</v>
      </c>
      <c r="N169" s="43">
        <v>151600</v>
      </c>
      <c r="O169" s="43">
        <v>7610000</v>
      </c>
      <c r="P169" s="43">
        <v>2240821.65</v>
      </c>
      <c r="Q169" s="9">
        <f t="shared" si="5"/>
        <v>1.516E-2</v>
      </c>
    </row>
    <row r="170" spans="1:17" ht="13.2" x14ac:dyDescent="0.2">
      <c r="A170" s="42" t="s">
        <v>278</v>
      </c>
      <c r="B170" s="42" t="s">
        <v>279</v>
      </c>
      <c r="C170" s="33" t="str">
        <f t="shared" si="4"/>
        <v>21375101 CENTRO INVEST. Y CONSERVACIÓN PATRIMONIO</v>
      </c>
      <c r="D170" s="45" t="s">
        <v>19</v>
      </c>
      <c r="E170" s="42" t="s">
        <v>111</v>
      </c>
      <c r="F170" s="42" t="s">
        <v>112</v>
      </c>
      <c r="G170" s="43">
        <v>2500000</v>
      </c>
      <c r="H170" s="43">
        <v>2500000</v>
      </c>
      <c r="I170" s="43">
        <v>2497647.67</v>
      </c>
      <c r="J170" s="43">
        <v>0</v>
      </c>
      <c r="K170" s="43">
        <v>2486000</v>
      </c>
      <c r="L170" s="43">
        <v>0</v>
      </c>
      <c r="M170" s="43">
        <v>0</v>
      </c>
      <c r="N170" s="43">
        <v>0</v>
      </c>
      <c r="O170" s="43">
        <v>14000</v>
      </c>
      <c r="P170" s="43">
        <v>11647.67</v>
      </c>
      <c r="Q170" s="9">
        <f t="shared" si="5"/>
        <v>0</v>
      </c>
    </row>
    <row r="171" spans="1:17" ht="13.2" x14ac:dyDescent="0.2">
      <c r="A171" s="42" t="s">
        <v>278</v>
      </c>
      <c r="B171" s="42" t="s">
        <v>279</v>
      </c>
      <c r="C171" s="33" t="str">
        <f t="shared" si="4"/>
        <v>21375101 CENTRO INVEST. Y CONSERVACIÓN PATRIMONIO</v>
      </c>
      <c r="D171" s="45" t="s">
        <v>19</v>
      </c>
      <c r="E171" s="42" t="s">
        <v>113</v>
      </c>
      <c r="F171" s="42" t="s">
        <v>114</v>
      </c>
      <c r="G171" s="43">
        <v>2500000</v>
      </c>
      <c r="H171" s="43">
        <v>2500000</v>
      </c>
      <c r="I171" s="43">
        <v>2497647.67</v>
      </c>
      <c r="J171" s="43">
        <v>0</v>
      </c>
      <c r="K171" s="43">
        <v>2486000</v>
      </c>
      <c r="L171" s="43">
        <v>0</v>
      </c>
      <c r="M171" s="43">
        <v>0</v>
      </c>
      <c r="N171" s="43">
        <v>0</v>
      </c>
      <c r="O171" s="43">
        <v>14000</v>
      </c>
      <c r="P171" s="43">
        <v>11647.67</v>
      </c>
      <c r="Q171" s="9">
        <f t="shared" si="5"/>
        <v>0</v>
      </c>
    </row>
    <row r="172" spans="1:17" ht="13.2" x14ac:dyDescent="0.2">
      <c r="A172" s="42" t="s">
        <v>278</v>
      </c>
      <c r="B172" s="42" t="s">
        <v>279</v>
      </c>
      <c r="C172" s="33" t="str">
        <f t="shared" si="4"/>
        <v>21375101 CENTRO INVEST. Y CONSERVACIÓN PATRIMONIO</v>
      </c>
      <c r="D172" s="45" t="s">
        <v>19</v>
      </c>
      <c r="E172" s="42" t="s">
        <v>115</v>
      </c>
      <c r="F172" s="42" t="s">
        <v>116</v>
      </c>
      <c r="G172" s="43">
        <v>1300000</v>
      </c>
      <c r="H172" s="43">
        <v>1300000</v>
      </c>
      <c r="I172" s="43">
        <v>834853.91</v>
      </c>
      <c r="J172" s="43">
        <v>0</v>
      </c>
      <c r="K172" s="43">
        <v>223740</v>
      </c>
      <c r="L172" s="43">
        <v>0</v>
      </c>
      <c r="M172" s="43">
        <v>0</v>
      </c>
      <c r="N172" s="43">
        <v>0</v>
      </c>
      <c r="O172" s="43">
        <v>1076260</v>
      </c>
      <c r="P172" s="43">
        <v>611113.91</v>
      </c>
      <c r="Q172" s="9">
        <f t="shared" si="5"/>
        <v>0</v>
      </c>
    </row>
    <row r="173" spans="1:17" ht="13.2" x14ac:dyDescent="0.2">
      <c r="A173" s="42" t="s">
        <v>278</v>
      </c>
      <c r="B173" s="42" t="s">
        <v>279</v>
      </c>
      <c r="C173" s="33" t="str">
        <f t="shared" si="4"/>
        <v>21375101 CENTRO INVEST. Y CONSERVACIÓN PATRIMONIO</v>
      </c>
      <c r="D173" s="45" t="s">
        <v>19</v>
      </c>
      <c r="E173" s="42" t="s">
        <v>117</v>
      </c>
      <c r="F173" s="42" t="s">
        <v>118</v>
      </c>
      <c r="G173" s="43">
        <v>700000</v>
      </c>
      <c r="H173" s="43">
        <v>700000</v>
      </c>
      <c r="I173" s="43">
        <v>324157.52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700000</v>
      </c>
      <c r="P173" s="43">
        <v>324157.52</v>
      </c>
      <c r="Q173" s="9">
        <f t="shared" si="5"/>
        <v>0</v>
      </c>
    </row>
    <row r="174" spans="1:17" ht="13.2" x14ac:dyDescent="0.2">
      <c r="A174" s="42" t="s">
        <v>278</v>
      </c>
      <c r="B174" s="42" t="s">
        <v>279</v>
      </c>
      <c r="C174" s="33" t="str">
        <f t="shared" si="4"/>
        <v>21375101 CENTRO INVEST. Y CONSERVACIÓN PATRIMONIO</v>
      </c>
      <c r="D174" s="45" t="s">
        <v>19</v>
      </c>
      <c r="E174" s="42" t="s">
        <v>119</v>
      </c>
      <c r="F174" s="42" t="s">
        <v>120</v>
      </c>
      <c r="G174" s="43">
        <v>600000</v>
      </c>
      <c r="H174" s="43">
        <v>600000</v>
      </c>
      <c r="I174" s="43">
        <v>510696.39</v>
      </c>
      <c r="J174" s="43">
        <v>0</v>
      </c>
      <c r="K174" s="43">
        <v>223740</v>
      </c>
      <c r="L174" s="43">
        <v>0</v>
      </c>
      <c r="M174" s="43">
        <v>0</v>
      </c>
      <c r="N174" s="43">
        <v>0</v>
      </c>
      <c r="O174" s="43">
        <v>376260</v>
      </c>
      <c r="P174" s="43">
        <v>286956.39</v>
      </c>
      <c r="Q174" s="9">
        <f t="shared" si="5"/>
        <v>0</v>
      </c>
    </row>
    <row r="175" spans="1:17" ht="13.2" x14ac:dyDescent="0.2">
      <c r="A175" s="42" t="s">
        <v>278</v>
      </c>
      <c r="B175" s="42" t="s">
        <v>279</v>
      </c>
      <c r="C175" s="33" t="str">
        <f t="shared" si="4"/>
        <v>21375101 CENTRO INVEST. Y CONSERVACIÓN PATRIMONIO</v>
      </c>
      <c r="D175" s="45" t="s">
        <v>19</v>
      </c>
      <c r="E175" s="42" t="s">
        <v>123</v>
      </c>
      <c r="F175" s="42" t="s">
        <v>124</v>
      </c>
      <c r="G175" s="43">
        <v>179700000</v>
      </c>
      <c r="H175" s="43">
        <v>179700000</v>
      </c>
      <c r="I175" s="43">
        <v>63675861.899999999</v>
      </c>
      <c r="J175" s="43">
        <v>0</v>
      </c>
      <c r="K175" s="43">
        <v>13715379.59</v>
      </c>
      <c r="L175" s="43">
        <v>69924.399999999994</v>
      </c>
      <c r="M175" s="43">
        <v>272330</v>
      </c>
      <c r="N175" s="43">
        <v>272330</v>
      </c>
      <c r="O175" s="43">
        <v>165642366.00999999</v>
      </c>
      <c r="P175" s="43">
        <v>49618227.909999996</v>
      </c>
      <c r="Q175" s="9">
        <f t="shared" si="5"/>
        <v>1.5154702281580412E-3</v>
      </c>
    </row>
    <row r="176" spans="1:17" ht="13.2" x14ac:dyDescent="0.2">
      <c r="A176" s="42" t="s">
        <v>278</v>
      </c>
      <c r="B176" s="42" t="s">
        <v>279</v>
      </c>
      <c r="C176" s="33" t="str">
        <f t="shared" si="4"/>
        <v>21375101 CENTRO INVEST. Y CONSERVACIÓN PATRIMONIO</v>
      </c>
      <c r="D176" s="45" t="s">
        <v>19</v>
      </c>
      <c r="E176" s="42" t="s">
        <v>125</v>
      </c>
      <c r="F176" s="42" t="s">
        <v>126</v>
      </c>
      <c r="G176" s="43">
        <v>136000000</v>
      </c>
      <c r="H176" s="43">
        <v>136000000</v>
      </c>
      <c r="I176" s="43">
        <v>41698361.200000003</v>
      </c>
      <c r="J176" s="43">
        <v>0</v>
      </c>
      <c r="K176" s="43">
        <v>1361650</v>
      </c>
      <c r="L176" s="43">
        <v>0</v>
      </c>
      <c r="M176" s="43">
        <v>272330</v>
      </c>
      <c r="N176" s="43">
        <v>272330</v>
      </c>
      <c r="O176" s="43">
        <v>134366020</v>
      </c>
      <c r="P176" s="43">
        <v>40064381.200000003</v>
      </c>
      <c r="Q176" s="9">
        <f t="shared" si="5"/>
        <v>2.0024264705882353E-3</v>
      </c>
    </row>
    <row r="177" spans="1:17" ht="13.2" x14ac:dyDescent="0.2">
      <c r="A177" s="42" t="s">
        <v>278</v>
      </c>
      <c r="B177" s="42" t="s">
        <v>279</v>
      </c>
      <c r="C177" s="33" t="str">
        <f t="shared" si="4"/>
        <v>21375101 CENTRO INVEST. Y CONSERVACIÓN PATRIMONIO</v>
      </c>
      <c r="D177" s="45" t="s">
        <v>19</v>
      </c>
      <c r="E177" s="42" t="s">
        <v>129</v>
      </c>
      <c r="F177" s="42" t="s">
        <v>130</v>
      </c>
      <c r="G177" s="43">
        <v>250000</v>
      </c>
      <c r="H177" s="43">
        <v>250000</v>
      </c>
      <c r="I177" s="43">
        <v>115770.54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250000</v>
      </c>
      <c r="P177" s="43">
        <v>115770.54</v>
      </c>
      <c r="Q177" s="9">
        <f t="shared" si="5"/>
        <v>0</v>
      </c>
    </row>
    <row r="178" spans="1:17" ht="13.2" x14ac:dyDescent="0.2">
      <c r="A178" s="42" t="s">
        <v>278</v>
      </c>
      <c r="B178" s="42" t="s">
        <v>279</v>
      </c>
      <c r="C178" s="33" t="str">
        <f t="shared" si="4"/>
        <v>21375101 CENTRO INVEST. Y CONSERVACIÓN PATRIMONIO</v>
      </c>
      <c r="D178" s="45" t="s">
        <v>19</v>
      </c>
      <c r="E178" s="42" t="s">
        <v>131</v>
      </c>
      <c r="F178" s="42" t="s">
        <v>132</v>
      </c>
      <c r="G178" s="43">
        <v>5000000</v>
      </c>
      <c r="H178" s="43">
        <v>5000000</v>
      </c>
      <c r="I178" s="43">
        <v>4995295.33</v>
      </c>
      <c r="J178" s="43">
        <v>0</v>
      </c>
      <c r="K178" s="43">
        <v>4924675.5999999996</v>
      </c>
      <c r="L178" s="43">
        <v>69924.399999999994</v>
      </c>
      <c r="M178" s="43">
        <v>0</v>
      </c>
      <c r="N178" s="43">
        <v>0</v>
      </c>
      <c r="O178" s="43">
        <v>5400</v>
      </c>
      <c r="P178" s="43">
        <v>695.33</v>
      </c>
      <c r="Q178" s="9">
        <f t="shared" si="5"/>
        <v>0</v>
      </c>
    </row>
    <row r="179" spans="1:17" ht="13.2" x14ac:dyDescent="0.2">
      <c r="A179" s="42" t="s">
        <v>278</v>
      </c>
      <c r="B179" s="42" t="s">
        <v>279</v>
      </c>
      <c r="C179" s="33" t="str">
        <f t="shared" si="4"/>
        <v>21375101 CENTRO INVEST. Y CONSERVACIÓN PATRIMONIO</v>
      </c>
      <c r="D179" s="45" t="s">
        <v>19</v>
      </c>
      <c r="E179" s="42" t="s">
        <v>133</v>
      </c>
      <c r="F179" s="42" t="s">
        <v>134</v>
      </c>
      <c r="G179" s="43">
        <v>500000</v>
      </c>
      <c r="H179" s="43">
        <v>500000</v>
      </c>
      <c r="I179" s="43">
        <v>231541.08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500000</v>
      </c>
      <c r="P179" s="43">
        <v>231541.08</v>
      </c>
      <c r="Q179" s="9">
        <f t="shared" si="5"/>
        <v>0</v>
      </c>
    </row>
    <row r="180" spans="1:17" ht="13.2" x14ac:dyDescent="0.2">
      <c r="A180" s="42" t="s">
        <v>278</v>
      </c>
      <c r="B180" s="42" t="s">
        <v>279</v>
      </c>
      <c r="C180" s="33" t="str">
        <f t="shared" si="4"/>
        <v>21375101 CENTRO INVEST. Y CONSERVACIÓN PATRIMONIO</v>
      </c>
      <c r="D180" s="45" t="s">
        <v>19</v>
      </c>
      <c r="E180" s="42" t="s">
        <v>135</v>
      </c>
      <c r="F180" s="42" t="s">
        <v>136</v>
      </c>
      <c r="G180" s="43">
        <v>500000</v>
      </c>
      <c r="H180" s="43">
        <v>500000</v>
      </c>
      <c r="I180" s="43">
        <v>326796.71000000002</v>
      </c>
      <c r="J180" s="43">
        <v>0</v>
      </c>
      <c r="K180" s="43">
        <v>247198.8</v>
      </c>
      <c r="L180" s="43">
        <v>0</v>
      </c>
      <c r="M180" s="43">
        <v>0</v>
      </c>
      <c r="N180" s="43">
        <v>0</v>
      </c>
      <c r="O180" s="43">
        <v>252801.2</v>
      </c>
      <c r="P180" s="43">
        <v>79597.91</v>
      </c>
      <c r="Q180" s="9">
        <f t="shared" si="5"/>
        <v>0</v>
      </c>
    </row>
    <row r="181" spans="1:17" ht="13.2" x14ac:dyDescent="0.2">
      <c r="A181" s="42" t="s">
        <v>278</v>
      </c>
      <c r="B181" s="42" t="s">
        <v>279</v>
      </c>
      <c r="C181" s="33" t="str">
        <f t="shared" si="4"/>
        <v>21375101 CENTRO INVEST. Y CONSERVACIÓN PATRIMONIO</v>
      </c>
      <c r="D181" s="45" t="s">
        <v>19</v>
      </c>
      <c r="E181" s="42" t="s">
        <v>137</v>
      </c>
      <c r="F181" s="42" t="s">
        <v>138</v>
      </c>
      <c r="G181" s="43">
        <v>37400000</v>
      </c>
      <c r="H181" s="43">
        <v>37400000</v>
      </c>
      <c r="I181" s="43">
        <v>16293376.9</v>
      </c>
      <c r="J181" s="43">
        <v>0</v>
      </c>
      <c r="K181" s="43">
        <v>7181855.1900000004</v>
      </c>
      <c r="L181" s="43">
        <v>0</v>
      </c>
      <c r="M181" s="43">
        <v>0</v>
      </c>
      <c r="N181" s="43">
        <v>0</v>
      </c>
      <c r="O181" s="43">
        <v>30218144.809999999</v>
      </c>
      <c r="P181" s="43">
        <v>9111521.7100000009</v>
      </c>
      <c r="Q181" s="9">
        <f t="shared" si="5"/>
        <v>0</v>
      </c>
    </row>
    <row r="182" spans="1:17" ht="13.2" x14ac:dyDescent="0.2">
      <c r="A182" s="42" t="s">
        <v>278</v>
      </c>
      <c r="B182" s="42" t="s">
        <v>279</v>
      </c>
      <c r="C182" s="33" t="str">
        <f t="shared" si="4"/>
        <v>21375101 CENTRO INVEST. Y CONSERVACIÓN PATRIMONIO</v>
      </c>
      <c r="D182" s="45" t="s">
        <v>19</v>
      </c>
      <c r="E182" s="42" t="s">
        <v>139</v>
      </c>
      <c r="F182" s="42" t="s">
        <v>140</v>
      </c>
      <c r="G182" s="43">
        <v>50000</v>
      </c>
      <c r="H182" s="43">
        <v>50000</v>
      </c>
      <c r="I182" s="43">
        <v>14720.14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50000</v>
      </c>
      <c r="P182" s="43">
        <v>14720.14</v>
      </c>
      <c r="Q182" s="9">
        <f t="shared" si="5"/>
        <v>0</v>
      </c>
    </row>
    <row r="183" spans="1:17" ht="13.2" x14ac:dyDescent="0.2">
      <c r="A183" s="42" t="s">
        <v>278</v>
      </c>
      <c r="B183" s="42" t="s">
        <v>279</v>
      </c>
      <c r="C183" s="33" t="str">
        <f t="shared" si="4"/>
        <v>21375101 CENTRO INVEST. Y CONSERVACIÓN PATRIMONIO</v>
      </c>
      <c r="D183" s="45" t="s">
        <v>19</v>
      </c>
      <c r="E183" s="42" t="s">
        <v>141</v>
      </c>
      <c r="F183" s="42" t="s">
        <v>142</v>
      </c>
      <c r="G183" s="43">
        <v>300000</v>
      </c>
      <c r="H183" s="43">
        <v>300000</v>
      </c>
      <c r="I183" s="43">
        <v>138924.65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300000</v>
      </c>
      <c r="P183" s="43">
        <v>138924.65</v>
      </c>
      <c r="Q183" s="9">
        <f t="shared" si="5"/>
        <v>0</v>
      </c>
    </row>
    <row r="184" spans="1:17" ht="13.2" x14ac:dyDescent="0.2">
      <c r="A184" s="42" t="s">
        <v>278</v>
      </c>
      <c r="B184" s="42" t="s">
        <v>279</v>
      </c>
      <c r="C184" s="33" t="str">
        <f t="shared" si="4"/>
        <v>21375101 CENTRO INVEST. Y CONSERVACIÓN PATRIMONIO</v>
      </c>
      <c r="D184" s="45" t="s">
        <v>19</v>
      </c>
      <c r="E184" s="42" t="s">
        <v>145</v>
      </c>
      <c r="F184" s="42" t="s">
        <v>146</v>
      </c>
      <c r="G184" s="43">
        <v>300000</v>
      </c>
      <c r="H184" s="43">
        <v>300000</v>
      </c>
      <c r="I184" s="43">
        <v>138924.65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300000</v>
      </c>
      <c r="P184" s="43">
        <v>138924.65</v>
      </c>
      <c r="Q184" s="9">
        <f t="shared" si="5"/>
        <v>0</v>
      </c>
    </row>
    <row r="185" spans="1:17" ht="13.2" x14ac:dyDescent="0.2">
      <c r="A185" s="42" t="s">
        <v>278</v>
      </c>
      <c r="B185" s="42" t="s">
        <v>279</v>
      </c>
      <c r="C185" s="33" t="str">
        <f t="shared" si="4"/>
        <v>21375101 CENTRO INVEST. Y CONSERVACIÓN PATRIMONIO</v>
      </c>
      <c r="D185" s="45" t="s">
        <v>19</v>
      </c>
      <c r="E185" s="42" t="s">
        <v>147</v>
      </c>
      <c r="F185" s="42" t="s">
        <v>148</v>
      </c>
      <c r="G185" s="43">
        <v>1100000</v>
      </c>
      <c r="H185" s="43">
        <v>1100000</v>
      </c>
      <c r="I185" s="43">
        <v>1029439.34</v>
      </c>
      <c r="J185" s="43">
        <v>0</v>
      </c>
      <c r="K185" s="43">
        <v>999993.5</v>
      </c>
      <c r="L185" s="43">
        <v>0</v>
      </c>
      <c r="M185" s="43">
        <v>0</v>
      </c>
      <c r="N185" s="43">
        <v>0</v>
      </c>
      <c r="O185" s="43">
        <v>100006.5</v>
      </c>
      <c r="P185" s="43">
        <v>29445.84</v>
      </c>
      <c r="Q185" s="9">
        <f t="shared" si="5"/>
        <v>0</v>
      </c>
    </row>
    <row r="186" spans="1:17" ht="13.2" x14ac:dyDescent="0.2">
      <c r="A186" s="42" t="s">
        <v>278</v>
      </c>
      <c r="B186" s="42" t="s">
        <v>279</v>
      </c>
      <c r="C186" s="33" t="str">
        <f t="shared" si="4"/>
        <v>21375101 CENTRO INVEST. Y CONSERVACIÓN PATRIMONIO</v>
      </c>
      <c r="D186" s="45" t="s">
        <v>19</v>
      </c>
      <c r="E186" s="42" t="s">
        <v>291</v>
      </c>
      <c r="F186" s="42" t="s">
        <v>292</v>
      </c>
      <c r="G186" s="43">
        <v>100000</v>
      </c>
      <c r="H186" s="43">
        <v>100000</v>
      </c>
      <c r="I186" s="43">
        <v>29440.27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100000</v>
      </c>
      <c r="P186" s="43">
        <v>29440.27</v>
      </c>
      <c r="Q186" s="9">
        <f t="shared" si="5"/>
        <v>0</v>
      </c>
    </row>
    <row r="187" spans="1:17" ht="13.2" x14ac:dyDescent="0.2">
      <c r="A187" s="42" t="s">
        <v>278</v>
      </c>
      <c r="B187" s="42" t="s">
        <v>279</v>
      </c>
      <c r="C187" s="33" t="str">
        <f t="shared" si="4"/>
        <v>21375101 CENTRO INVEST. Y CONSERVACIÓN PATRIMONIO</v>
      </c>
      <c r="D187" s="45" t="s">
        <v>19</v>
      </c>
      <c r="E187" s="42" t="s">
        <v>149</v>
      </c>
      <c r="F187" s="42" t="s">
        <v>150</v>
      </c>
      <c r="G187" s="43">
        <v>1000000</v>
      </c>
      <c r="H187" s="43">
        <v>1000000</v>
      </c>
      <c r="I187" s="43">
        <v>999999.07</v>
      </c>
      <c r="J187" s="43">
        <v>0</v>
      </c>
      <c r="K187" s="43">
        <v>999993.5</v>
      </c>
      <c r="L187" s="43">
        <v>0</v>
      </c>
      <c r="M187" s="43">
        <v>0</v>
      </c>
      <c r="N187" s="43">
        <v>0</v>
      </c>
      <c r="O187" s="43">
        <v>6.5</v>
      </c>
      <c r="P187" s="43">
        <v>5.57</v>
      </c>
      <c r="Q187" s="9">
        <f t="shared" si="5"/>
        <v>0</v>
      </c>
    </row>
    <row r="188" spans="1:17" ht="13.2" x14ac:dyDescent="0.2">
      <c r="A188" s="42" t="s">
        <v>278</v>
      </c>
      <c r="B188" s="42" t="s">
        <v>279</v>
      </c>
      <c r="C188" s="33" t="str">
        <f t="shared" si="4"/>
        <v>21375101 CENTRO INVEST. Y CONSERVACIÓN PATRIMONIO</v>
      </c>
      <c r="D188" s="45" t="s">
        <v>19</v>
      </c>
      <c r="E188" s="42" t="s">
        <v>153</v>
      </c>
      <c r="F188" s="42" t="s">
        <v>154</v>
      </c>
      <c r="G188" s="43">
        <v>12349380</v>
      </c>
      <c r="H188" s="43">
        <v>12349380</v>
      </c>
      <c r="I188" s="43">
        <v>6114244.0599999996</v>
      </c>
      <c r="J188" s="43">
        <v>0</v>
      </c>
      <c r="K188" s="43">
        <v>830506</v>
      </c>
      <c r="L188" s="43">
        <v>0</v>
      </c>
      <c r="M188" s="43">
        <v>301209</v>
      </c>
      <c r="N188" s="43">
        <v>301209</v>
      </c>
      <c r="O188" s="43">
        <v>11217665</v>
      </c>
      <c r="P188" s="43">
        <v>4982529.0599999996</v>
      </c>
      <c r="Q188" s="9">
        <f t="shared" si="5"/>
        <v>2.4390617180781546E-2</v>
      </c>
    </row>
    <row r="189" spans="1:17" ht="13.2" x14ac:dyDescent="0.2">
      <c r="A189" s="42" t="s">
        <v>278</v>
      </c>
      <c r="B189" s="42" t="s">
        <v>279</v>
      </c>
      <c r="C189" s="33" t="str">
        <f t="shared" si="4"/>
        <v>21375101 CENTRO INVEST. Y CONSERVACIÓN PATRIMONIO</v>
      </c>
      <c r="D189" s="45" t="s">
        <v>19</v>
      </c>
      <c r="E189" s="42" t="s">
        <v>155</v>
      </c>
      <c r="F189" s="42" t="s">
        <v>156</v>
      </c>
      <c r="G189" s="43">
        <v>5050000</v>
      </c>
      <c r="H189" s="43">
        <v>5050000</v>
      </c>
      <c r="I189" s="43">
        <v>2338564.94</v>
      </c>
      <c r="J189" s="43">
        <v>0</v>
      </c>
      <c r="K189" s="43">
        <v>830506</v>
      </c>
      <c r="L189" s="43">
        <v>0</v>
      </c>
      <c r="M189" s="43">
        <v>125494</v>
      </c>
      <c r="N189" s="43">
        <v>125494</v>
      </c>
      <c r="O189" s="43">
        <v>4094000</v>
      </c>
      <c r="P189" s="43">
        <v>1382564.94</v>
      </c>
      <c r="Q189" s="9">
        <f t="shared" si="5"/>
        <v>2.485029702970297E-2</v>
      </c>
    </row>
    <row r="190" spans="1:17" ht="13.2" x14ac:dyDescent="0.2">
      <c r="A190" s="42" t="s">
        <v>278</v>
      </c>
      <c r="B190" s="42" t="s">
        <v>279</v>
      </c>
      <c r="C190" s="33" t="str">
        <f t="shared" si="4"/>
        <v>21375101 CENTRO INVEST. Y CONSERVACIÓN PATRIMONIO</v>
      </c>
      <c r="D190" s="45" t="s">
        <v>19</v>
      </c>
      <c r="E190" s="42" t="s">
        <v>157</v>
      </c>
      <c r="F190" s="42" t="s">
        <v>158</v>
      </c>
      <c r="G190" s="43">
        <v>4000000</v>
      </c>
      <c r="H190" s="43">
        <v>4000000</v>
      </c>
      <c r="I190" s="43">
        <v>1852328.66</v>
      </c>
      <c r="J190" s="43">
        <v>0</v>
      </c>
      <c r="K190" s="43">
        <v>830506</v>
      </c>
      <c r="L190" s="43">
        <v>0</v>
      </c>
      <c r="M190" s="43">
        <v>125494</v>
      </c>
      <c r="N190" s="43">
        <v>125494</v>
      </c>
      <c r="O190" s="43">
        <v>3044000</v>
      </c>
      <c r="P190" s="43">
        <v>896328.66</v>
      </c>
      <c r="Q190" s="9">
        <f t="shared" si="5"/>
        <v>3.1373499999999999E-2</v>
      </c>
    </row>
    <row r="191" spans="1:17" ht="13.2" x14ac:dyDescent="0.2">
      <c r="A191" s="42" t="s">
        <v>278</v>
      </c>
      <c r="B191" s="42" t="s">
        <v>279</v>
      </c>
      <c r="C191" s="33" t="str">
        <f t="shared" si="4"/>
        <v>21375101 CENTRO INVEST. Y CONSERVACIÓN PATRIMONIO</v>
      </c>
      <c r="D191" s="45" t="s">
        <v>19</v>
      </c>
      <c r="E191" s="42" t="s">
        <v>159</v>
      </c>
      <c r="F191" s="42" t="s">
        <v>160</v>
      </c>
      <c r="G191" s="43">
        <v>50000</v>
      </c>
      <c r="H191" s="43">
        <v>50000</v>
      </c>
      <c r="I191" s="43">
        <v>23154.11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50000</v>
      </c>
      <c r="P191" s="43">
        <v>23154.11</v>
      </c>
      <c r="Q191" s="9">
        <f t="shared" si="5"/>
        <v>0</v>
      </c>
    </row>
    <row r="192" spans="1:17" ht="13.2" x14ac:dyDescent="0.2">
      <c r="A192" s="42" t="s">
        <v>278</v>
      </c>
      <c r="B192" s="42" t="s">
        <v>279</v>
      </c>
      <c r="C192" s="33" t="str">
        <f t="shared" si="4"/>
        <v>21375101 CENTRO INVEST. Y CONSERVACIÓN PATRIMONIO</v>
      </c>
      <c r="D192" s="45" t="s">
        <v>19</v>
      </c>
      <c r="E192" s="42" t="s">
        <v>161</v>
      </c>
      <c r="F192" s="42" t="s">
        <v>162</v>
      </c>
      <c r="G192" s="43">
        <v>1000000</v>
      </c>
      <c r="H192" s="43">
        <v>1000000</v>
      </c>
      <c r="I192" s="43">
        <v>463082.17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1000000</v>
      </c>
      <c r="P192" s="43">
        <v>463082.17</v>
      </c>
      <c r="Q192" s="9">
        <f t="shared" si="5"/>
        <v>0</v>
      </c>
    </row>
    <row r="193" spans="1:17" ht="13.2" x14ac:dyDescent="0.2">
      <c r="A193" s="42" t="s">
        <v>278</v>
      </c>
      <c r="B193" s="42" t="s">
        <v>279</v>
      </c>
      <c r="C193" s="33" t="str">
        <f t="shared" si="4"/>
        <v>21375101 CENTRO INVEST. Y CONSERVACIÓN PATRIMONIO</v>
      </c>
      <c r="D193" s="45" t="s">
        <v>19</v>
      </c>
      <c r="E193" s="42" t="s">
        <v>165</v>
      </c>
      <c r="F193" s="42" t="s">
        <v>166</v>
      </c>
      <c r="G193" s="43">
        <v>600000</v>
      </c>
      <c r="H193" s="43">
        <v>600000</v>
      </c>
      <c r="I193" s="43">
        <v>277849.3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600000</v>
      </c>
      <c r="P193" s="43">
        <v>277849.3</v>
      </c>
      <c r="Q193" s="9">
        <f t="shared" si="5"/>
        <v>0</v>
      </c>
    </row>
    <row r="194" spans="1:17" ht="13.2" x14ac:dyDescent="0.2">
      <c r="A194" s="42" t="s">
        <v>278</v>
      </c>
      <c r="B194" s="42" t="s">
        <v>279</v>
      </c>
      <c r="C194" s="33" t="str">
        <f t="shared" si="4"/>
        <v>21375101 CENTRO INVEST. Y CONSERVACIÓN PATRIMONIO</v>
      </c>
      <c r="D194" s="45" t="s">
        <v>19</v>
      </c>
      <c r="E194" s="42" t="s">
        <v>169</v>
      </c>
      <c r="F194" s="42" t="s">
        <v>170</v>
      </c>
      <c r="G194" s="43">
        <v>600000</v>
      </c>
      <c r="H194" s="43">
        <v>600000</v>
      </c>
      <c r="I194" s="43">
        <v>277849.3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600000</v>
      </c>
      <c r="P194" s="43">
        <v>277849.3</v>
      </c>
      <c r="Q194" s="9">
        <f t="shared" si="5"/>
        <v>0</v>
      </c>
    </row>
    <row r="195" spans="1:17" ht="13.2" x14ac:dyDescent="0.2">
      <c r="A195" s="42" t="s">
        <v>278</v>
      </c>
      <c r="B195" s="42" t="s">
        <v>279</v>
      </c>
      <c r="C195" s="33" t="str">
        <f t="shared" si="4"/>
        <v>21375101 CENTRO INVEST. Y CONSERVACIÓN PATRIMONIO</v>
      </c>
      <c r="D195" s="45" t="s">
        <v>19</v>
      </c>
      <c r="E195" s="42" t="s">
        <v>171</v>
      </c>
      <c r="F195" s="42" t="s">
        <v>172</v>
      </c>
      <c r="G195" s="43">
        <v>1499380</v>
      </c>
      <c r="H195" s="43">
        <v>1499380</v>
      </c>
      <c r="I195" s="43">
        <v>609996.42000000004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1499380</v>
      </c>
      <c r="P195" s="43">
        <v>609996.42000000004</v>
      </c>
      <c r="Q195" s="9">
        <f t="shared" si="5"/>
        <v>0</v>
      </c>
    </row>
    <row r="196" spans="1:17" ht="13.2" x14ac:dyDescent="0.2">
      <c r="A196" s="42" t="s">
        <v>278</v>
      </c>
      <c r="B196" s="42" t="s">
        <v>279</v>
      </c>
      <c r="C196" s="33" t="str">
        <f t="shared" si="4"/>
        <v>21375101 CENTRO INVEST. Y CONSERVACIÓN PATRIMONIO</v>
      </c>
      <c r="D196" s="45" t="s">
        <v>19</v>
      </c>
      <c r="E196" s="42" t="s">
        <v>173</v>
      </c>
      <c r="F196" s="42" t="s">
        <v>174</v>
      </c>
      <c r="G196" s="43">
        <v>500000</v>
      </c>
      <c r="H196" s="43">
        <v>500000</v>
      </c>
      <c r="I196" s="43">
        <v>147201.37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500000</v>
      </c>
      <c r="P196" s="43">
        <v>147201.37</v>
      </c>
      <c r="Q196" s="9">
        <f t="shared" si="5"/>
        <v>0</v>
      </c>
    </row>
    <row r="197" spans="1:17" ht="13.2" x14ac:dyDescent="0.2">
      <c r="A197" s="42" t="s">
        <v>278</v>
      </c>
      <c r="B197" s="42" t="s">
        <v>279</v>
      </c>
      <c r="C197" s="33" t="str">
        <f t="shared" si="4"/>
        <v>21375101 CENTRO INVEST. Y CONSERVACIÓN PATRIMONIO</v>
      </c>
      <c r="D197" s="45" t="s">
        <v>19</v>
      </c>
      <c r="E197" s="42" t="s">
        <v>179</v>
      </c>
      <c r="F197" s="42" t="s">
        <v>180</v>
      </c>
      <c r="G197" s="43">
        <v>999380</v>
      </c>
      <c r="H197" s="43">
        <v>999380</v>
      </c>
      <c r="I197" s="43">
        <v>462795.05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999380</v>
      </c>
      <c r="P197" s="43">
        <v>462795.05</v>
      </c>
      <c r="Q197" s="9">
        <f t="shared" si="5"/>
        <v>0</v>
      </c>
    </row>
    <row r="198" spans="1:17" ht="13.2" x14ac:dyDescent="0.2">
      <c r="A198" s="42" t="s">
        <v>278</v>
      </c>
      <c r="B198" s="42" t="s">
        <v>279</v>
      </c>
      <c r="C198" s="33" t="str">
        <f t="shared" si="4"/>
        <v>21375101 CENTRO INVEST. Y CONSERVACIÓN PATRIMONIO</v>
      </c>
      <c r="D198" s="45" t="s">
        <v>19</v>
      </c>
      <c r="E198" s="42" t="s">
        <v>185</v>
      </c>
      <c r="F198" s="42" t="s">
        <v>186</v>
      </c>
      <c r="G198" s="43">
        <v>1500000</v>
      </c>
      <c r="H198" s="43">
        <v>1500000</v>
      </c>
      <c r="I198" s="43">
        <v>694623.25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1500000</v>
      </c>
      <c r="P198" s="43">
        <v>694623.25</v>
      </c>
      <c r="Q198" s="9">
        <f t="shared" si="5"/>
        <v>0</v>
      </c>
    </row>
    <row r="199" spans="1:17" ht="13.2" x14ac:dyDescent="0.2">
      <c r="A199" s="42" t="s">
        <v>278</v>
      </c>
      <c r="B199" s="42" t="s">
        <v>279</v>
      </c>
      <c r="C199" s="33" t="str">
        <f t="shared" ref="C199:C262" si="6">+CONCATENATE(A199," ",B199)</f>
        <v>21375101 CENTRO INVEST. Y CONSERVACIÓN PATRIMONIO</v>
      </c>
      <c r="D199" s="45" t="s">
        <v>19</v>
      </c>
      <c r="E199" s="42" t="s">
        <v>187</v>
      </c>
      <c r="F199" s="42" t="s">
        <v>188</v>
      </c>
      <c r="G199" s="43">
        <v>500000</v>
      </c>
      <c r="H199" s="43">
        <v>500000</v>
      </c>
      <c r="I199" s="43">
        <v>231541.08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500000</v>
      </c>
      <c r="P199" s="43">
        <v>231541.08</v>
      </c>
      <c r="Q199" s="9">
        <f t="shared" ref="Q199:Q262" si="7">+IFERROR(M199/H199,0)</f>
        <v>0</v>
      </c>
    </row>
    <row r="200" spans="1:17" ht="13.2" x14ac:dyDescent="0.2">
      <c r="A200" s="42" t="s">
        <v>278</v>
      </c>
      <c r="B200" s="42" t="s">
        <v>279</v>
      </c>
      <c r="C200" s="33" t="str">
        <f t="shared" si="6"/>
        <v>21375101 CENTRO INVEST. Y CONSERVACIÓN PATRIMONIO</v>
      </c>
      <c r="D200" s="45" t="s">
        <v>19</v>
      </c>
      <c r="E200" s="42" t="s">
        <v>189</v>
      </c>
      <c r="F200" s="42" t="s">
        <v>190</v>
      </c>
      <c r="G200" s="43">
        <v>1000000</v>
      </c>
      <c r="H200" s="43">
        <v>1000000</v>
      </c>
      <c r="I200" s="43">
        <v>463082.17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1000000</v>
      </c>
      <c r="P200" s="43">
        <v>463082.17</v>
      </c>
      <c r="Q200" s="9">
        <f t="shared" si="7"/>
        <v>0</v>
      </c>
    </row>
    <row r="201" spans="1:17" ht="13.2" x14ac:dyDescent="0.2">
      <c r="A201" s="42" t="s">
        <v>278</v>
      </c>
      <c r="B201" s="42" t="s">
        <v>279</v>
      </c>
      <c r="C201" s="33" t="str">
        <f t="shared" si="6"/>
        <v>21375101 CENTRO INVEST. Y CONSERVACIÓN PATRIMONIO</v>
      </c>
      <c r="D201" s="45" t="s">
        <v>19</v>
      </c>
      <c r="E201" s="42" t="s">
        <v>191</v>
      </c>
      <c r="F201" s="42" t="s">
        <v>192</v>
      </c>
      <c r="G201" s="43">
        <v>3700000</v>
      </c>
      <c r="H201" s="43">
        <v>3700000</v>
      </c>
      <c r="I201" s="43">
        <v>2193210.15</v>
      </c>
      <c r="J201" s="43">
        <v>0</v>
      </c>
      <c r="K201" s="43">
        <v>0</v>
      </c>
      <c r="L201" s="43">
        <v>0</v>
      </c>
      <c r="M201" s="43">
        <v>175715</v>
      </c>
      <c r="N201" s="43">
        <v>175715</v>
      </c>
      <c r="O201" s="43">
        <v>3524285</v>
      </c>
      <c r="P201" s="43">
        <v>2017495.15</v>
      </c>
      <c r="Q201" s="9">
        <f t="shared" si="7"/>
        <v>4.7490540540540541E-2</v>
      </c>
    </row>
    <row r="202" spans="1:17" ht="13.2" x14ac:dyDescent="0.2">
      <c r="A202" s="42" t="s">
        <v>278</v>
      </c>
      <c r="B202" s="42" t="s">
        <v>279</v>
      </c>
      <c r="C202" s="33" t="str">
        <f t="shared" si="6"/>
        <v>21375101 CENTRO INVEST. Y CONSERVACIÓN PATRIMONIO</v>
      </c>
      <c r="D202" s="45" t="s">
        <v>19</v>
      </c>
      <c r="E202" s="42" t="s">
        <v>193</v>
      </c>
      <c r="F202" s="42" t="s">
        <v>194</v>
      </c>
      <c r="G202" s="43">
        <v>100000</v>
      </c>
      <c r="H202" s="43">
        <v>100000</v>
      </c>
      <c r="I202" s="43">
        <v>46308.22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100000</v>
      </c>
      <c r="P202" s="43">
        <v>46308.22</v>
      </c>
      <c r="Q202" s="9">
        <f t="shared" si="7"/>
        <v>0</v>
      </c>
    </row>
    <row r="203" spans="1:17" ht="13.2" x14ac:dyDescent="0.2">
      <c r="A203" s="42" t="s">
        <v>278</v>
      </c>
      <c r="B203" s="42" t="s">
        <v>279</v>
      </c>
      <c r="C203" s="33" t="str">
        <f t="shared" si="6"/>
        <v>21375101 CENTRO INVEST. Y CONSERVACIÓN PATRIMONIO</v>
      </c>
      <c r="D203" s="45" t="s">
        <v>19</v>
      </c>
      <c r="E203" s="42" t="s">
        <v>197</v>
      </c>
      <c r="F203" s="42" t="s">
        <v>198</v>
      </c>
      <c r="G203" s="43">
        <v>500000</v>
      </c>
      <c r="H203" s="43">
        <v>500000</v>
      </c>
      <c r="I203" s="43">
        <v>287988.86</v>
      </c>
      <c r="J203" s="43">
        <v>0</v>
      </c>
      <c r="K203" s="43">
        <v>0</v>
      </c>
      <c r="L203" s="43">
        <v>0</v>
      </c>
      <c r="M203" s="43">
        <v>175715</v>
      </c>
      <c r="N203" s="43">
        <v>175715</v>
      </c>
      <c r="O203" s="43">
        <v>324285</v>
      </c>
      <c r="P203" s="43">
        <v>112273.86</v>
      </c>
      <c r="Q203" s="9">
        <f t="shared" si="7"/>
        <v>0.35143000000000002</v>
      </c>
    </row>
    <row r="204" spans="1:17" ht="13.2" x14ac:dyDescent="0.2">
      <c r="A204" s="42" t="s">
        <v>278</v>
      </c>
      <c r="B204" s="42" t="s">
        <v>279</v>
      </c>
      <c r="C204" s="33" t="str">
        <f t="shared" si="6"/>
        <v>21375101 CENTRO INVEST. Y CONSERVACIÓN PATRIMONIO</v>
      </c>
      <c r="D204" s="45" t="s">
        <v>19</v>
      </c>
      <c r="E204" s="42" t="s">
        <v>199</v>
      </c>
      <c r="F204" s="42" t="s">
        <v>200</v>
      </c>
      <c r="G204" s="43">
        <v>500000</v>
      </c>
      <c r="H204" s="43">
        <v>500000</v>
      </c>
      <c r="I204" s="43">
        <v>231541.08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500000</v>
      </c>
      <c r="P204" s="43">
        <v>231541.08</v>
      </c>
      <c r="Q204" s="9">
        <f t="shared" si="7"/>
        <v>0</v>
      </c>
    </row>
    <row r="205" spans="1:17" ht="13.2" x14ac:dyDescent="0.2">
      <c r="A205" s="42" t="s">
        <v>278</v>
      </c>
      <c r="B205" s="42" t="s">
        <v>279</v>
      </c>
      <c r="C205" s="33" t="str">
        <f t="shared" si="6"/>
        <v>21375101 CENTRO INVEST. Y CONSERVACIÓN PATRIMONIO</v>
      </c>
      <c r="D205" s="45" t="s">
        <v>19</v>
      </c>
      <c r="E205" s="42" t="s">
        <v>201</v>
      </c>
      <c r="F205" s="42" t="s">
        <v>202</v>
      </c>
      <c r="G205" s="43">
        <v>1500000</v>
      </c>
      <c r="H205" s="43">
        <v>1500000</v>
      </c>
      <c r="I205" s="43">
        <v>1117981.6000000001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1500000</v>
      </c>
      <c r="P205" s="43">
        <v>1117981.6000000001</v>
      </c>
      <c r="Q205" s="9">
        <f t="shared" si="7"/>
        <v>0</v>
      </c>
    </row>
    <row r="206" spans="1:17" ht="13.2" x14ac:dyDescent="0.2">
      <c r="A206" s="42" t="s">
        <v>278</v>
      </c>
      <c r="B206" s="42" t="s">
        <v>279</v>
      </c>
      <c r="C206" s="33" t="str">
        <f t="shared" si="6"/>
        <v>21375101 CENTRO INVEST. Y CONSERVACIÓN PATRIMONIO</v>
      </c>
      <c r="D206" s="45" t="s">
        <v>19</v>
      </c>
      <c r="E206" s="42" t="s">
        <v>203</v>
      </c>
      <c r="F206" s="42" t="s">
        <v>204</v>
      </c>
      <c r="G206" s="43">
        <v>1000000</v>
      </c>
      <c r="H206" s="43">
        <v>1000000</v>
      </c>
      <c r="I206" s="43">
        <v>463082.17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1000000</v>
      </c>
      <c r="P206" s="43">
        <v>463082.17</v>
      </c>
      <c r="Q206" s="9">
        <f t="shared" si="7"/>
        <v>0</v>
      </c>
    </row>
    <row r="207" spans="1:17" ht="13.2" x14ac:dyDescent="0.2">
      <c r="A207" s="42" t="s">
        <v>278</v>
      </c>
      <c r="B207" s="42" t="s">
        <v>279</v>
      </c>
      <c r="C207" s="33" t="str">
        <f t="shared" si="6"/>
        <v>21375101 CENTRO INVEST. Y CONSERVACIÓN PATRIMONIO</v>
      </c>
      <c r="D207" s="45" t="s">
        <v>19</v>
      </c>
      <c r="E207" s="42" t="s">
        <v>207</v>
      </c>
      <c r="F207" s="42" t="s">
        <v>208</v>
      </c>
      <c r="G207" s="43">
        <v>100000</v>
      </c>
      <c r="H207" s="43">
        <v>100000</v>
      </c>
      <c r="I207" s="43">
        <v>46308.22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100000</v>
      </c>
      <c r="P207" s="43">
        <v>46308.22</v>
      </c>
      <c r="Q207" s="9">
        <f t="shared" si="7"/>
        <v>0</v>
      </c>
    </row>
    <row r="208" spans="1:17" ht="13.2" x14ac:dyDescent="0.2">
      <c r="A208" s="42" t="s">
        <v>278</v>
      </c>
      <c r="B208" s="42" t="s">
        <v>279</v>
      </c>
      <c r="C208" s="33" t="str">
        <f t="shared" si="6"/>
        <v>21375101 CENTRO INVEST. Y CONSERVACIÓN PATRIMONIO</v>
      </c>
      <c r="D208" s="45" t="s">
        <v>19</v>
      </c>
      <c r="E208" s="42" t="s">
        <v>254</v>
      </c>
      <c r="F208" s="42" t="s">
        <v>255</v>
      </c>
      <c r="G208" s="43">
        <v>845612481</v>
      </c>
      <c r="H208" s="43">
        <v>1408307073.3699999</v>
      </c>
      <c r="I208" s="43">
        <v>843012481</v>
      </c>
      <c r="J208" s="43">
        <v>12750000</v>
      </c>
      <c r="K208" s="43">
        <v>2300000</v>
      </c>
      <c r="L208" s="43">
        <v>0</v>
      </c>
      <c r="M208" s="43">
        <v>0</v>
      </c>
      <c r="N208" s="43">
        <v>0</v>
      </c>
      <c r="O208" s="43">
        <v>1393257073.3699999</v>
      </c>
      <c r="P208" s="43">
        <v>827962481</v>
      </c>
      <c r="Q208" s="9">
        <f t="shared" si="7"/>
        <v>0</v>
      </c>
    </row>
    <row r="209" spans="1:17" ht="13.2" x14ac:dyDescent="0.2">
      <c r="A209" s="42" t="s">
        <v>278</v>
      </c>
      <c r="B209" s="42" t="s">
        <v>279</v>
      </c>
      <c r="C209" s="33" t="str">
        <f t="shared" si="6"/>
        <v>21375101 CENTRO INVEST. Y CONSERVACIÓN PATRIMONIO</v>
      </c>
      <c r="D209" s="45" t="s">
        <v>19</v>
      </c>
      <c r="E209" s="42" t="s">
        <v>268</v>
      </c>
      <c r="F209" s="42" t="s">
        <v>269</v>
      </c>
      <c r="G209" s="43">
        <v>827812481</v>
      </c>
      <c r="H209" s="43">
        <v>1390507073.3699999</v>
      </c>
      <c r="I209" s="43">
        <v>827812481</v>
      </c>
      <c r="J209" s="43">
        <v>0</v>
      </c>
      <c r="K209" s="43">
        <v>2300000</v>
      </c>
      <c r="L209" s="43">
        <v>0</v>
      </c>
      <c r="M209" s="43">
        <v>0</v>
      </c>
      <c r="N209" s="43">
        <v>0</v>
      </c>
      <c r="O209" s="43">
        <v>1388207073.3699999</v>
      </c>
      <c r="P209" s="43">
        <v>825512481</v>
      </c>
      <c r="Q209" s="9">
        <f t="shared" si="7"/>
        <v>0</v>
      </c>
    </row>
    <row r="210" spans="1:17" ht="13.2" x14ac:dyDescent="0.2">
      <c r="A210" s="42" t="s">
        <v>278</v>
      </c>
      <c r="B210" s="42" t="s">
        <v>279</v>
      </c>
      <c r="C210" s="33" t="str">
        <f t="shared" si="6"/>
        <v>21375101 CENTRO INVEST. Y CONSERVACIÓN PATRIMONIO</v>
      </c>
      <c r="D210" s="45" t="s">
        <v>19</v>
      </c>
      <c r="E210" s="42" t="s">
        <v>272</v>
      </c>
      <c r="F210" s="42" t="s">
        <v>273</v>
      </c>
      <c r="G210" s="43">
        <v>0</v>
      </c>
      <c r="H210" s="43">
        <v>562694592.37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562694592.37</v>
      </c>
      <c r="P210" s="43">
        <v>0</v>
      </c>
      <c r="Q210" s="9">
        <f t="shared" si="7"/>
        <v>0</v>
      </c>
    </row>
    <row r="211" spans="1:17" ht="13.2" x14ac:dyDescent="0.2">
      <c r="A211" s="42" t="s">
        <v>278</v>
      </c>
      <c r="B211" s="42" t="s">
        <v>279</v>
      </c>
      <c r="C211" s="33" t="str">
        <f t="shared" si="6"/>
        <v>21375101 CENTRO INVEST. Y CONSERVACIÓN PATRIMONIO</v>
      </c>
      <c r="D211" s="45" t="s">
        <v>253</v>
      </c>
      <c r="E211" s="42" t="s">
        <v>272</v>
      </c>
      <c r="F211" s="42" t="s">
        <v>273</v>
      </c>
      <c r="G211" s="43">
        <v>827812481</v>
      </c>
      <c r="H211" s="43">
        <v>827812481</v>
      </c>
      <c r="I211" s="43">
        <v>827812481</v>
      </c>
      <c r="J211" s="43">
        <v>0</v>
      </c>
      <c r="K211" s="43">
        <v>2300000</v>
      </c>
      <c r="L211" s="43">
        <v>0</v>
      </c>
      <c r="M211" s="43">
        <v>0</v>
      </c>
      <c r="N211" s="43">
        <v>0</v>
      </c>
      <c r="O211" s="43">
        <v>825512481</v>
      </c>
      <c r="P211" s="43">
        <v>825512481</v>
      </c>
      <c r="Q211" s="9">
        <f t="shared" si="7"/>
        <v>0</v>
      </c>
    </row>
    <row r="212" spans="1:17" ht="13.2" x14ac:dyDescent="0.2">
      <c r="A212" s="42" t="s">
        <v>278</v>
      </c>
      <c r="B212" s="42" t="s">
        <v>279</v>
      </c>
      <c r="C212" s="33" t="str">
        <f t="shared" si="6"/>
        <v>21375101 CENTRO INVEST. Y CONSERVACIÓN PATRIMONIO</v>
      </c>
      <c r="D212" s="45" t="s">
        <v>253</v>
      </c>
      <c r="E212" s="42" t="s">
        <v>256</v>
      </c>
      <c r="F212" s="42" t="s">
        <v>257</v>
      </c>
      <c r="G212" s="43">
        <v>16200000</v>
      </c>
      <c r="H212" s="43">
        <v>16200000</v>
      </c>
      <c r="I212" s="43">
        <v>13600000</v>
      </c>
      <c r="J212" s="43">
        <v>11550000</v>
      </c>
      <c r="K212" s="43">
        <v>0</v>
      </c>
      <c r="L212" s="43">
        <v>0</v>
      </c>
      <c r="M212" s="43">
        <v>0</v>
      </c>
      <c r="N212" s="43">
        <v>0</v>
      </c>
      <c r="O212" s="43">
        <v>4650000</v>
      </c>
      <c r="P212" s="43">
        <v>2050000</v>
      </c>
      <c r="Q212" s="9">
        <f t="shared" si="7"/>
        <v>0</v>
      </c>
    </row>
    <row r="213" spans="1:17" ht="13.2" x14ac:dyDescent="0.2">
      <c r="A213" s="42" t="s">
        <v>278</v>
      </c>
      <c r="B213" s="42" t="s">
        <v>279</v>
      </c>
      <c r="C213" s="33" t="str">
        <f t="shared" si="6"/>
        <v>21375101 CENTRO INVEST. Y CONSERVACIÓN PATRIMONIO</v>
      </c>
      <c r="D213" s="45" t="s">
        <v>253</v>
      </c>
      <c r="E213" s="42" t="s">
        <v>353</v>
      </c>
      <c r="F213" s="42" t="s">
        <v>354</v>
      </c>
      <c r="G213" s="43">
        <v>200000</v>
      </c>
      <c r="H213" s="43">
        <v>200000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200000</v>
      </c>
      <c r="P213" s="43">
        <v>0</v>
      </c>
      <c r="Q213" s="9">
        <f t="shared" si="7"/>
        <v>0</v>
      </c>
    </row>
    <row r="214" spans="1:17" ht="13.2" x14ac:dyDescent="0.2">
      <c r="A214" s="42" t="s">
        <v>278</v>
      </c>
      <c r="B214" s="42" t="s">
        <v>279</v>
      </c>
      <c r="C214" s="33" t="str">
        <f t="shared" si="6"/>
        <v>21375101 CENTRO INVEST. Y CONSERVACIÓN PATRIMONIO</v>
      </c>
      <c r="D214" s="45" t="s">
        <v>253</v>
      </c>
      <c r="E214" s="42" t="s">
        <v>260</v>
      </c>
      <c r="F214" s="42" t="s">
        <v>261</v>
      </c>
      <c r="G214" s="43">
        <v>5000000</v>
      </c>
      <c r="H214" s="43">
        <v>5000000</v>
      </c>
      <c r="I214" s="43">
        <v>3600000</v>
      </c>
      <c r="J214" s="43">
        <v>2500000</v>
      </c>
      <c r="K214" s="43">
        <v>0</v>
      </c>
      <c r="L214" s="43">
        <v>0</v>
      </c>
      <c r="M214" s="43">
        <v>0</v>
      </c>
      <c r="N214" s="43">
        <v>0</v>
      </c>
      <c r="O214" s="43">
        <v>2500000</v>
      </c>
      <c r="P214" s="43">
        <v>1100000</v>
      </c>
      <c r="Q214" s="9">
        <f t="shared" si="7"/>
        <v>0</v>
      </c>
    </row>
    <row r="215" spans="1:17" ht="13.2" x14ac:dyDescent="0.2">
      <c r="A215" s="42" t="s">
        <v>278</v>
      </c>
      <c r="B215" s="42" t="s">
        <v>279</v>
      </c>
      <c r="C215" s="33" t="str">
        <f t="shared" si="6"/>
        <v>21375101 CENTRO INVEST. Y CONSERVACIÓN PATRIMONIO</v>
      </c>
      <c r="D215" s="45" t="s">
        <v>253</v>
      </c>
      <c r="E215" s="42" t="s">
        <v>262</v>
      </c>
      <c r="F215" s="42" t="s">
        <v>263</v>
      </c>
      <c r="G215" s="43">
        <v>2000000</v>
      </c>
      <c r="H215" s="43">
        <v>2000000</v>
      </c>
      <c r="I215" s="43">
        <v>1500000</v>
      </c>
      <c r="J215" s="43">
        <v>1350000</v>
      </c>
      <c r="K215" s="43">
        <v>0</v>
      </c>
      <c r="L215" s="43">
        <v>0</v>
      </c>
      <c r="M215" s="43">
        <v>0</v>
      </c>
      <c r="N215" s="43">
        <v>0</v>
      </c>
      <c r="O215" s="43">
        <v>650000</v>
      </c>
      <c r="P215" s="43">
        <v>150000</v>
      </c>
      <c r="Q215" s="9">
        <f t="shared" si="7"/>
        <v>0</v>
      </c>
    </row>
    <row r="216" spans="1:17" ht="13.2" x14ac:dyDescent="0.2">
      <c r="A216" s="42" t="s">
        <v>278</v>
      </c>
      <c r="B216" s="42" t="s">
        <v>279</v>
      </c>
      <c r="C216" s="33" t="str">
        <f t="shared" si="6"/>
        <v>21375101 CENTRO INVEST. Y CONSERVACIÓN PATRIMONIO</v>
      </c>
      <c r="D216" s="45" t="s">
        <v>253</v>
      </c>
      <c r="E216" s="42" t="s">
        <v>264</v>
      </c>
      <c r="F216" s="42" t="s">
        <v>265</v>
      </c>
      <c r="G216" s="43">
        <v>7000000</v>
      </c>
      <c r="H216" s="43">
        <v>7000000</v>
      </c>
      <c r="I216" s="43">
        <v>7000000</v>
      </c>
      <c r="J216" s="43">
        <v>6300000</v>
      </c>
      <c r="K216" s="43">
        <v>0</v>
      </c>
      <c r="L216" s="43">
        <v>0</v>
      </c>
      <c r="M216" s="43">
        <v>0</v>
      </c>
      <c r="N216" s="43">
        <v>0</v>
      </c>
      <c r="O216" s="43">
        <v>700000</v>
      </c>
      <c r="P216" s="43">
        <v>700000</v>
      </c>
      <c r="Q216" s="9">
        <f t="shared" si="7"/>
        <v>0</v>
      </c>
    </row>
    <row r="217" spans="1:17" ht="13.2" x14ac:dyDescent="0.2">
      <c r="A217" s="42" t="s">
        <v>278</v>
      </c>
      <c r="B217" s="42" t="s">
        <v>279</v>
      </c>
      <c r="C217" s="33" t="str">
        <f t="shared" si="6"/>
        <v>21375101 CENTRO INVEST. Y CONSERVACIÓN PATRIMONIO</v>
      </c>
      <c r="D217" s="45" t="s">
        <v>253</v>
      </c>
      <c r="E217" s="42" t="s">
        <v>266</v>
      </c>
      <c r="F217" s="42" t="s">
        <v>267</v>
      </c>
      <c r="G217" s="43">
        <v>2000000</v>
      </c>
      <c r="H217" s="43">
        <v>2000000</v>
      </c>
      <c r="I217" s="43">
        <v>1500000</v>
      </c>
      <c r="J217" s="43">
        <v>1400000</v>
      </c>
      <c r="K217" s="43">
        <v>0</v>
      </c>
      <c r="L217" s="43">
        <v>0</v>
      </c>
      <c r="M217" s="43">
        <v>0</v>
      </c>
      <c r="N217" s="43">
        <v>0</v>
      </c>
      <c r="O217" s="43">
        <v>600000</v>
      </c>
      <c r="P217" s="43">
        <v>100000</v>
      </c>
      <c r="Q217" s="9">
        <f t="shared" si="7"/>
        <v>0</v>
      </c>
    </row>
    <row r="218" spans="1:17" ht="13.2" x14ac:dyDescent="0.2">
      <c r="A218" s="42" t="s">
        <v>278</v>
      </c>
      <c r="B218" s="42" t="s">
        <v>279</v>
      </c>
      <c r="C218" s="33" t="str">
        <f t="shared" si="6"/>
        <v>21375101 CENTRO INVEST. Y CONSERVACIÓN PATRIMONIO</v>
      </c>
      <c r="D218" s="45" t="s">
        <v>253</v>
      </c>
      <c r="E218" s="42" t="s">
        <v>274</v>
      </c>
      <c r="F218" s="42" t="s">
        <v>275</v>
      </c>
      <c r="G218" s="43">
        <v>1600000</v>
      </c>
      <c r="H218" s="43">
        <v>1600000</v>
      </c>
      <c r="I218" s="43">
        <v>1600000</v>
      </c>
      <c r="J218" s="43">
        <v>1200000</v>
      </c>
      <c r="K218" s="43">
        <v>0</v>
      </c>
      <c r="L218" s="43">
        <v>0</v>
      </c>
      <c r="M218" s="43">
        <v>0</v>
      </c>
      <c r="N218" s="43">
        <v>0</v>
      </c>
      <c r="O218" s="43">
        <v>400000</v>
      </c>
      <c r="P218" s="43">
        <v>400000</v>
      </c>
      <c r="Q218" s="9">
        <f t="shared" si="7"/>
        <v>0</v>
      </c>
    </row>
    <row r="219" spans="1:17" ht="13.2" x14ac:dyDescent="0.2">
      <c r="A219" s="42" t="s">
        <v>278</v>
      </c>
      <c r="B219" s="42" t="s">
        <v>279</v>
      </c>
      <c r="C219" s="33" t="str">
        <f t="shared" si="6"/>
        <v>21375101 CENTRO INVEST. Y CONSERVACIÓN PATRIMONIO</v>
      </c>
      <c r="D219" s="45" t="s">
        <v>253</v>
      </c>
      <c r="E219" s="42" t="s">
        <v>276</v>
      </c>
      <c r="F219" s="42" t="s">
        <v>277</v>
      </c>
      <c r="G219" s="43">
        <v>1600000</v>
      </c>
      <c r="H219" s="43">
        <v>1600000</v>
      </c>
      <c r="I219" s="43">
        <v>1600000</v>
      </c>
      <c r="J219" s="43">
        <v>1200000</v>
      </c>
      <c r="K219" s="43">
        <v>0</v>
      </c>
      <c r="L219" s="43">
        <v>0</v>
      </c>
      <c r="M219" s="43">
        <v>0</v>
      </c>
      <c r="N219" s="43">
        <v>0</v>
      </c>
      <c r="O219" s="43">
        <v>400000</v>
      </c>
      <c r="P219" s="43">
        <v>400000</v>
      </c>
      <c r="Q219" s="9">
        <f t="shared" si="7"/>
        <v>0</v>
      </c>
    </row>
    <row r="220" spans="1:17" ht="13.2" x14ac:dyDescent="0.2">
      <c r="A220" s="42" t="s">
        <v>278</v>
      </c>
      <c r="B220" s="42" t="s">
        <v>279</v>
      </c>
      <c r="C220" s="33" t="str">
        <f t="shared" si="6"/>
        <v>21375101 CENTRO INVEST. Y CONSERVACIÓN PATRIMONIO</v>
      </c>
      <c r="D220" s="45" t="s">
        <v>19</v>
      </c>
      <c r="E220" s="42" t="s">
        <v>209</v>
      </c>
      <c r="F220" s="42" t="s">
        <v>210</v>
      </c>
      <c r="G220" s="43">
        <v>139768791</v>
      </c>
      <c r="H220" s="43">
        <v>139768791</v>
      </c>
      <c r="I220" s="43">
        <v>73384339.569999993</v>
      </c>
      <c r="J220" s="43">
        <v>0</v>
      </c>
      <c r="K220" s="43">
        <v>19686436.27</v>
      </c>
      <c r="L220" s="43">
        <v>0</v>
      </c>
      <c r="M220" s="43">
        <v>11516110.73</v>
      </c>
      <c r="N220" s="43">
        <v>11516110.73</v>
      </c>
      <c r="O220" s="43">
        <v>108566244</v>
      </c>
      <c r="P220" s="43">
        <v>42181792.57</v>
      </c>
      <c r="Q220" s="9">
        <f t="shared" si="7"/>
        <v>8.2394006899580319E-2</v>
      </c>
    </row>
    <row r="221" spans="1:17" ht="13.2" x14ac:dyDescent="0.2">
      <c r="A221" s="42" t="s">
        <v>278</v>
      </c>
      <c r="B221" s="42" t="s">
        <v>279</v>
      </c>
      <c r="C221" s="33" t="str">
        <f t="shared" si="6"/>
        <v>21375101 CENTRO INVEST. Y CONSERVACIÓN PATRIMONIO</v>
      </c>
      <c r="D221" s="45" t="s">
        <v>19</v>
      </c>
      <c r="E221" s="42" t="s">
        <v>211</v>
      </c>
      <c r="F221" s="42" t="s">
        <v>212</v>
      </c>
      <c r="G221" s="43">
        <v>9884826</v>
      </c>
      <c r="H221" s="43">
        <v>9884826</v>
      </c>
      <c r="I221" s="43">
        <v>9806154</v>
      </c>
      <c r="J221" s="43">
        <v>0</v>
      </c>
      <c r="K221" s="43">
        <v>7343444.2699999996</v>
      </c>
      <c r="L221" s="43">
        <v>0</v>
      </c>
      <c r="M221" s="43">
        <v>2462709.73</v>
      </c>
      <c r="N221" s="43">
        <v>2462709.73</v>
      </c>
      <c r="O221" s="43">
        <v>78672</v>
      </c>
      <c r="P221" s="43">
        <v>0</v>
      </c>
      <c r="Q221" s="9">
        <f t="shared" si="7"/>
        <v>0.24914042290678662</v>
      </c>
    </row>
    <row r="222" spans="1:17" ht="13.2" x14ac:dyDescent="0.2">
      <c r="A222" s="42" t="s">
        <v>278</v>
      </c>
      <c r="B222" s="42" t="s">
        <v>279</v>
      </c>
      <c r="C222" s="33" t="str">
        <f t="shared" si="6"/>
        <v>21375101 CENTRO INVEST. Y CONSERVACIÓN PATRIMONIO</v>
      </c>
      <c r="D222" s="45" t="s">
        <v>19</v>
      </c>
      <c r="E222" s="42" t="s">
        <v>293</v>
      </c>
      <c r="F222" s="42" t="s">
        <v>214</v>
      </c>
      <c r="G222" s="43">
        <v>8527020</v>
      </c>
      <c r="H222" s="43">
        <v>8527020</v>
      </c>
      <c r="I222" s="43">
        <v>8459155</v>
      </c>
      <c r="J222" s="43">
        <v>0</v>
      </c>
      <c r="K222" s="43">
        <v>6334729.5800000001</v>
      </c>
      <c r="L222" s="43">
        <v>0</v>
      </c>
      <c r="M222" s="43">
        <v>2124425.42</v>
      </c>
      <c r="N222" s="43">
        <v>2124425.42</v>
      </c>
      <c r="O222" s="43">
        <v>67865</v>
      </c>
      <c r="P222" s="43">
        <v>0</v>
      </c>
      <c r="Q222" s="9">
        <f t="shared" si="7"/>
        <v>0.24914042889544061</v>
      </c>
    </row>
    <row r="223" spans="1:17" ht="13.2" x14ac:dyDescent="0.2">
      <c r="A223" s="42" t="s">
        <v>278</v>
      </c>
      <c r="B223" s="42" t="s">
        <v>279</v>
      </c>
      <c r="C223" s="33" t="str">
        <f t="shared" si="6"/>
        <v>21375101 CENTRO INVEST. Y CONSERVACIÓN PATRIMONIO</v>
      </c>
      <c r="D223" s="45" t="s">
        <v>19</v>
      </c>
      <c r="E223" s="42" t="s">
        <v>294</v>
      </c>
      <c r="F223" s="42" t="s">
        <v>216</v>
      </c>
      <c r="G223" s="43">
        <v>1357806</v>
      </c>
      <c r="H223" s="43">
        <v>1357806</v>
      </c>
      <c r="I223" s="43">
        <v>1346999</v>
      </c>
      <c r="J223" s="43">
        <v>0</v>
      </c>
      <c r="K223" s="43">
        <v>1008714.69</v>
      </c>
      <c r="L223" s="43">
        <v>0</v>
      </c>
      <c r="M223" s="43">
        <v>338284.31</v>
      </c>
      <c r="N223" s="43">
        <v>338284.31</v>
      </c>
      <c r="O223" s="43">
        <v>10807</v>
      </c>
      <c r="P223" s="43">
        <v>0</v>
      </c>
      <c r="Q223" s="9">
        <f t="shared" si="7"/>
        <v>0.249140385298047</v>
      </c>
    </row>
    <row r="224" spans="1:17" ht="13.2" x14ac:dyDescent="0.2">
      <c r="A224" s="42" t="s">
        <v>278</v>
      </c>
      <c r="B224" s="42" t="s">
        <v>279</v>
      </c>
      <c r="C224" s="33" t="str">
        <f t="shared" si="6"/>
        <v>21375101 CENTRO INVEST. Y CONSERVACIÓN PATRIMONIO</v>
      </c>
      <c r="D224" s="45" t="s">
        <v>19</v>
      </c>
      <c r="E224" s="42" t="s">
        <v>219</v>
      </c>
      <c r="F224" s="42" t="s">
        <v>220</v>
      </c>
      <c r="G224" s="43">
        <v>53000000</v>
      </c>
      <c r="H224" s="43">
        <v>53000000</v>
      </c>
      <c r="I224" s="43">
        <v>24543354.75</v>
      </c>
      <c r="J224" s="43">
        <v>0</v>
      </c>
      <c r="K224" s="43">
        <v>1989250</v>
      </c>
      <c r="L224" s="43">
        <v>0</v>
      </c>
      <c r="M224" s="43">
        <v>8010750</v>
      </c>
      <c r="N224" s="43">
        <v>8010750</v>
      </c>
      <c r="O224" s="43">
        <v>43000000</v>
      </c>
      <c r="P224" s="43">
        <v>14543354.75</v>
      </c>
      <c r="Q224" s="9">
        <f t="shared" si="7"/>
        <v>0.15114622641509434</v>
      </c>
    </row>
    <row r="225" spans="1:17" ht="13.2" x14ac:dyDescent="0.2">
      <c r="A225" s="42" t="s">
        <v>278</v>
      </c>
      <c r="B225" s="42" t="s">
        <v>279</v>
      </c>
      <c r="C225" s="33" t="str">
        <f t="shared" si="6"/>
        <v>21375101 CENTRO INVEST. Y CONSERVACIÓN PATRIMONIO</v>
      </c>
      <c r="D225" s="45" t="s">
        <v>19</v>
      </c>
      <c r="E225" s="42" t="s">
        <v>223</v>
      </c>
      <c r="F225" s="42" t="s">
        <v>224</v>
      </c>
      <c r="G225" s="43">
        <v>53000000</v>
      </c>
      <c r="H225" s="43">
        <v>53000000</v>
      </c>
      <c r="I225" s="43">
        <v>24543354.75</v>
      </c>
      <c r="J225" s="43">
        <v>0</v>
      </c>
      <c r="K225" s="43">
        <v>1989250</v>
      </c>
      <c r="L225" s="43">
        <v>0</v>
      </c>
      <c r="M225" s="43">
        <v>8010750</v>
      </c>
      <c r="N225" s="43">
        <v>8010750</v>
      </c>
      <c r="O225" s="43">
        <v>43000000</v>
      </c>
      <c r="P225" s="43">
        <v>14543354.75</v>
      </c>
      <c r="Q225" s="9">
        <f t="shared" si="7"/>
        <v>0.15114622641509434</v>
      </c>
    </row>
    <row r="226" spans="1:17" ht="13.2" x14ac:dyDescent="0.2">
      <c r="A226" s="42" t="s">
        <v>278</v>
      </c>
      <c r="B226" s="42" t="s">
        <v>279</v>
      </c>
      <c r="C226" s="33" t="str">
        <f t="shared" si="6"/>
        <v>21375101 CENTRO INVEST. Y CONSERVACIÓN PATRIMONIO</v>
      </c>
      <c r="D226" s="45" t="s">
        <v>19</v>
      </c>
      <c r="E226" s="42" t="s">
        <v>225</v>
      </c>
      <c r="F226" s="42" t="s">
        <v>226</v>
      </c>
      <c r="G226" s="43">
        <v>12500000</v>
      </c>
      <c r="H226" s="43">
        <v>12500000</v>
      </c>
      <c r="I226" s="43">
        <v>8473116.2400000002</v>
      </c>
      <c r="J226" s="43">
        <v>0</v>
      </c>
      <c r="K226" s="43">
        <v>1792943</v>
      </c>
      <c r="L226" s="43">
        <v>0</v>
      </c>
      <c r="M226" s="43">
        <v>1042651</v>
      </c>
      <c r="N226" s="43">
        <v>1042651</v>
      </c>
      <c r="O226" s="43">
        <v>9664406</v>
      </c>
      <c r="P226" s="43">
        <v>5637522.2400000002</v>
      </c>
      <c r="Q226" s="9">
        <f t="shared" si="7"/>
        <v>8.341208E-2</v>
      </c>
    </row>
    <row r="227" spans="1:17" ht="13.2" x14ac:dyDescent="0.2">
      <c r="A227" s="42" t="s">
        <v>278</v>
      </c>
      <c r="B227" s="42" t="s">
        <v>279</v>
      </c>
      <c r="C227" s="33" t="str">
        <f t="shared" si="6"/>
        <v>21375101 CENTRO INVEST. Y CONSERVACIÓN PATRIMONIO</v>
      </c>
      <c r="D227" s="45" t="s">
        <v>19</v>
      </c>
      <c r="E227" s="42" t="s">
        <v>227</v>
      </c>
      <c r="F227" s="42" t="s">
        <v>228</v>
      </c>
      <c r="G227" s="43">
        <v>7500000</v>
      </c>
      <c r="H227" s="43">
        <v>7500000</v>
      </c>
      <c r="I227" s="43">
        <v>3473116.24</v>
      </c>
      <c r="J227" s="43">
        <v>0</v>
      </c>
      <c r="K227" s="43">
        <v>1792943</v>
      </c>
      <c r="L227" s="43">
        <v>0</v>
      </c>
      <c r="M227" s="43">
        <v>0</v>
      </c>
      <c r="N227" s="43">
        <v>0</v>
      </c>
      <c r="O227" s="43">
        <v>5707057</v>
      </c>
      <c r="P227" s="43">
        <v>1680173.24</v>
      </c>
      <c r="Q227" s="9">
        <f t="shared" si="7"/>
        <v>0</v>
      </c>
    </row>
    <row r="228" spans="1:17" ht="13.2" x14ac:dyDescent="0.2">
      <c r="A228" s="42" t="s">
        <v>278</v>
      </c>
      <c r="B228" s="42" t="s">
        <v>279</v>
      </c>
      <c r="C228" s="33" t="str">
        <f t="shared" si="6"/>
        <v>21375101 CENTRO INVEST. Y CONSERVACIÓN PATRIMONIO</v>
      </c>
      <c r="D228" s="45" t="s">
        <v>19</v>
      </c>
      <c r="E228" s="42" t="s">
        <v>229</v>
      </c>
      <c r="F228" s="42" t="s">
        <v>230</v>
      </c>
      <c r="G228" s="43">
        <v>5000000</v>
      </c>
      <c r="H228" s="43">
        <v>5000000</v>
      </c>
      <c r="I228" s="43">
        <v>5000000</v>
      </c>
      <c r="J228" s="43">
        <v>0</v>
      </c>
      <c r="K228" s="43">
        <v>0</v>
      </c>
      <c r="L228" s="43">
        <v>0</v>
      </c>
      <c r="M228" s="43">
        <v>1042651</v>
      </c>
      <c r="N228" s="43">
        <v>1042651</v>
      </c>
      <c r="O228" s="43">
        <v>3957349</v>
      </c>
      <c r="P228" s="43">
        <v>3957349</v>
      </c>
      <c r="Q228" s="9">
        <f t="shared" si="7"/>
        <v>0.2085302</v>
      </c>
    </row>
    <row r="229" spans="1:17" ht="13.2" x14ac:dyDescent="0.2">
      <c r="A229" s="42" t="s">
        <v>278</v>
      </c>
      <c r="B229" s="42" t="s">
        <v>279</v>
      </c>
      <c r="C229" s="33" t="str">
        <f t="shared" si="6"/>
        <v>21375101 CENTRO INVEST. Y CONSERVACIÓN PATRIMONIO</v>
      </c>
      <c r="D229" s="45" t="s">
        <v>19</v>
      </c>
      <c r="E229" s="42" t="s">
        <v>231</v>
      </c>
      <c r="F229" s="42" t="s">
        <v>232</v>
      </c>
      <c r="G229" s="43">
        <v>29993345</v>
      </c>
      <c r="H229" s="43">
        <v>29993345</v>
      </c>
      <c r="I229" s="43">
        <v>13889383.130000001</v>
      </c>
      <c r="J229" s="43">
        <v>0</v>
      </c>
      <c r="K229" s="43">
        <v>7170179</v>
      </c>
      <c r="L229" s="43">
        <v>0</v>
      </c>
      <c r="M229" s="43">
        <v>0</v>
      </c>
      <c r="N229" s="43">
        <v>0</v>
      </c>
      <c r="O229" s="43">
        <v>22823166</v>
      </c>
      <c r="P229" s="43">
        <v>6719204.1299999999</v>
      </c>
      <c r="Q229" s="9">
        <f t="shared" si="7"/>
        <v>0</v>
      </c>
    </row>
    <row r="230" spans="1:17" ht="13.2" x14ac:dyDescent="0.2">
      <c r="A230" s="42" t="s">
        <v>278</v>
      </c>
      <c r="B230" s="42" t="s">
        <v>279</v>
      </c>
      <c r="C230" s="33" t="str">
        <f t="shared" si="6"/>
        <v>21375101 CENTRO INVEST. Y CONSERVACIÓN PATRIMONIO</v>
      </c>
      <c r="D230" s="45" t="s">
        <v>19</v>
      </c>
      <c r="E230" s="42" t="s">
        <v>295</v>
      </c>
      <c r="F230" s="42" t="s">
        <v>296</v>
      </c>
      <c r="G230" s="43">
        <v>3462515</v>
      </c>
      <c r="H230" s="43">
        <v>3462515</v>
      </c>
      <c r="I230" s="43">
        <v>1603428.94</v>
      </c>
      <c r="J230" s="43">
        <v>0</v>
      </c>
      <c r="K230" s="43">
        <v>827745</v>
      </c>
      <c r="L230" s="43">
        <v>0</v>
      </c>
      <c r="M230" s="43">
        <v>0</v>
      </c>
      <c r="N230" s="43">
        <v>0</v>
      </c>
      <c r="O230" s="43">
        <v>2634770</v>
      </c>
      <c r="P230" s="43">
        <v>775683.94</v>
      </c>
      <c r="Q230" s="9">
        <f t="shared" si="7"/>
        <v>0</v>
      </c>
    </row>
    <row r="231" spans="1:17" ht="13.2" x14ac:dyDescent="0.2">
      <c r="A231" s="42" t="s">
        <v>278</v>
      </c>
      <c r="B231" s="42" t="s">
        <v>279</v>
      </c>
      <c r="C231" s="33" t="str">
        <f t="shared" si="6"/>
        <v>21375101 CENTRO INVEST. Y CONSERVACIÓN PATRIMONIO</v>
      </c>
      <c r="D231" s="45" t="s">
        <v>19</v>
      </c>
      <c r="E231" s="42" t="s">
        <v>297</v>
      </c>
      <c r="F231" s="42" t="s">
        <v>298</v>
      </c>
      <c r="G231" s="43">
        <v>2943137</v>
      </c>
      <c r="H231" s="43">
        <v>2943137</v>
      </c>
      <c r="I231" s="43">
        <v>1362914.25</v>
      </c>
      <c r="J231" s="43">
        <v>0</v>
      </c>
      <c r="K231" s="43">
        <v>703583</v>
      </c>
      <c r="L231" s="43">
        <v>0</v>
      </c>
      <c r="M231" s="43">
        <v>0</v>
      </c>
      <c r="N231" s="43">
        <v>0</v>
      </c>
      <c r="O231" s="43">
        <v>2239554</v>
      </c>
      <c r="P231" s="43">
        <v>659331.25</v>
      </c>
      <c r="Q231" s="9">
        <f t="shared" si="7"/>
        <v>0</v>
      </c>
    </row>
    <row r="232" spans="1:17" ht="13.2" x14ac:dyDescent="0.2">
      <c r="A232" s="42" t="s">
        <v>278</v>
      </c>
      <c r="B232" s="42" t="s">
        <v>279</v>
      </c>
      <c r="C232" s="33" t="str">
        <f t="shared" si="6"/>
        <v>21375101 CENTRO INVEST. Y CONSERVACIÓN PATRIMONIO</v>
      </c>
      <c r="D232" s="45" t="s">
        <v>19</v>
      </c>
      <c r="E232" s="42" t="s">
        <v>299</v>
      </c>
      <c r="F232" s="42" t="s">
        <v>300</v>
      </c>
      <c r="G232" s="43">
        <v>9160549</v>
      </c>
      <c r="H232" s="43">
        <v>9160549</v>
      </c>
      <c r="I232" s="43">
        <v>4242086.8600000003</v>
      </c>
      <c r="J232" s="43">
        <v>0</v>
      </c>
      <c r="K232" s="43">
        <v>2189912</v>
      </c>
      <c r="L232" s="43">
        <v>0</v>
      </c>
      <c r="M232" s="43">
        <v>0</v>
      </c>
      <c r="N232" s="43">
        <v>0</v>
      </c>
      <c r="O232" s="43">
        <v>6970637</v>
      </c>
      <c r="P232" s="43">
        <v>2052174.86</v>
      </c>
      <c r="Q232" s="9">
        <f t="shared" si="7"/>
        <v>0</v>
      </c>
    </row>
    <row r="233" spans="1:17" ht="13.2" x14ac:dyDescent="0.2">
      <c r="A233" s="42" t="s">
        <v>278</v>
      </c>
      <c r="B233" s="42" t="s">
        <v>279</v>
      </c>
      <c r="C233" s="33" t="str">
        <f t="shared" si="6"/>
        <v>21375101 CENTRO INVEST. Y CONSERVACIÓN PATRIMONIO</v>
      </c>
      <c r="D233" s="45" t="s">
        <v>19</v>
      </c>
      <c r="E233" s="42" t="s">
        <v>301</v>
      </c>
      <c r="F233" s="42" t="s">
        <v>302</v>
      </c>
      <c r="G233" s="43">
        <v>14427144</v>
      </c>
      <c r="H233" s="43">
        <v>14427144</v>
      </c>
      <c r="I233" s="43">
        <v>6680953.0800000001</v>
      </c>
      <c r="J233" s="43">
        <v>0</v>
      </c>
      <c r="K233" s="43">
        <v>3448939</v>
      </c>
      <c r="L233" s="43">
        <v>0</v>
      </c>
      <c r="M233" s="43">
        <v>0</v>
      </c>
      <c r="N233" s="43">
        <v>0</v>
      </c>
      <c r="O233" s="43">
        <v>10978205</v>
      </c>
      <c r="P233" s="43">
        <v>3232014.08</v>
      </c>
      <c r="Q233" s="9">
        <f t="shared" si="7"/>
        <v>0</v>
      </c>
    </row>
    <row r="234" spans="1:17" ht="13.2" x14ac:dyDescent="0.2">
      <c r="A234" s="42" t="s">
        <v>278</v>
      </c>
      <c r="B234" s="42" t="s">
        <v>279</v>
      </c>
      <c r="C234" s="33" t="str">
        <f t="shared" si="6"/>
        <v>21375101 CENTRO INVEST. Y CONSERVACIÓN PATRIMONIO</v>
      </c>
      <c r="D234" s="45" t="s">
        <v>19</v>
      </c>
      <c r="E234" s="42" t="s">
        <v>239</v>
      </c>
      <c r="F234" s="42" t="s">
        <v>240</v>
      </c>
      <c r="G234" s="43">
        <v>33000000</v>
      </c>
      <c r="H234" s="43">
        <v>33000000</v>
      </c>
      <c r="I234" s="43">
        <v>15281711.449999999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33000000</v>
      </c>
      <c r="P234" s="43">
        <v>15281711.449999999</v>
      </c>
      <c r="Q234" s="9">
        <f t="shared" si="7"/>
        <v>0</v>
      </c>
    </row>
    <row r="235" spans="1:17" ht="13.2" x14ac:dyDescent="0.2">
      <c r="A235" s="42" t="s">
        <v>278</v>
      </c>
      <c r="B235" s="42" t="s">
        <v>279</v>
      </c>
      <c r="C235" s="33" t="str">
        <f t="shared" si="6"/>
        <v>21375101 CENTRO INVEST. Y CONSERVACIÓN PATRIMONIO</v>
      </c>
      <c r="D235" s="45" t="s">
        <v>19</v>
      </c>
      <c r="E235" s="42" t="s">
        <v>241</v>
      </c>
      <c r="F235" s="42" t="s">
        <v>242</v>
      </c>
      <c r="G235" s="43">
        <v>33000000</v>
      </c>
      <c r="H235" s="43">
        <v>33000000</v>
      </c>
      <c r="I235" s="43">
        <v>15281711.449999999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33000000</v>
      </c>
      <c r="P235" s="43">
        <v>15281711.449999999</v>
      </c>
      <c r="Q235" s="9">
        <f t="shared" si="7"/>
        <v>0</v>
      </c>
    </row>
    <row r="236" spans="1:17" ht="13.2" x14ac:dyDescent="0.2">
      <c r="A236" s="42" t="s">
        <v>278</v>
      </c>
      <c r="B236" s="42" t="s">
        <v>279</v>
      </c>
      <c r="C236" s="33" t="str">
        <f t="shared" si="6"/>
        <v>21375101 CENTRO INVEST. Y CONSERVACIÓN PATRIMONIO</v>
      </c>
      <c r="D236" s="45" t="s">
        <v>19</v>
      </c>
      <c r="E236" s="42" t="s">
        <v>243</v>
      </c>
      <c r="F236" s="42" t="s">
        <v>244</v>
      </c>
      <c r="G236" s="43">
        <v>1390620</v>
      </c>
      <c r="H236" s="43">
        <v>1390620</v>
      </c>
      <c r="I236" s="43">
        <v>1390620</v>
      </c>
      <c r="J236" s="43">
        <v>0</v>
      </c>
      <c r="K236" s="43">
        <v>1390620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9">
        <f t="shared" si="7"/>
        <v>0</v>
      </c>
    </row>
    <row r="237" spans="1:17" ht="13.2" x14ac:dyDescent="0.2">
      <c r="A237" s="42" t="s">
        <v>278</v>
      </c>
      <c r="B237" s="42" t="s">
        <v>279</v>
      </c>
      <c r="C237" s="33" t="str">
        <f t="shared" si="6"/>
        <v>21375101 CENTRO INVEST. Y CONSERVACIÓN PATRIMONIO</v>
      </c>
      <c r="D237" s="45" t="s">
        <v>19</v>
      </c>
      <c r="E237" s="42" t="s">
        <v>303</v>
      </c>
      <c r="F237" s="42" t="s">
        <v>304</v>
      </c>
      <c r="G237" s="43">
        <v>1390620</v>
      </c>
      <c r="H237" s="43">
        <v>1390620</v>
      </c>
      <c r="I237" s="43">
        <v>1390620</v>
      </c>
      <c r="J237" s="43">
        <v>0</v>
      </c>
      <c r="K237" s="43">
        <v>1390620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9">
        <f t="shared" si="7"/>
        <v>0</v>
      </c>
    </row>
    <row r="238" spans="1:17" ht="13.2" x14ac:dyDescent="0.2">
      <c r="A238" s="50" t="s">
        <v>305</v>
      </c>
      <c r="B238" s="50" t="s">
        <v>306</v>
      </c>
      <c r="C238" s="33" t="str">
        <f t="shared" si="6"/>
        <v>21375102 MUSEO NACIONAL DE COSTA RICA</v>
      </c>
      <c r="D238" s="51" t="s">
        <v>19</v>
      </c>
      <c r="E238" s="50" t="s">
        <v>20</v>
      </c>
      <c r="F238" s="50" t="s">
        <v>20</v>
      </c>
      <c r="G238" s="43">
        <v>3572379516</v>
      </c>
      <c r="H238" s="43">
        <v>3572379516</v>
      </c>
      <c r="I238" s="43">
        <v>2933418541.8299999</v>
      </c>
      <c r="J238" s="43">
        <v>0</v>
      </c>
      <c r="K238" s="43">
        <v>0</v>
      </c>
      <c r="L238" s="43">
        <v>0</v>
      </c>
      <c r="M238" s="43">
        <v>651663866.55999994</v>
      </c>
      <c r="N238" s="43">
        <v>640081225.89999998</v>
      </c>
      <c r="O238" s="43">
        <v>2920715649.4400001</v>
      </c>
      <c r="P238" s="43">
        <v>2281754675.27</v>
      </c>
      <c r="Q238" s="9">
        <f t="shared" si="7"/>
        <v>0.18241731138624073</v>
      </c>
    </row>
    <row r="239" spans="1:17" ht="13.2" x14ac:dyDescent="0.2">
      <c r="A239" s="42" t="s">
        <v>305</v>
      </c>
      <c r="B239" s="42" t="s">
        <v>306</v>
      </c>
      <c r="C239" s="33" t="str">
        <f t="shared" si="6"/>
        <v>21375102 MUSEO NACIONAL DE COSTA RICA</v>
      </c>
      <c r="D239" s="45" t="s">
        <v>19</v>
      </c>
      <c r="E239" s="42" t="s">
        <v>23</v>
      </c>
      <c r="F239" s="42" t="s">
        <v>24</v>
      </c>
      <c r="G239" s="43">
        <v>2420456786</v>
      </c>
      <c r="H239" s="43">
        <v>2420456786</v>
      </c>
      <c r="I239" s="43">
        <v>2334899282</v>
      </c>
      <c r="J239" s="43">
        <v>0</v>
      </c>
      <c r="K239" s="43">
        <v>0</v>
      </c>
      <c r="L239" s="43">
        <v>0</v>
      </c>
      <c r="M239" s="43">
        <v>521786013.19999999</v>
      </c>
      <c r="N239" s="43">
        <v>510640280.91000003</v>
      </c>
      <c r="O239" s="43">
        <v>1898670772.8</v>
      </c>
      <c r="P239" s="43">
        <v>1813113268.8</v>
      </c>
      <c r="Q239" s="9">
        <f t="shared" si="7"/>
        <v>0.21557336458887724</v>
      </c>
    </row>
    <row r="240" spans="1:17" ht="13.2" x14ac:dyDescent="0.2">
      <c r="A240" s="42" t="s">
        <v>305</v>
      </c>
      <c r="B240" s="42" t="s">
        <v>306</v>
      </c>
      <c r="C240" s="33" t="str">
        <f t="shared" si="6"/>
        <v>21375102 MUSEO NACIONAL DE COSTA RICA</v>
      </c>
      <c r="D240" s="45" t="s">
        <v>19</v>
      </c>
      <c r="E240" s="42" t="s">
        <v>25</v>
      </c>
      <c r="F240" s="42" t="s">
        <v>26</v>
      </c>
      <c r="G240" s="43">
        <v>948457200</v>
      </c>
      <c r="H240" s="43">
        <v>948457200</v>
      </c>
      <c r="I240" s="43">
        <v>943462850</v>
      </c>
      <c r="J240" s="43">
        <v>0</v>
      </c>
      <c r="K240" s="43">
        <v>0</v>
      </c>
      <c r="L240" s="43">
        <v>0</v>
      </c>
      <c r="M240" s="43">
        <v>171953539.16999999</v>
      </c>
      <c r="N240" s="43">
        <v>170221777.24000001</v>
      </c>
      <c r="O240" s="43">
        <v>776503660.83000004</v>
      </c>
      <c r="P240" s="43">
        <v>771509310.83000004</v>
      </c>
      <c r="Q240" s="9">
        <f t="shared" si="7"/>
        <v>0.18129815364362251</v>
      </c>
    </row>
    <row r="241" spans="1:17" ht="13.2" x14ac:dyDescent="0.2">
      <c r="A241" s="42" t="s">
        <v>305</v>
      </c>
      <c r="B241" s="42" t="s">
        <v>306</v>
      </c>
      <c r="C241" s="33" t="str">
        <f t="shared" si="6"/>
        <v>21375102 MUSEO NACIONAL DE COSTA RICA</v>
      </c>
      <c r="D241" s="45" t="s">
        <v>19</v>
      </c>
      <c r="E241" s="42" t="s">
        <v>27</v>
      </c>
      <c r="F241" s="42" t="s">
        <v>28</v>
      </c>
      <c r="G241" s="43">
        <v>896457200</v>
      </c>
      <c r="H241" s="43">
        <v>896457200</v>
      </c>
      <c r="I241" s="43">
        <v>891462850</v>
      </c>
      <c r="J241" s="43">
        <v>0</v>
      </c>
      <c r="K241" s="43">
        <v>0</v>
      </c>
      <c r="L241" s="43">
        <v>0</v>
      </c>
      <c r="M241" s="43">
        <v>165335052.53999999</v>
      </c>
      <c r="N241" s="43">
        <v>165335052.53999999</v>
      </c>
      <c r="O241" s="43">
        <v>731122147.46000004</v>
      </c>
      <c r="P241" s="43">
        <v>726127797.46000004</v>
      </c>
      <c r="Q241" s="9">
        <f t="shared" si="7"/>
        <v>0.18443161875435882</v>
      </c>
    </row>
    <row r="242" spans="1:17" ht="13.2" x14ac:dyDescent="0.2">
      <c r="A242" s="42" t="s">
        <v>305</v>
      </c>
      <c r="B242" s="42" t="s">
        <v>306</v>
      </c>
      <c r="C242" s="33" t="str">
        <f t="shared" si="6"/>
        <v>21375102 MUSEO NACIONAL DE COSTA RICA</v>
      </c>
      <c r="D242" s="45" t="s">
        <v>19</v>
      </c>
      <c r="E242" s="42" t="s">
        <v>307</v>
      </c>
      <c r="F242" s="42" t="s">
        <v>308</v>
      </c>
      <c r="G242" s="43">
        <v>40000000</v>
      </c>
      <c r="H242" s="43">
        <v>40000000</v>
      </c>
      <c r="I242" s="43">
        <v>40000000</v>
      </c>
      <c r="J242" s="43">
        <v>0</v>
      </c>
      <c r="K242" s="43">
        <v>0</v>
      </c>
      <c r="L242" s="43">
        <v>0</v>
      </c>
      <c r="M242" s="43">
        <v>4827301.63</v>
      </c>
      <c r="N242" s="43">
        <v>3330839.7</v>
      </c>
      <c r="O242" s="43">
        <v>35172698.369999997</v>
      </c>
      <c r="P242" s="43">
        <v>35172698.369999997</v>
      </c>
      <c r="Q242" s="9">
        <f t="shared" si="7"/>
        <v>0.12068254075</v>
      </c>
    </row>
    <row r="243" spans="1:17" ht="13.2" x14ac:dyDescent="0.2">
      <c r="A243" s="42" t="s">
        <v>305</v>
      </c>
      <c r="B243" s="42" t="s">
        <v>306</v>
      </c>
      <c r="C243" s="33" t="str">
        <f t="shared" si="6"/>
        <v>21375102 MUSEO NACIONAL DE COSTA RICA</v>
      </c>
      <c r="D243" s="45" t="s">
        <v>19</v>
      </c>
      <c r="E243" s="42" t="s">
        <v>29</v>
      </c>
      <c r="F243" s="42" t="s">
        <v>30</v>
      </c>
      <c r="G243" s="43">
        <v>12000000</v>
      </c>
      <c r="H243" s="43">
        <v>12000000</v>
      </c>
      <c r="I243" s="43">
        <v>12000000</v>
      </c>
      <c r="J243" s="43">
        <v>0</v>
      </c>
      <c r="K243" s="43">
        <v>0</v>
      </c>
      <c r="L243" s="43">
        <v>0</v>
      </c>
      <c r="M243" s="43">
        <v>1791185</v>
      </c>
      <c r="N243" s="43">
        <v>1555885</v>
      </c>
      <c r="O243" s="43">
        <v>10208815</v>
      </c>
      <c r="P243" s="43">
        <v>10208815</v>
      </c>
      <c r="Q243" s="9">
        <f t="shared" si="7"/>
        <v>0.14926541666666668</v>
      </c>
    </row>
    <row r="244" spans="1:17" ht="13.2" x14ac:dyDescent="0.2">
      <c r="A244" s="42" t="s">
        <v>305</v>
      </c>
      <c r="B244" s="42" t="s">
        <v>306</v>
      </c>
      <c r="C244" s="33" t="str">
        <f t="shared" si="6"/>
        <v>21375102 MUSEO NACIONAL DE COSTA RICA</v>
      </c>
      <c r="D244" s="45" t="s">
        <v>19</v>
      </c>
      <c r="E244" s="42" t="s">
        <v>31</v>
      </c>
      <c r="F244" s="42" t="s">
        <v>32</v>
      </c>
      <c r="G244" s="43">
        <v>6000000</v>
      </c>
      <c r="H244" s="43">
        <v>6000000</v>
      </c>
      <c r="I244" s="43">
        <v>6000000</v>
      </c>
      <c r="J244" s="43">
        <v>0</v>
      </c>
      <c r="K244" s="43">
        <v>0</v>
      </c>
      <c r="L244" s="43">
        <v>0</v>
      </c>
      <c r="M244" s="43">
        <v>3796944.71</v>
      </c>
      <c r="N244" s="43">
        <v>3796944.71</v>
      </c>
      <c r="O244" s="43">
        <v>2203055.29</v>
      </c>
      <c r="P244" s="43">
        <v>2203055.29</v>
      </c>
      <c r="Q244" s="9">
        <f t="shared" si="7"/>
        <v>0.6328241183333333</v>
      </c>
    </row>
    <row r="245" spans="1:17" ht="13.2" x14ac:dyDescent="0.2">
      <c r="A245" s="42" t="s">
        <v>305</v>
      </c>
      <c r="B245" s="42" t="s">
        <v>306</v>
      </c>
      <c r="C245" s="33" t="str">
        <f t="shared" si="6"/>
        <v>21375102 MUSEO NACIONAL DE COSTA RICA</v>
      </c>
      <c r="D245" s="45" t="s">
        <v>19</v>
      </c>
      <c r="E245" s="42" t="s">
        <v>33</v>
      </c>
      <c r="F245" s="42" t="s">
        <v>34</v>
      </c>
      <c r="G245" s="43">
        <v>6000000</v>
      </c>
      <c r="H245" s="43">
        <v>6000000</v>
      </c>
      <c r="I245" s="43">
        <v>6000000</v>
      </c>
      <c r="J245" s="43">
        <v>0</v>
      </c>
      <c r="K245" s="43">
        <v>0</v>
      </c>
      <c r="L245" s="43">
        <v>0</v>
      </c>
      <c r="M245" s="43">
        <v>3796944.71</v>
      </c>
      <c r="N245" s="43">
        <v>3796944.71</v>
      </c>
      <c r="O245" s="43">
        <v>2203055.29</v>
      </c>
      <c r="P245" s="43">
        <v>2203055.29</v>
      </c>
      <c r="Q245" s="9">
        <f t="shared" si="7"/>
        <v>0.6328241183333333</v>
      </c>
    </row>
    <row r="246" spans="1:17" ht="13.2" x14ac:dyDescent="0.2">
      <c r="A246" s="42" t="s">
        <v>305</v>
      </c>
      <c r="B246" s="42" t="s">
        <v>306</v>
      </c>
      <c r="C246" s="33" t="str">
        <f t="shared" si="6"/>
        <v>21375102 MUSEO NACIONAL DE COSTA RICA</v>
      </c>
      <c r="D246" s="45" t="s">
        <v>19</v>
      </c>
      <c r="E246" s="42" t="s">
        <v>35</v>
      </c>
      <c r="F246" s="42" t="s">
        <v>36</v>
      </c>
      <c r="G246" s="43">
        <v>1021664173</v>
      </c>
      <c r="H246" s="43">
        <v>1021664173</v>
      </c>
      <c r="I246" s="43">
        <v>941101019</v>
      </c>
      <c r="J246" s="43">
        <v>0</v>
      </c>
      <c r="K246" s="43">
        <v>0</v>
      </c>
      <c r="L246" s="43">
        <v>0</v>
      </c>
      <c r="M246" s="43">
        <v>252560144.75999999</v>
      </c>
      <c r="N246" s="43">
        <v>252324434.00999999</v>
      </c>
      <c r="O246" s="43">
        <v>769104028.24000001</v>
      </c>
      <c r="P246" s="43">
        <v>688540874.24000001</v>
      </c>
      <c r="Q246" s="9">
        <f t="shared" si="7"/>
        <v>0.24720466023427837</v>
      </c>
    </row>
    <row r="247" spans="1:17" ht="13.2" x14ac:dyDescent="0.2">
      <c r="A247" s="42" t="s">
        <v>305</v>
      </c>
      <c r="B247" s="42" t="s">
        <v>306</v>
      </c>
      <c r="C247" s="33" t="str">
        <f t="shared" si="6"/>
        <v>21375102 MUSEO NACIONAL DE COSTA RICA</v>
      </c>
      <c r="D247" s="45" t="s">
        <v>19</v>
      </c>
      <c r="E247" s="42" t="s">
        <v>37</v>
      </c>
      <c r="F247" s="42" t="s">
        <v>38</v>
      </c>
      <c r="G247" s="43">
        <v>319400000</v>
      </c>
      <c r="H247" s="43">
        <v>319400000</v>
      </c>
      <c r="I247" s="43">
        <v>280779129</v>
      </c>
      <c r="J247" s="43">
        <v>0</v>
      </c>
      <c r="K247" s="43">
        <v>0</v>
      </c>
      <c r="L247" s="43">
        <v>0</v>
      </c>
      <c r="M247" s="43">
        <v>58700826.82</v>
      </c>
      <c r="N247" s="43">
        <v>58700826.82</v>
      </c>
      <c r="O247" s="43">
        <v>260699173.18000001</v>
      </c>
      <c r="P247" s="43">
        <v>222078302.18000001</v>
      </c>
      <c r="Q247" s="9">
        <f t="shared" si="7"/>
        <v>0.18378468008766438</v>
      </c>
    </row>
    <row r="248" spans="1:17" ht="13.2" x14ac:dyDescent="0.2">
      <c r="A248" s="42" t="s">
        <v>305</v>
      </c>
      <c r="B248" s="42" t="s">
        <v>306</v>
      </c>
      <c r="C248" s="33" t="str">
        <f t="shared" si="6"/>
        <v>21375102 MUSEO NACIONAL DE COSTA RICA</v>
      </c>
      <c r="D248" s="45" t="s">
        <v>19</v>
      </c>
      <c r="E248" s="42" t="s">
        <v>39</v>
      </c>
      <c r="F248" s="42" t="s">
        <v>40</v>
      </c>
      <c r="G248" s="43">
        <v>329205720</v>
      </c>
      <c r="H248" s="43">
        <v>329205720</v>
      </c>
      <c r="I248" s="43">
        <v>298195960</v>
      </c>
      <c r="J248" s="43">
        <v>0</v>
      </c>
      <c r="K248" s="43">
        <v>0</v>
      </c>
      <c r="L248" s="43">
        <v>0</v>
      </c>
      <c r="M248" s="43">
        <v>58557618.100000001</v>
      </c>
      <c r="N248" s="43">
        <v>58557618.100000001</v>
      </c>
      <c r="O248" s="43">
        <v>270648101.89999998</v>
      </c>
      <c r="P248" s="43">
        <v>239638341.90000001</v>
      </c>
      <c r="Q248" s="9">
        <f t="shared" si="7"/>
        <v>0.17787545763178114</v>
      </c>
    </row>
    <row r="249" spans="1:17" ht="13.2" x14ac:dyDescent="0.2">
      <c r="A249" s="42" t="s">
        <v>305</v>
      </c>
      <c r="B249" s="42" t="s">
        <v>306</v>
      </c>
      <c r="C249" s="33" t="str">
        <f t="shared" si="6"/>
        <v>21375102 MUSEO NACIONAL DE COSTA RICA</v>
      </c>
      <c r="D249" s="45" t="s">
        <v>19</v>
      </c>
      <c r="E249" s="42" t="s">
        <v>41</v>
      </c>
      <c r="F249" s="42" t="s">
        <v>42</v>
      </c>
      <c r="G249" s="43">
        <v>149301796</v>
      </c>
      <c r="H249" s="43">
        <v>149301796</v>
      </c>
      <c r="I249" s="43">
        <v>149301796</v>
      </c>
      <c r="J249" s="43">
        <v>0</v>
      </c>
      <c r="K249" s="43">
        <v>0</v>
      </c>
      <c r="L249" s="43">
        <v>0</v>
      </c>
      <c r="M249" s="43">
        <v>3001098.83</v>
      </c>
      <c r="N249" s="43">
        <v>3001098.83</v>
      </c>
      <c r="O249" s="43">
        <v>146300697.16999999</v>
      </c>
      <c r="P249" s="43">
        <v>146300697.16999999</v>
      </c>
      <c r="Q249" s="9">
        <f t="shared" si="7"/>
        <v>2.0100889007390106E-2</v>
      </c>
    </row>
    <row r="250" spans="1:17" ht="13.2" x14ac:dyDescent="0.2">
      <c r="A250" s="42" t="s">
        <v>305</v>
      </c>
      <c r="B250" s="42" t="s">
        <v>306</v>
      </c>
      <c r="C250" s="33" t="str">
        <f t="shared" si="6"/>
        <v>21375102 MUSEO NACIONAL DE COSTA RICA</v>
      </c>
      <c r="D250" s="45" t="s">
        <v>19</v>
      </c>
      <c r="E250" s="42" t="s">
        <v>43</v>
      </c>
      <c r="F250" s="42" t="s">
        <v>44</v>
      </c>
      <c r="G250" s="43">
        <v>121856657</v>
      </c>
      <c r="H250" s="43">
        <v>121856657</v>
      </c>
      <c r="I250" s="43">
        <v>121856657</v>
      </c>
      <c r="J250" s="43">
        <v>0</v>
      </c>
      <c r="K250" s="43">
        <v>0</v>
      </c>
      <c r="L250" s="43">
        <v>0</v>
      </c>
      <c r="M250" s="43">
        <v>113240092.34</v>
      </c>
      <c r="N250" s="43">
        <v>113004381.59</v>
      </c>
      <c r="O250" s="43">
        <v>8616564.6600000001</v>
      </c>
      <c r="P250" s="43">
        <v>8616564.6600000001</v>
      </c>
      <c r="Q250" s="9">
        <f t="shared" si="7"/>
        <v>0.92928933985116635</v>
      </c>
    </row>
    <row r="251" spans="1:17" ht="13.2" x14ac:dyDescent="0.2">
      <c r="A251" s="42" t="s">
        <v>305</v>
      </c>
      <c r="B251" s="42" t="s">
        <v>306</v>
      </c>
      <c r="C251" s="33" t="str">
        <f t="shared" si="6"/>
        <v>21375102 MUSEO NACIONAL DE COSTA RICA</v>
      </c>
      <c r="D251" s="45" t="s">
        <v>19</v>
      </c>
      <c r="E251" s="42" t="s">
        <v>45</v>
      </c>
      <c r="F251" s="42" t="s">
        <v>46</v>
      </c>
      <c r="G251" s="43">
        <v>101900000</v>
      </c>
      <c r="H251" s="43">
        <v>101900000</v>
      </c>
      <c r="I251" s="43">
        <v>90967477</v>
      </c>
      <c r="J251" s="43">
        <v>0</v>
      </c>
      <c r="K251" s="43">
        <v>0</v>
      </c>
      <c r="L251" s="43">
        <v>0</v>
      </c>
      <c r="M251" s="43">
        <v>19060508.670000002</v>
      </c>
      <c r="N251" s="43">
        <v>19060508.670000002</v>
      </c>
      <c r="O251" s="43">
        <v>82839491.329999998</v>
      </c>
      <c r="P251" s="43">
        <v>71906968.329999998</v>
      </c>
      <c r="Q251" s="9">
        <f t="shared" si="7"/>
        <v>0.18705111550539746</v>
      </c>
    </row>
    <row r="252" spans="1:17" ht="13.2" x14ac:dyDescent="0.2">
      <c r="A252" s="42" t="s">
        <v>305</v>
      </c>
      <c r="B252" s="42" t="s">
        <v>306</v>
      </c>
      <c r="C252" s="33" t="str">
        <f t="shared" si="6"/>
        <v>21375102 MUSEO NACIONAL DE COSTA RICA</v>
      </c>
      <c r="D252" s="45" t="s">
        <v>19</v>
      </c>
      <c r="E252" s="42" t="s">
        <v>47</v>
      </c>
      <c r="F252" s="42" t="s">
        <v>48</v>
      </c>
      <c r="G252" s="43">
        <v>178114909</v>
      </c>
      <c r="H252" s="43">
        <v>178114909</v>
      </c>
      <c r="I252" s="43">
        <v>178114909</v>
      </c>
      <c r="J252" s="43">
        <v>0</v>
      </c>
      <c r="K252" s="43">
        <v>0</v>
      </c>
      <c r="L252" s="43">
        <v>0</v>
      </c>
      <c r="M252" s="43">
        <v>41467679.200000003</v>
      </c>
      <c r="N252" s="43">
        <v>40948412.539999999</v>
      </c>
      <c r="O252" s="43">
        <v>136647229.80000001</v>
      </c>
      <c r="P252" s="43">
        <v>136647229.80000001</v>
      </c>
      <c r="Q252" s="9">
        <f t="shared" si="7"/>
        <v>0.23281419524516053</v>
      </c>
    </row>
    <row r="253" spans="1:17" ht="13.2" x14ac:dyDescent="0.2">
      <c r="A253" s="42" t="s">
        <v>305</v>
      </c>
      <c r="B253" s="42" t="s">
        <v>306</v>
      </c>
      <c r="C253" s="33" t="str">
        <f t="shared" si="6"/>
        <v>21375102 MUSEO NACIONAL DE COSTA RICA</v>
      </c>
      <c r="D253" s="45" t="s">
        <v>19</v>
      </c>
      <c r="E253" s="42" t="s">
        <v>309</v>
      </c>
      <c r="F253" s="42" t="s">
        <v>50</v>
      </c>
      <c r="G253" s="43">
        <v>168980811</v>
      </c>
      <c r="H253" s="43">
        <v>168980811</v>
      </c>
      <c r="I253" s="43">
        <v>168980811</v>
      </c>
      <c r="J253" s="43">
        <v>0</v>
      </c>
      <c r="K253" s="43">
        <v>0</v>
      </c>
      <c r="L253" s="43">
        <v>0</v>
      </c>
      <c r="M253" s="43">
        <v>39341131.770000003</v>
      </c>
      <c r="N253" s="43">
        <v>39341131.770000003</v>
      </c>
      <c r="O253" s="43">
        <v>129639679.23</v>
      </c>
      <c r="P253" s="43">
        <v>129639679.23</v>
      </c>
      <c r="Q253" s="9">
        <f t="shared" si="7"/>
        <v>0.23281419669597872</v>
      </c>
    </row>
    <row r="254" spans="1:17" ht="13.2" x14ac:dyDescent="0.2">
      <c r="A254" s="42" t="s">
        <v>305</v>
      </c>
      <c r="B254" s="42" t="s">
        <v>306</v>
      </c>
      <c r="C254" s="33" t="str">
        <f t="shared" si="6"/>
        <v>21375102 MUSEO NACIONAL DE COSTA RICA</v>
      </c>
      <c r="D254" s="45" t="s">
        <v>19</v>
      </c>
      <c r="E254" s="42" t="s">
        <v>310</v>
      </c>
      <c r="F254" s="42" t="s">
        <v>52</v>
      </c>
      <c r="G254" s="43">
        <v>9134098</v>
      </c>
      <c r="H254" s="43">
        <v>9134098</v>
      </c>
      <c r="I254" s="43">
        <v>9134098</v>
      </c>
      <c r="J254" s="43">
        <v>0</v>
      </c>
      <c r="K254" s="43">
        <v>0</v>
      </c>
      <c r="L254" s="43">
        <v>0</v>
      </c>
      <c r="M254" s="43">
        <v>2126547.4300000002</v>
      </c>
      <c r="N254" s="43">
        <v>1607280.77</v>
      </c>
      <c r="O254" s="43">
        <v>7007550.5700000003</v>
      </c>
      <c r="P254" s="43">
        <v>7007550.5700000003</v>
      </c>
      <c r="Q254" s="9">
        <f t="shared" si="7"/>
        <v>0.23281416840502481</v>
      </c>
    </row>
    <row r="255" spans="1:17" ht="13.2" x14ac:dyDescent="0.2">
      <c r="A255" s="42" t="s">
        <v>305</v>
      </c>
      <c r="B255" s="42" t="s">
        <v>306</v>
      </c>
      <c r="C255" s="33" t="str">
        <f t="shared" si="6"/>
        <v>21375102 MUSEO NACIONAL DE COSTA RICA</v>
      </c>
      <c r="D255" s="45" t="s">
        <v>19</v>
      </c>
      <c r="E255" s="42" t="s">
        <v>53</v>
      </c>
      <c r="F255" s="42" t="s">
        <v>54</v>
      </c>
      <c r="G255" s="43">
        <v>266220504</v>
      </c>
      <c r="H255" s="43">
        <v>266220504</v>
      </c>
      <c r="I255" s="43">
        <v>266220504</v>
      </c>
      <c r="J255" s="43">
        <v>0</v>
      </c>
      <c r="K255" s="43">
        <v>0</v>
      </c>
      <c r="L255" s="43">
        <v>0</v>
      </c>
      <c r="M255" s="43">
        <v>52007705.359999999</v>
      </c>
      <c r="N255" s="43">
        <v>43348712.409999996</v>
      </c>
      <c r="O255" s="43">
        <v>214212798.63999999</v>
      </c>
      <c r="P255" s="43">
        <v>214212798.63999999</v>
      </c>
      <c r="Q255" s="9">
        <f t="shared" si="7"/>
        <v>0.19535574675345066</v>
      </c>
    </row>
    <row r="256" spans="1:17" ht="13.2" x14ac:dyDescent="0.2">
      <c r="A256" s="42" t="s">
        <v>305</v>
      </c>
      <c r="B256" s="42" t="s">
        <v>306</v>
      </c>
      <c r="C256" s="33" t="str">
        <f t="shared" si="6"/>
        <v>21375102 MUSEO NACIONAL DE COSTA RICA</v>
      </c>
      <c r="D256" s="45" t="s">
        <v>19</v>
      </c>
      <c r="E256" s="42" t="s">
        <v>311</v>
      </c>
      <c r="F256" s="42" t="s">
        <v>56</v>
      </c>
      <c r="G256" s="43">
        <v>99013622</v>
      </c>
      <c r="H256" s="43">
        <v>99013622</v>
      </c>
      <c r="I256" s="43">
        <v>99013622</v>
      </c>
      <c r="J256" s="43">
        <v>0</v>
      </c>
      <c r="K256" s="43">
        <v>0</v>
      </c>
      <c r="L256" s="43">
        <v>0</v>
      </c>
      <c r="M256" s="43">
        <v>23051776.079999998</v>
      </c>
      <c r="N256" s="43">
        <v>17422923.5</v>
      </c>
      <c r="O256" s="43">
        <v>75961845.920000002</v>
      </c>
      <c r="P256" s="43">
        <v>75961845.920000002</v>
      </c>
      <c r="Q256" s="9">
        <f t="shared" si="7"/>
        <v>0.23281418873859597</v>
      </c>
    </row>
    <row r="257" spans="1:17" ht="13.2" x14ac:dyDescent="0.2">
      <c r="A257" s="42" t="s">
        <v>305</v>
      </c>
      <c r="B257" s="42" t="s">
        <v>306</v>
      </c>
      <c r="C257" s="33" t="str">
        <f t="shared" si="6"/>
        <v>21375102 MUSEO NACIONAL DE COSTA RICA</v>
      </c>
      <c r="D257" s="45" t="s">
        <v>19</v>
      </c>
      <c r="E257" s="42" t="s">
        <v>312</v>
      </c>
      <c r="F257" s="42" t="s">
        <v>58</v>
      </c>
      <c r="G257" s="43">
        <v>54804588</v>
      </c>
      <c r="H257" s="43">
        <v>54804588</v>
      </c>
      <c r="I257" s="43">
        <v>54804588</v>
      </c>
      <c r="J257" s="43">
        <v>0</v>
      </c>
      <c r="K257" s="43">
        <v>0</v>
      </c>
      <c r="L257" s="43">
        <v>0</v>
      </c>
      <c r="M257" s="43">
        <v>12759285.52</v>
      </c>
      <c r="N257" s="43">
        <v>11286946.119999999</v>
      </c>
      <c r="O257" s="43">
        <v>42045302.479999997</v>
      </c>
      <c r="P257" s="43">
        <v>42045302.479999997</v>
      </c>
      <c r="Q257" s="9">
        <f t="shared" si="7"/>
        <v>0.23281418555687344</v>
      </c>
    </row>
    <row r="258" spans="1:17" ht="13.2" x14ac:dyDescent="0.2">
      <c r="A258" s="42" t="s">
        <v>305</v>
      </c>
      <c r="B258" s="42" t="s">
        <v>306</v>
      </c>
      <c r="C258" s="33" t="str">
        <f t="shared" si="6"/>
        <v>21375102 MUSEO NACIONAL DE COSTA RICA</v>
      </c>
      <c r="D258" s="45" t="s">
        <v>19</v>
      </c>
      <c r="E258" s="42" t="s">
        <v>313</v>
      </c>
      <c r="F258" s="42" t="s">
        <v>60</v>
      </c>
      <c r="G258" s="43">
        <v>27402294</v>
      </c>
      <c r="H258" s="43">
        <v>27402294</v>
      </c>
      <c r="I258" s="43">
        <v>27402294</v>
      </c>
      <c r="J258" s="43">
        <v>0</v>
      </c>
      <c r="K258" s="43">
        <v>0</v>
      </c>
      <c r="L258" s="43">
        <v>0</v>
      </c>
      <c r="M258" s="43">
        <v>6379643.2699999996</v>
      </c>
      <c r="N258" s="43">
        <v>4821842.3</v>
      </c>
      <c r="O258" s="43">
        <v>21022650.73</v>
      </c>
      <c r="P258" s="43">
        <v>21022650.73</v>
      </c>
      <c r="Q258" s="9">
        <f t="shared" si="7"/>
        <v>0.23281420416845391</v>
      </c>
    </row>
    <row r="259" spans="1:17" ht="13.2" x14ac:dyDescent="0.2">
      <c r="A259" s="42" t="s">
        <v>305</v>
      </c>
      <c r="B259" s="42" t="s">
        <v>306</v>
      </c>
      <c r="C259" s="33" t="str">
        <f t="shared" si="6"/>
        <v>21375102 MUSEO NACIONAL DE COSTA RICA</v>
      </c>
      <c r="D259" s="45" t="s">
        <v>19</v>
      </c>
      <c r="E259" s="42" t="s">
        <v>314</v>
      </c>
      <c r="F259" s="42" t="s">
        <v>315</v>
      </c>
      <c r="G259" s="43">
        <v>85000000</v>
      </c>
      <c r="H259" s="43">
        <v>85000000</v>
      </c>
      <c r="I259" s="43">
        <v>85000000</v>
      </c>
      <c r="J259" s="43">
        <v>0</v>
      </c>
      <c r="K259" s="43">
        <v>0</v>
      </c>
      <c r="L259" s="43">
        <v>0</v>
      </c>
      <c r="M259" s="43">
        <v>9817000.4900000002</v>
      </c>
      <c r="N259" s="43">
        <v>9817000.4900000002</v>
      </c>
      <c r="O259" s="43">
        <v>75182999.510000005</v>
      </c>
      <c r="P259" s="43">
        <v>75182999.510000005</v>
      </c>
      <c r="Q259" s="9">
        <f t="shared" si="7"/>
        <v>0.11549412341176471</v>
      </c>
    </row>
    <row r="260" spans="1:17" ht="13.2" x14ac:dyDescent="0.2">
      <c r="A260" s="42" t="s">
        <v>305</v>
      </c>
      <c r="B260" s="42" t="s">
        <v>306</v>
      </c>
      <c r="C260" s="33" t="str">
        <f t="shared" si="6"/>
        <v>21375102 MUSEO NACIONAL DE COSTA RICA</v>
      </c>
      <c r="D260" s="45" t="s">
        <v>19</v>
      </c>
      <c r="E260" s="42" t="s">
        <v>63</v>
      </c>
      <c r="F260" s="42" t="s">
        <v>64</v>
      </c>
      <c r="G260" s="43">
        <v>924004905</v>
      </c>
      <c r="H260" s="43">
        <v>924004905</v>
      </c>
      <c r="I260" s="43">
        <v>427890191.95999998</v>
      </c>
      <c r="J260" s="43">
        <v>0</v>
      </c>
      <c r="K260" s="43">
        <v>0</v>
      </c>
      <c r="L260" s="43">
        <v>0</v>
      </c>
      <c r="M260" s="43">
        <v>114938757.8</v>
      </c>
      <c r="N260" s="43">
        <v>114501849.43000001</v>
      </c>
      <c r="O260" s="43">
        <v>809066147.20000005</v>
      </c>
      <c r="P260" s="43">
        <v>312951434.16000003</v>
      </c>
      <c r="Q260" s="9">
        <f t="shared" si="7"/>
        <v>0.12439193469432935</v>
      </c>
    </row>
    <row r="261" spans="1:17" ht="13.2" x14ac:dyDescent="0.2">
      <c r="A261" s="42" t="s">
        <v>305</v>
      </c>
      <c r="B261" s="42" t="s">
        <v>306</v>
      </c>
      <c r="C261" s="33" t="str">
        <f t="shared" si="6"/>
        <v>21375102 MUSEO NACIONAL DE COSTA RICA</v>
      </c>
      <c r="D261" s="45" t="s">
        <v>19</v>
      </c>
      <c r="E261" s="42" t="s">
        <v>65</v>
      </c>
      <c r="F261" s="42" t="s">
        <v>66</v>
      </c>
      <c r="G261" s="43">
        <v>14300000</v>
      </c>
      <c r="H261" s="43">
        <v>14300000</v>
      </c>
      <c r="I261" s="43">
        <v>6622074.96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14300000</v>
      </c>
      <c r="P261" s="43">
        <v>6622074.96</v>
      </c>
      <c r="Q261" s="9">
        <f t="shared" si="7"/>
        <v>0</v>
      </c>
    </row>
    <row r="262" spans="1:17" ht="13.2" x14ac:dyDescent="0.2">
      <c r="A262" s="42" t="s">
        <v>305</v>
      </c>
      <c r="B262" s="42" t="s">
        <v>306</v>
      </c>
      <c r="C262" s="33" t="str">
        <f t="shared" si="6"/>
        <v>21375102 MUSEO NACIONAL DE COSTA RICA</v>
      </c>
      <c r="D262" s="45" t="s">
        <v>19</v>
      </c>
      <c r="E262" s="42" t="s">
        <v>69</v>
      </c>
      <c r="F262" s="42" t="s">
        <v>70</v>
      </c>
      <c r="G262" s="43">
        <v>14300000</v>
      </c>
      <c r="H262" s="43">
        <v>14300000</v>
      </c>
      <c r="I262" s="43">
        <v>6622074.96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14300000</v>
      </c>
      <c r="P262" s="43">
        <v>6622074.96</v>
      </c>
      <c r="Q262" s="9">
        <f t="shared" si="7"/>
        <v>0</v>
      </c>
    </row>
    <row r="263" spans="1:17" ht="13.2" x14ac:dyDescent="0.2">
      <c r="A263" s="42" t="s">
        <v>305</v>
      </c>
      <c r="B263" s="42" t="s">
        <v>306</v>
      </c>
      <c r="C263" s="33" t="str">
        <f t="shared" ref="C263:C326" si="8">+CONCATENATE(A263," ",B263)</f>
        <v>21375102 MUSEO NACIONAL DE COSTA RICA</v>
      </c>
      <c r="D263" s="45" t="s">
        <v>19</v>
      </c>
      <c r="E263" s="42" t="s">
        <v>73</v>
      </c>
      <c r="F263" s="42" t="s">
        <v>74</v>
      </c>
      <c r="G263" s="43">
        <v>182520864</v>
      </c>
      <c r="H263" s="43">
        <v>182520864</v>
      </c>
      <c r="I263" s="43">
        <v>84522156.890000001</v>
      </c>
      <c r="J263" s="43">
        <v>0</v>
      </c>
      <c r="K263" s="43">
        <v>0</v>
      </c>
      <c r="L263" s="43">
        <v>0</v>
      </c>
      <c r="M263" s="43">
        <v>31632767.780000001</v>
      </c>
      <c r="N263" s="43">
        <v>31632767.780000001</v>
      </c>
      <c r="O263" s="43">
        <v>150888096.22</v>
      </c>
      <c r="P263" s="43">
        <v>52889389.109999999</v>
      </c>
      <c r="Q263" s="9">
        <f t="shared" ref="Q263:Q326" si="9">+IFERROR(M263/H263,0)</f>
        <v>0.17331042099384322</v>
      </c>
    </row>
    <row r="264" spans="1:17" ht="13.2" x14ac:dyDescent="0.2">
      <c r="A264" s="42" t="s">
        <v>305</v>
      </c>
      <c r="B264" s="42" t="s">
        <v>306</v>
      </c>
      <c r="C264" s="33" t="str">
        <f t="shared" si="8"/>
        <v>21375102 MUSEO NACIONAL DE COSTA RICA</v>
      </c>
      <c r="D264" s="45" t="s">
        <v>19</v>
      </c>
      <c r="E264" s="42" t="s">
        <v>75</v>
      </c>
      <c r="F264" s="42" t="s">
        <v>76</v>
      </c>
      <c r="G264" s="43">
        <v>38000000</v>
      </c>
      <c r="H264" s="43">
        <v>38000000</v>
      </c>
      <c r="I264" s="43">
        <v>17597122.280000001</v>
      </c>
      <c r="J264" s="43">
        <v>0</v>
      </c>
      <c r="K264" s="43">
        <v>0</v>
      </c>
      <c r="L264" s="43">
        <v>0</v>
      </c>
      <c r="M264" s="43">
        <v>1957851.69</v>
      </c>
      <c r="N264" s="43">
        <v>1957851.69</v>
      </c>
      <c r="O264" s="43">
        <v>36042148.310000002</v>
      </c>
      <c r="P264" s="43">
        <v>15639270.59</v>
      </c>
      <c r="Q264" s="9">
        <f t="shared" si="9"/>
        <v>5.1522412894736844E-2</v>
      </c>
    </row>
    <row r="265" spans="1:17" ht="13.2" x14ac:dyDescent="0.2">
      <c r="A265" s="42" t="s">
        <v>305</v>
      </c>
      <c r="B265" s="42" t="s">
        <v>306</v>
      </c>
      <c r="C265" s="33" t="str">
        <f t="shared" si="8"/>
        <v>21375102 MUSEO NACIONAL DE COSTA RICA</v>
      </c>
      <c r="D265" s="45" t="s">
        <v>19</v>
      </c>
      <c r="E265" s="42" t="s">
        <v>77</v>
      </c>
      <c r="F265" s="42" t="s">
        <v>78</v>
      </c>
      <c r="G265" s="43">
        <v>70000000</v>
      </c>
      <c r="H265" s="43">
        <v>70000000</v>
      </c>
      <c r="I265" s="43">
        <v>32415751.559999999</v>
      </c>
      <c r="J265" s="43">
        <v>0</v>
      </c>
      <c r="K265" s="43">
        <v>0</v>
      </c>
      <c r="L265" s="43">
        <v>0</v>
      </c>
      <c r="M265" s="43">
        <v>18534955</v>
      </c>
      <c r="N265" s="43">
        <v>18534955</v>
      </c>
      <c r="O265" s="43">
        <v>51465045</v>
      </c>
      <c r="P265" s="43">
        <v>13880796.560000001</v>
      </c>
      <c r="Q265" s="9">
        <f t="shared" si="9"/>
        <v>0.26478507142857144</v>
      </c>
    </row>
    <row r="266" spans="1:17" ht="13.2" x14ac:dyDescent="0.2">
      <c r="A266" s="42" t="s">
        <v>305</v>
      </c>
      <c r="B266" s="42" t="s">
        <v>306</v>
      </c>
      <c r="C266" s="33" t="str">
        <f t="shared" si="8"/>
        <v>21375102 MUSEO NACIONAL DE COSTA RICA</v>
      </c>
      <c r="D266" s="45" t="s">
        <v>19</v>
      </c>
      <c r="E266" s="42" t="s">
        <v>79</v>
      </c>
      <c r="F266" s="42" t="s">
        <v>80</v>
      </c>
      <c r="G266" s="43">
        <v>2530000</v>
      </c>
      <c r="H266" s="43">
        <v>2530000</v>
      </c>
      <c r="I266" s="43">
        <v>1171597.8799999999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2530000</v>
      </c>
      <c r="P266" s="43">
        <v>1171597.8799999999</v>
      </c>
      <c r="Q266" s="9">
        <f t="shared" si="9"/>
        <v>0</v>
      </c>
    </row>
    <row r="267" spans="1:17" ht="13.2" x14ac:dyDescent="0.2">
      <c r="A267" s="42" t="s">
        <v>305</v>
      </c>
      <c r="B267" s="42" t="s">
        <v>306</v>
      </c>
      <c r="C267" s="33" t="str">
        <f t="shared" si="8"/>
        <v>21375102 MUSEO NACIONAL DE COSTA RICA</v>
      </c>
      <c r="D267" s="45" t="s">
        <v>19</v>
      </c>
      <c r="E267" s="42" t="s">
        <v>81</v>
      </c>
      <c r="F267" s="42" t="s">
        <v>82</v>
      </c>
      <c r="G267" s="43">
        <v>40000000</v>
      </c>
      <c r="H267" s="43">
        <v>40000000</v>
      </c>
      <c r="I267" s="43">
        <v>18523286.600000001</v>
      </c>
      <c r="J267" s="43">
        <v>0</v>
      </c>
      <c r="K267" s="43">
        <v>0</v>
      </c>
      <c r="L267" s="43">
        <v>0</v>
      </c>
      <c r="M267" s="43">
        <v>7337318.4900000002</v>
      </c>
      <c r="N267" s="43">
        <v>7337318.4900000002</v>
      </c>
      <c r="O267" s="43">
        <v>32662681.510000002</v>
      </c>
      <c r="P267" s="43">
        <v>11185968.109999999</v>
      </c>
      <c r="Q267" s="9">
        <f t="shared" si="9"/>
        <v>0.18343296225</v>
      </c>
    </row>
    <row r="268" spans="1:17" ht="13.2" x14ac:dyDescent="0.2">
      <c r="A268" s="42" t="s">
        <v>305</v>
      </c>
      <c r="B268" s="42" t="s">
        <v>306</v>
      </c>
      <c r="C268" s="33" t="str">
        <f t="shared" si="8"/>
        <v>21375102 MUSEO NACIONAL DE COSTA RICA</v>
      </c>
      <c r="D268" s="45" t="s">
        <v>19</v>
      </c>
      <c r="E268" s="42" t="s">
        <v>83</v>
      </c>
      <c r="F268" s="42" t="s">
        <v>84</v>
      </c>
      <c r="G268" s="43">
        <v>31990864</v>
      </c>
      <c r="H268" s="43">
        <v>31990864</v>
      </c>
      <c r="I268" s="43">
        <v>14814398.57</v>
      </c>
      <c r="J268" s="43">
        <v>0</v>
      </c>
      <c r="K268" s="43">
        <v>0</v>
      </c>
      <c r="L268" s="43">
        <v>0</v>
      </c>
      <c r="M268" s="43">
        <v>3802642.6</v>
      </c>
      <c r="N268" s="43">
        <v>3802642.6</v>
      </c>
      <c r="O268" s="43">
        <v>28188221.399999999</v>
      </c>
      <c r="P268" s="43">
        <v>11011755.970000001</v>
      </c>
      <c r="Q268" s="9">
        <f t="shared" si="9"/>
        <v>0.11886651764078644</v>
      </c>
    </row>
    <row r="269" spans="1:17" ht="13.2" x14ac:dyDescent="0.2">
      <c r="A269" s="42" t="s">
        <v>305</v>
      </c>
      <c r="B269" s="42" t="s">
        <v>306</v>
      </c>
      <c r="C269" s="33" t="str">
        <f t="shared" si="8"/>
        <v>21375102 MUSEO NACIONAL DE COSTA RICA</v>
      </c>
      <c r="D269" s="45" t="s">
        <v>19</v>
      </c>
      <c r="E269" s="42" t="s">
        <v>85</v>
      </c>
      <c r="F269" s="42" t="s">
        <v>86</v>
      </c>
      <c r="G269" s="43">
        <v>75236894</v>
      </c>
      <c r="H269" s="43">
        <v>75236894</v>
      </c>
      <c r="I269" s="43">
        <v>34840863.770000003</v>
      </c>
      <c r="J269" s="43">
        <v>0</v>
      </c>
      <c r="K269" s="43">
        <v>0</v>
      </c>
      <c r="L269" s="43">
        <v>0</v>
      </c>
      <c r="M269" s="43">
        <v>1539252.07</v>
      </c>
      <c r="N269" s="43">
        <v>1187658.7</v>
      </c>
      <c r="O269" s="43">
        <v>73697641.930000007</v>
      </c>
      <c r="P269" s="43">
        <v>33301611.699999999</v>
      </c>
      <c r="Q269" s="9">
        <f t="shared" si="9"/>
        <v>2.0458740229228497E-2</v>
      </c>
    </row>
    <row r="270" spans="1:17" ht="13.2" x14ac:dyDescent="0.2">
      <c r="A270" s="42" t="s">
        <v>305</v>
      </c>
      <c r="B270" s="42" t="s">
        <v>306</v>
      </c>
      <c r="C270" s="33" t="str">
        <f t="shared" si="8"/>
        <v>21375102 MUSEO NACIONAL DE COSTA RICA</v>
      </c>
      <c r="D270" s="45" t="s">
        <v>19</v>
      </c>
      <c r="E270" s="42" t="s">
        <v>87</v>
      </c>
      <c r="F270" s="42" t="s">
        <v>88</v>
      </c>
      <c r="G270" s="43">
        <v>22500000</v>
      </c>
      <c r="H270" s="43">
        <v>22500000</v>
      </c>
      <c r="I270" s="43">
        <v>10419348.720000001</v>
      </c>
      <c r="J270" s="43">
        <v>0</v>
      </c>
      <c r="K270" s="43">
        <v>0</v>
      </c>
      <c r="L270" s="43">
        <v>0</v>
      </c>
      <c r="M270" s="43">
        <v>788389.7</v>
      </c>
      <c r="N270" s="43">
        <v>788389.7</v>
      </c>
      <c r="O270" s="43">
        <v>21711610.300000001</v>
      </c>
      <c r="P270" s="43">
        <v>9630959.0199999996</v>
      </c>
      <c r="Q270" s="9">
        <f t="shared" si="9"/>
        <v>3.503954222222222E-2</v>
      </c>
    </row>
    <row r="271" spans="1:17" ht="13.2" x14ac:dyDescent="0.2">
      <c r="A271" s="42" t="s">
        <v>305</v>
      </c>
      <c r="B271" s="42" t="s">
        <v>306</v>
      </c>
      <c r="C271" s="33" t="str">
        <f t="shared" si="8"/>
        <v>21375102 MUSEO NACIONAL DE COSTA RICA</v>
      </c>
      <c r="D271" s="45" t="s">
        <v>19</v>
      </c>
      <c r="E271" s="42" t="s">
        <v>318</v>
      </c>
      <c r="F271" s="42" t="s">
        <v>319</v>
      </c>
      <c r="G271" s="43">
        <v>1175000</v>
      </c>
      <c r="H271" s="43">
        <v>1175000</v>
      </c>
      <c r="I271" s="43">
        <v>544121.54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1175000</v>
      </c>
      <c r="P271" s="43">
        <v>544121.54</v>
      </c>
      <c r="Q271" s="9">
        <f t="shared" si="9"/>
        <v>0</v>
      </c>
    </row>
    <row r="272" spans="1:17" ht="13.2" x14ac:dyDescent="0.2">
      <c r="A272" s="42" t="s">
        <v>305</v>
      </c>
      <c r="B272" s="42" t="s">
        <v>306</v>
      </c>
      <c r="C272" s="33" t="str">
        <f t="shared" si="8"/>
        <v>21375102 MUSEO NACIONAL DE COSTA RICA</v>
      </c>
      <c r="D272" s="45" t="s">
        <v>19</v>
      </c>
      <c r="E272" s="42" t="s">
        <v>89</v>
      </c>
      <c r="F272" s="42" t="s">
        <v>90</v>
      </c>
      <c r="G272" s="43">
        <v>7750000</v>
      </c>
      <c r="H272" s="43">
        <v>7750000</v>
      </c>
      <c r="I272" s="43">
        <v>3588886.78</v>
      </c>
      <c r="J272" s="43">
        <v>0</v>
      </c>
      <c r="K272" s="43">
        <v>0</v>
      </c>
      <c r="L272" s="43">
        <v>0</v>
      </c>
      <c r="M272" s="43">
        <v>257640</v>
      </c>
      <c r="N272" s="43">
        <v>257640</v>
      </c>
      <c r="O272" s="43">
        <v>7492360</v>
      </c>
      <c r="P272" s="43">
        <v>3331246.78</v>
      </c>
      <c r="Q272" s="9">
        <f t="shared" si="9"/>
        <v>3.3243870967741937E-2</v>
      </c>
    </row>
    <row r="273" spans="1:17" ht="13.2" x14ac:dyDescent="0.2">
      <c r="A273" s="42" t="s">
        <v>305</v>
      </c>
      <c r="B273" s="42" t="s">
        <v>306</v>
      </c>
      <c r="C273" s="33" t="str">
        <f t="shared" si="8"/>
        <v>21375102 MUSEO NACIONAL DE COSTA RICA</v>
      </c>
      <c r="D273" s="45" t="s">
        <v>19</v>
      </c>
      <c r="E273" s="42" t="s">
        <v>320</v>
      </c>
      <c r="F273" s="42" t="s">
        <v>321</v>
      </c>
      <c r="G273" s="43">
        <v>2000000</v>
      </c>
      <c r="H273" s="43">
        <v>2000000</v>
      </c>
      <c r="I273" s="43">
        <v>926164.33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2000000</v>
      </c>
      <c r="P273" s="43">
        <v>926164.33</v>
      </c>
      <c r="Q273" s="9">
        <f t="shared" si="9"/>
        <v>0</v>
      </c>
    </row>
    <row r="274" spans="1:17" ht="13.2" x14ac:dyDescent="0.2">
      <c r="A274" s="42" t="s">
        <v>305</v>
      </c>
      <c r="B274" s="42" t="s">
        <v>306</v>
      </c>
      <c r="C274" s="33" t="str">
        <f t="shared" si="8"/>
        <v>21375102 MUSEO NACIONAL DE COSTA RICA</v>
      </c>
      <c r="D274" s="45" t="s">
        <v>19</v>
      </c>
      <c r="E274" s="42" t="s">
        <v>322</v>
      </c>
      <c r="F274" s="42" t="s">
        <v>323</v>
      </c>
      <c r="G274" s="43">
        <v>470000</v>
      </c>
      <c r="H274" s="43">
        <v>470000</v>
      </c>
      <c r="I274" s="43">
        <v>217648.62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470000</v>
      </c>
      <c r="P274" s="43">
        <v>217648.62</v>
      </c>
      <c r="Q274" s="9">
        <f t="shared" si="9"/>
        <v>0</v>
      </c>
    </row>
    <row r="275" spans="1:17" ht="13.2" x14ac:dyDescent="0.2">
      <c r="A275" s="42" t="s">
        <v>305</v>
      </c>
      <c r="B275" s="42" t="s">
        <v>306</v>
      </c>
      <c r="C275" s="33" t="str">
        <f t="shared" si="8"/>
        <v>21375102 MUSEO NACIONAL DE COSTA RICA</v>
      </c>
      <c r="D275" s="45" t="s">
        <v>19</v>
      </c>
      <c r="E275" s="42" t="s">
        <v>91</v>
      </c>
      <c r="F275" s="42" t="s">
        <v>92</v>
      </c>
      <c r="G275" s="43">
        <v>23091894</v>
      </c>
      <c r="H275" s="43">
        <v>23091894</v>
      </c>
      <c r="I275" s="43">
        <v>10693444.27</v>
      </c>
      <c r="J275" s="43">
        <v>0</v>
      </c>
      <c r="K275" s="43">
        <v>0</v>
      </c>
      <c r="L275" s="43">
        <v>0</v>
      </c>
      <c r="M275" s="43">
        <v>493222.37</v>
      </c>
      <c r="N275" s="43">
        <v>141629</v>
      </c>
      <c r="O275" s="43">
        <v>22598671.629999999</v>
      </c>
      <c r="P275" s="43">
        <v>10200221.9</v>
      </c>
      <c r="Q275" s="9">
        <f t="shared" si="9"/>
        <v>2.13591128557926E-2</v>
      </c>
    </row>
    <row r="276" spans="1:17" ht="13.2" x14ac:dyDescent="0.2">
      <c r="A276" s="42" t="s">
        <v>305</v>
      </c>
      <c r="B276" s="42" t="s">
        <v>306</v>
      </c>
      <c r="C276" s="33" t="str">
        <f t="shared" si="8"/>
        <v>21375102 MUSEO NACIONAL DE COSTA RICA</v>
      </c>
      <c r="D276" s="45" t="s">
        <v>19</v>
      </c>
      <c r="E276" s="42" t="s">
        <v>93</v>
      </c>
      <c r="F276" s="42" t="s">
        <v>94</v>
      </c>
      <c r="G276" s="43">
        <v>18250000</v>
      </c>
      <c r="H276" s="43">
        <v>18250000</v>
      </c>
      <c r="I276" s="43">
        <v>8451249.5099999998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18250000</v>
      </c>
      <c r="P276" s="43">
        <v>8451249.5099999998</v>
      </c>
      <c r="Q276" s="9">
        <f t="shared" si="9"/>
        <v>0</v>
      </c>
    </row>
    <row r="277" spans="1:17" ht="13.2" x14ac:dyDescent="0.2">
      <c r="A277" s="42" t="s">
        <v>305</v>
      </c>
      <c r="B277" s="42" t="s">
        <v>306</v>
      </c>
      <c r="C277" s="33" t="str">
        <f t="shared" si="8"/>
        <v>21375102 MUSEO NACIONAL DE COSTA RICA</v>
      </c>
      <c r="D277" s="45" t="s">
        <v>19</v>
      </c>
      <c r="E277" s="42" t="s">
        <v>95</v>
      </c>
      <c r="F277" s="42" t="s">
        <v>96</v>
      </c>
      <c r="G277" s="43">
        <v>492447347</v>
      </c>
      <c r="H277" s="43">
        <v>492447347</v>
      </c>
      <c r="I277" s="43">
        <v>228043583.63999999</v>
      </c>
      <c r="J277" s="43">
        <v>0</v>
      </c>
      <c r="K277" s="43">
        <v>0</v>
      </c>
      <c r="L277" s="43">
        <v>0</v>
      </c>
      <c r="M277" s="43">
        <v>79205931.409999996</v>
      </c>
      <c r="N277" s="43">
        <v>79205931.409999996</v>
      </c>
      <c r="O277" s="43">
        <v>413241415.58999997</v>
      </c>
      <c r="P277" s="43">
        <v>148837652.22999999</v>
      </c>
      <c r="Q277" s="9">
        <f t="shared" si="9"/>
        <v>0.16084142171244145</v>
      </c>
    </row>
    <row r="278" spans="1:17" ht="13.2" x14ac:dyDescent="0.2">
      <c r="A278" s="42" t="s">
        <v>305</v>
      </c>
      <c r="B278" s="42" t="s">
        <v>306</v>
      </c>
      <c r="C278" s="33" t="str">
        <f t="shared" si="8"/>
        <v>21375102 MUSEO NACIONAL DE COSTA RICA</v>
      </c>
      <c r="D278" s="45" t="s">
        <v>19</v>
      </c>
      <c r="E278" s="42" t="s">
        <v>97</v>
      </c>
      <c r="F278" s="42" t="s">
        <v>98</v>
      </c>
      <c r="G278" s="43">
        <v>12000000</v>
      </c>
      <c r="H278" s="43">
        <v>12000000</v>
      </c>
      <c r="I278" s="43">
        <v>5556985.9800000004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12000000</v>
      </c>
      <c r="P278" s="43">
        <v>5556985.9800000004</v>
      </c>
      <c r="Q278" s="9">
        <f t="shared" si="9"/>
        <v>0</v>
      </c>
    </row>
    <row r="279" spans="1:17" ht="13.2" x14ac:dyDescent="0.2">
      <c r="A279" s="42" t="s">
        <v>305</v>
      </c>
      <c r="B279" s="42" t="s">
        <v>306</v>
      </c>
      <c r="C279" s="33" t="str">
        <f t="shared" si="8"/>
        <v>21375102 MUSEO NACIONAL DE COSTA RICA</v>
      </c>
      <c r="D279" s="45" t="s">
        <v>19</v>
      </c>
      <c r="E279" s="42" t="s">
        <v>101</v>
      </c>
      <c r="F279" s="42" t="s">
        <v>102</v>
      </c>
      <c r="G279" s="43">
        <v>389216169</v>
      </c>
      <c r="H279" s="43">
        <v>389216169</v>
      </c>
      <c r="I279" s="43">
        <v>180239066.22999999</v>
      </c>
      <c r="J279" s="43">
        <v>0</v>
      </c>
      <c r="K279" s="43">
        <v>0</v>
      </c>
      <c r="L279" s="43">
        <v>0</v>
      </c>
      <c r="M279" s="43">
        <v>76550441.810000002</v>
      </c>
      <c r="N279" s="43">
        <v>76550441.810000002</v>
      </c>
      <c r="O279" s="43">
        <v>312665727.19</v>
      </c>
      <c r="P279" s="43">
        <v>103688624.42</v>
      </c>
      <c r="Q279" s="9">
        <f t="shared" si="9"/>
        <v>0.19667847306209935</v>
      </c>
    </row>
    <row r="280" spans="1:17" ht="13.2" x14ac:dyDescent="0.2">
      <c r="A280" s="42" t="s">
        <v>305</v>
      </c>
      <c r="B280" s="42" t="s">
        <v>306</v>
      </c>
      <c r="C280" s="33" t="str">
        <f t="shared" si="8"/>
        <v>21375102 MUSEO NACIONAL DE COSTA RICA</v>
      </c>
      <c r="D280" s="45" t="s">
        <v>19</v>
      </c>
      <c r="E280" s="42" t="s">
        <v>103</v>
      </c>
      <c r="F280" s="42" t="s">
        <v>104</v>
      </c>
      <c r="G280" s="43">
        <v>91231178</v>
      </c>
      <c r="H280" s="43">
        <v>91231178</v>
      </c>
      <c r="I280" s="43">
        <v>42247531.43</v>
      </c>
      <c r="J280" s="43">
        <v>0</v>
      </c>
      <c r="K280" s="43">
        <v>0</v>
      </c>
      <c r="L280" s="43">
        <v>0</v>
      </c>
      <c r="M280" s="43">
        <v>2655489.6</v>
      </c>
      <c r="N280" s="43">
        <v>2655489.6</v>
      </c>
      <c r="O280" s="43">
        <v>88575688.400000006</v>
      </c>
      <c r="P280" s="43">
        <v>39592041.829999998</v>
      </c>
      <c r="Q280" s="9">
        <f t="shared" si="9"/>
        <v>2.9107259801029864E-2</v>
      </c>
    </row>
    <row r="281" spans="1:17" ht="13.2" x14ac:dyDescent="0.2">
      <c r="A281" s="42" t="s">
        <v>305</v>
      </c>
      <c r="B281" s="42" t="s">
        <v>306</v>
      </c>
      <c r="C281" s="33" t="str">
        <f t="shared" si="8"/>
        <v>21375102 MUSEO NACIONAL DE COSTA RICA</v>
      </c>
      <c r="D281" s="45" t="s">
        <v>19</v>
      </c>
      <c r="E281" s="42" t="s">
        <v>105</v>
      </c>
      <c r="F281" s="42" t="s">
        <v>106</v>
      </c>
      <c r="G281" s="43">
        <v>27195000</v>
      </c>
      <c r="H281" s="43">
        <v>27195000</v>
      </c>
      <c r="I281" s="43">
        <v>12593519.470000001</v>
      </c>
      <c r="J281" s="43">
        <v>0</v>
      </c>
      <c r="K281" s="43">
        <v>0</v>
      </c>
      <c r="L281" s="43">
        <v>0</v>
      </c>
      <c r="M281" s="43">
        <v>1997049.54</v>
      </c>
      <c r="N281" s="43">
        <v>1997049.54</v>
      </c>
      <c r="O281" s="43">
        <v>25197950.460000001</v>
      </c>
      <c r="P281" s="43">
        <v>10596469.93</v>
      </c>
      <c r="Q281" s="9">
        <f t="shared" si="9"/>
        <v>7.3434437948152229E-2</v>
      </c>
    </row>
    <row r="282" spans="1:17" ht="13.2" x14ac:dyDescent="0.2">
      <c r="A282" s="42" t="s">
        <v>305</v>
      </c>
      <c r="B282" s="42" t="s">
        <v>306</v>
      </c>
      <c r="C282" s="33" t="str">
        <f t="shared" si="8"/>
        <v>21375102 MUSEO NACIONAL DE COSTA RICA</v>
      </c>
      <c r="D282" s="45" t="s">
        <v>19</v>
      </c>
      <c r="E282" s="42" t="s">
        <v>107</v>
      </c>
      <c r="F282" s="42" t="s">
        <v>108</v>
      </c>
      <c r="G282" s="43">
        <v>1895000</v>
      </c>
      <c r="H282" s="43">
        <v>1895000</v>
      </c>
      <c r="I282" s="43">
        <v>877540.7</v>
      </c>
      <c r="J282" s="43">
        <v>0</v>
      </c>
      <c r="K282" s="43">
        <v>0</v>
      </c>
      <c r="L282" s="43">
        <v>0</v>
      </c>
      <c r="M282" s="43">
        <v>124049.54</v>
      </c>
      <c r="N282" s="43">
        <v>124049.54</v>
      </c>
      <c r="O282" s="43">
        <v>1770950.46</v>
      </c>
      <c r="P282" s="43">
        <v>753491.16</v>
      </c>
      <c r="Q282" s="9">
        <f t="shared" si="9"/>
        <v>6.5461498680738778E-2</v>
      </c>
    </row>
    <row r="283" spans="1:17" ht="13.2" x14ac:dyDescent="0.2">
      <c r="A283" s="42" t="s">
        <v>305</v>
      </c>
      <c r="B283" s="42" t="s">
        <v>306</v>
      </c>
      <c r="C283" s="33" t="str">
        <f t="shared" si="8"/>
        <v>21375102 MUSEO NACIONAL DE COSTA RICA</v>
      </c>
      <c r="D283" s="45" t="s">
        <v>19</v>
      </c>
      <c r="E283" s="42" t="s">
        <v>109</v>
      </c>
      <c r="F283" s="42" t="s">
        <v>110</v>
      </c>
      <c r="G283" s="43">
        <v>25300000</v>
      </c>
      <c r="H283" s="43">
        <v>25300000</v>
      </c>
      <c r="I283" s="43">
        <v>11715978.77</v>
      </c>
      <c r="J283" s="43">
        <v>0</v>
      </c>
      <c r="K283" s="43">
        <v>0</v>
      </c>
      <c r="L283" s="43">
        <v>0</v>
      </c>
      <c r="M283" s="43">
        <v>1873000</v>
      </c>
      <c r="N283" s="43">
        <v>1873000</v>
      </c>
      <c r="O283" s="43">
        <v>23427000</v>
      </c>
      <c r="P283" s="43">
        <v>9842978.7699999996</v>
      </c>
      <c r="Q283" s="9">
        <f t="shared" si="9"/>
        <v>7.4031620553359684E-2</v>
      </c>
    </row>
    <row r="284" spans="1:17" ht="13.2" x14ac:dyDescent="0.2">
      <c r="A284" s="42" t="s">
        <v>305</v>
      </c>
      <c r="B284" s="42" t="s">
        <v>306</v>
      </c>
      <c r="C284" s="33" t="str">
        <f t="shared" si="8"/>
        <v>21375102 MUSEO NACIONAL DE COSTA RICA</v>
      </c>
      <c r="D284" s="45" t="s">
        <v>19</v>
      </c>
      <c r="E284" s="42" t="s">
        <v>111</v>
      </c>
      <c r="F284" s="42" t="s">
        <v>112</v>
      </c>
      <c r="G284" s="43">
        <v>60000000</v>
      </c>
      <c r="H284" s="43">
        <v>60000000</v>
      </c>
      <c r="I284" s="43">
        <v>27784929.899999999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60000000</v>
      </c>
      <c r="P284" s="43">
        <v>27784929.899999999</v>
      </c>
      <c r="Q284" s="9">
        <f t="shared" si="9"/>
        <v>0</v>
      </c>
    </row>
    <row r="285" spans="1:17" ht="13.2" x14ac:dyDescent="0.2">
      <c r="A285" s="42" t="s">
        <v>305</v>
      </c>
      <c r="B285" s="42" t="s">
        <v>306</v>
      </c>
      <c r="C285" s="33" t="str">
        <f t="shared" si="8"/>
        <v>21375102 MUSEO NACIONAL DE COSTA RICA</v>
      </c>
      <c r="D285" s="45" t="s">
        <v>19</v>
      </c>
      <c r="E285" s="42" t="s">
        <v>113</v>
      </c>
      <c r="F285" s="42" t="s">
        <v>114</v>
      </c>
      <c r="G285" s="43">
        <v>60000000</v>
      </c>
      <c r="H285" s="43">
        <v>60000000</v>
      </c>
      <c r="I285" s="43">
        <v>27784929.899999999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60000000</v>
      </c>
      <c r="P285" s="43">
        <v>27784929.899999999</v>
      </c>
      <c r="Q285" s="9">
        <f t="shared" si="9"/>
        <v>0</v>
      </c>
    </row>
    <row r="286" spans="1:17" ht="13.2" x14ac:dyDescent="0.2">
      <c r="A286" s="42" t="s">
        <v>305</v>
      </c>
      <c r="B286" s="42" t="s">
        <v>306</v>
      </c>
      <c r="C286" s="33" t="str">
        <f t="shared" si="8"/>
        <v>21375102 MUSEO NACIONAL DE COSTA RICA</v>
      </c>
      <c r="D286" s="45" t="s">
        <v>19</v>
      </c>
      <c r="E286" s="42" t="s">
        <v>115</v>
      </c>
      <c r="F286" s="42" t="s">
        <v>116</v>
      </c>
      <c r="G286" s="43">
        <v>13260000</v>
      </c>
      <c r="H286" s="43">
        <v>13260000</v>
      </c>
      <c r="I286" s="43">
        <v>6140469.5099999998</v>
      </c>
      <c r="J286" s="43">
        <v>0</v>
      </c>
      <c r="K286" s="43">
        <v>0</v>
      </c>
      <c r="L286" s="43">
        <v>0</v>
      </c>
      <c r="M286" s="43">
        <v>467707</v>
      </c>
      <c r="N286" s="43">
        <v>382392</v>
      </c>
      <c r="O286" s="43">
        <v>12792293</v>
      </c>
      <c r="P286" s="43">
        <v>5672762.5099999998</v>
      </c>
      <c r="Q286" s="9">
        <f t="shared" si="9"/>
        <v>3.5272021116138766E-2</v>
      </c>
    </row>
    <row r="287" spans="1:17" ht="13.2" x14ac:dyDescent="0.2">
      <c r="A287" s="42" t="s">
        <v>305</v>
      </c>
      <c r="B287" s="42" t="s">
        <v>306</v>
      </c>
      <c r="C287" s="33" t="str">
        <f t="shared" si="8"/>
        <v>21375102 MUSEO NACIONAL DE COSTA RICA</v>
      </c>
      <c r="D287" s="45" t="s">
        <v>19</v>
      </c>
      <c r="E287" s="42" t="s">
        <v>117</v>
      </c>
      <c r="F287" s="42" t="s">
        <v>118</v>
      </c>
      <c r="G287" s="43">
        <v>6760000</v>
      </c>
      <c r="H287" s="43">
        <v>6760000</v>
      </c>
      <c r="I287" s="43">
        <v>3130435.44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6760000</v>
      </c>
      <c r="P287" s="43">
        <v>3130435.44</v>
      </c>
      <c r="Q287" s="9">
        <f t="shared" si="9"/>
        <v>0</v>
      </c>
    </row>
    <row r="288" spans="1:17" ht="13.2" x14ac:dyDescent="0.2">
      <c r="A288" s="42" t="s">
        <v>305</v>
      </c>
      <c r="B288" s="42" t="s">
        <v>306</v>
      </c>
      <c r="C288" s="33" t="str">
        <f t="shared" si="8"/>
        <v>21375102 MUSEO NACIONAL DE COSTA RICA</v>
      </c>
      <c r="D288" s="45" t="s">
        <v>19</v>
      </c>
      <c r="E288" s="42" t="s">
        <v>119</v>
      </c>
      <c r="F288" s="42" t="s">
        <v>120</v>
      </c>
      <c r="G288" s="43">
        <v>6300000</v>
      </c>
      <c r="H288" s="43">
        <v>6300000</v>
      </c>
      <c r="I288" s="43">
        <v>2917417.64</v>
      </c>
      <c r="J288" s="43">
        <v>0</v>
      </c>
      <c r="K288" s="43">
        <v>0</v>
      </c>
      <c r="L288" s="43">
        <v>0</v>
      </c>
      <c r="M288" s="43">
        <v>467707</v>
      </c>
      <c r="N288" s="43">
        <v>382392</v>
      </c>
      <c r="O288" s="43">
        <v>5832293</v>
      </c>
      <c r="P288" s="43">
        <v>2449710.64</v>
      </c>
      <c r="Q288" s="9">
        <f t="shared" si="9"/>
        <v>7.4239206349206346E-2</v>
      </c>
    </row>
    <row r="289" spans="1:17" ht="13.2" x14ac:dyDescent="0.2">
      <c r="A289" s="42" t="s">
        <v>305</v>
      </c>
      <c r="B289" s="42" t="s">
        <v>306</v>
      </c>
      <c r="C289" s="33" t="str">
        <f t="shared" si="8"/>
        <v>21375102 MUSEO NACIONAL DE COSTA RICA</v>
      </c>
      <c r="D289" s="45" t="s">
        <v>19</v>
      </c>
      <c r="E289" s="42" t="s">
        <v>121</v>
      </c>
      <c r="F289" s="42" t="s">
        <v>122</v>
      </c>
      <c r="G289" s="43">
        <v>200000</v>
      </c>
      <c r="H289" s="43">
        <v>200000</v>
      </c>
      <c r="I289" s="43">
        <v>92616.43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200000</v>
      </c>
      <c r="P289" s="43">
        <v>92616.43</v>
      </c>
      <c r="Q289" s="9">
        <f t="shared" si="9"/>
        <v>0</v>
      </c>
    </row>
    <row r="290" spans="1:17" ht="13.2" x14ac:dyDescent="0.2">
      <c r="A290" s="42" t="s">
        <v>305</v>
      </c>
      <c r="B290" s="42" t="s">
        <v>306</v>
      </c>
      <c r="C290" s="33" t="str">
        <f t="shared" si="8"/>
        <v>21375102 MUSEO NACIONAL DE COSTA RICA</v>
      </c>
      <c r="D290" s="45" t="s">
        <v>19</v>
      </c>
      <c r="E290" s="42" t="s">
        <v>123</v>
      </c>
      <c r="F290" s="42" t="s">
        <v>124</v>
      </c>
      <c r="G290" s="43">
        <v>56794800</v>
      </c>
      <c r="H290" s="43">
        <v>56794800</v>
      </c>
      <c r="I290" s="43">
        <v>26300658.949999999</v>
      </c>
      <c r="J290" s="43">
        <v>0</v>
      </c>
      <c r="K290" s="43">
        <v>0</v>
      </c>
      <c r="L290" s="43">
        <v>0</v>
      </c>
      <c r="M290" s="43">
        <v>96050</v>
      </c>
      <c r="N290" s="43">
        <v>96050</v>
      </c>
      <c r="O290" s="43">
        <v>56698750</v>
      </c>
      <c r="P290" s="43">
        <v>26204608.949999999</v>
      </c>
      <c r="Q290" s="9">
        <f t="shared" si="9"/>
        <v>1.6911759527280666E-3</v>
      </c>
    </row>
    <row r="291" spans="1:17" ht="13.2" x14ac:dyDescent="0.2">
      <c r="A291" s="42" t="s">
        <v>305</v>
      </c>
      <c r="B291" s="42" t="s">
        <v>306</v>
      </c>
      <c r="C291" s="33" t="str">
        <f t="shared" si="8"/>
        <v>21375102 MUSEO NACIONAL DE COSTA RICA</v>
      </c>
      <c r="D291" s="45" t="s">
        <v>19</v>
      </c>
      <c r="E291" s="42" t="s">
        <v>125</v>
      </c>
      <c r="F291" s="42" t="s">
        <v>126</v>
      </c>
      <c r="G291" s="43">
        <v>5604800</v>
      </c>
      <c r="H291" s="43">
        <v>5604800</v>
      </c>
      <c r="I291" s="43">
        <v>2595482.92</v>
      </c>
      <c r="J291" s="43">
        <v>0</v>
      </c>
      <c r="K291" s="43">
        <v>0</v>
      </c>
      <c r="L291" s="43">
        <v>0</v>
      </c>
      <c r="M291" s="43">
        <v>96050</v>
      </c>
      <c r="N291" s="43">
        <v>96050</v>
      </c>
      <c r="O291" s="43">
        <v>5508750</v>
      </c>
      <c r="P291" s="43">
        <v>2499432.92</v>
      </c>
      <c r="Q291" s="9">
        <f t="shared" si="9"/>
        <v>1.7137096774193547E-2</v>
      </c>
    </row>
    <row r="292" spans="1:17" ht="13.2" x14ac:dyDescent="0.2">
      <c r="A292" s="42" t="s">
        <v>305</v>
      </c>
      <c r="B292" s="42" t="s">
        <v>306</v>
      </c>
      <c r="C292" s="33" t="str">
        <f t="shared" si="8"/>
        <v>21375102 MUSEO NACIONAL DE COSTA RICA</v>
      </c>
      <c r="D292" s="45" t="s">
        <v>19</v>
      </c>
      <c r="E292" s="42" t="s">
        <v>129</v>
      </c>
      <c r="F292" s="42" t="s">
        <v>130</v>
      </c>
      <c r="G292" s="43">
        <v>1600000</v>
      </c>
      <c r="H292" s="43">
        <v>1600000</v>
      </c>
      <c r="I292" s="43">
        <v>740931.47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1600000</v>
      </c>
      <c r="P292" s="43">
        <v>740931.47</v>
      </c>
      <c r="Q292" s="9">
        <f t="shared" si="9"/>
        <v>0</v>
      </c>
    </row>
    <row r="293" spans="1:17" ht="13.2" x14ac:dyDescent="0.2">
      <c r="A293" s="42" t="s">
        <v>305</v>
      </c>
      <c r="B293" s="42" t="s">
        <v>306</v>
      </c>
      <c r="C293" s="33" t="str">
        <f t="shared" si="8"/>
        <v>21375102 MUSEO NACIONAL DE COSTA RICA</v>
      </c>
      <c r="D293" s="45" t="s">
        <v>19</v>
      </c>
      <c r="E293" s="42" t="s">
        <v>131</v>
      </c>
      <c r="F293" s="42" t="s">
        <v>132</v>
      </c>
      <c r="G293" s="43">
        <v>7910000</v>
      </c>
      <c r="H293" s="43">
        <v>7910000</v>
      </c>
      <c r="I293" s="43">
        <v>3662979.93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7910000</v>
      </c>
      <c r="P293" s="43">
        <v>3662979.93</v>
      </c>
      <c r="Q293" s="9">
        <f t="shared" si="9"/>
        <v>0</v>
      </c>
    </row>
    <row r="294" spans="1:17" ht="13.2" x14ac:dyDescent="0.2">
      <c r="A294" s="42" t="s">
        <v>305</v>
      </c>
      <c r="B294" s="42" t="s">
        <v>306</v>
      </c>
      <c r="C294" s="33" t="str">
        <f t="shared" si="8"/>
        <v>21375102 MUSEO NACIONAL DE COSTA RICA</v>
      </c>
      <c r="D294" s="45" t="s">
        <v>19</v>
      </c>
      <c r="E294" s="42" t="s">
        <v>133</v>
      </c>
      <c r="F294" s="42" t="s">
        <v>134</v>
      </c>
      <c r="G294" s="43">
        <v>7000000</v>
      </c>
      <c r="H294" s="43">
        <v>7000000</v>
      </c>
      <c r="I294" s="43">
        <v>3241575.16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7000000</v>
      </c>
      <c r="P294" s="43">
        <v>3241575.16</v>
      </c>
      <c r="Q294" s="9">
        <f t="shared" si="9"/>
        <v>0</v>
      </c>
    </row>
    <row r="295" spans="1:17" ht="13.2" x14ac:dyDescent="0.2">
      <c r="A295" s="42" t="s">
        <v>305</v>
      </c>
      <c r="B295" s="42" t="s">
        <v>306</v>
      </c>
      <c r="C295" s="33" t="str">
        <f t="shared" si="8"/>
        <v>21375102 MUSEO NACIONAL DE COSTA RICA</v>
      </c>
      <c r="D295" s="45" t="s">
        <v>19</v>
      </c>
      <c r="E295" s="42" t="s">
        <v>135</v>
      </c>
      <c r="F295" s="42" t="s">
        <v>136</v>
      </c>
      <c r="G295" s="43">
        <v>18000000</v>
      </c>
      <c r="H295" s="43">
        <v>18000000</v>
      </c>
      <c r="I295" s="43">
        <v>8335478.9699999997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18000000</v>
      </c>
      <c r="P295" s="43">
        <v>8335478.9699999997</v>
      </c>
      <c r="Q295" s="9">
        <f t="shared" si="9"/>
        <v>0</v>
      </c>
    </row>
    <row r="296" spans="1:17" ht="13.2" x14ac:dyDescent="0.2">
      <c r="A296" s="42" t="s">
        <v>305</v>
      </c>
      <c r="B296" s="42" t="s">
        <v>306</v>
      </c>
      <c r="C296" s="33" t="str">
        <f t="shared" si="8"/>
        <v>21375102 MUSEO NACIONAL DE COSTA RICA</v>
      </c>
      <c r="D296" s="45" t="s">
        <v>19</v>
      </c>
      <c r="E296" s="42" t="s">
        <v>137</v>
      </c>
      <c r="F296" s="42" t="s">
        <v>138</v>
      </c>
      <c r="G296" s="43">
        <v>13000000</v>
      </c>
      <c r="H296" s="43">
        <v>13000000</v>
      </c>
      <c r="I296" s="43">
        <v>6020068.1399999997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13000000</v>
      </c>
      <c r="P296" s="43">
        <v>6020068.1399999997</v>
      </c>
      <c r="Q296" s="9">
        <f t="shared" si="9"/>
        <v>0</v>
      </c>
    </row>
    <row r="297" spans="1:17" ht="13.2" x14ac:dyDescent="0.2">
      <c r="A297" s="42" t="s">
        <v>305</v>
      </c>
      <c r="B297" s="42" t="s">
        <v>306</v>
      </c>
      <c r="C297" s="33" t="str">
        <f t="shared" si="8"/>
        <v>21375102 MUSEO NACIONAL DE COSTA RICA</v>
      </c>
      <c r="D297" s="45" t="s">
        <v>19</v>
      </c>
      <c r="E297" s="42" t="s">
        <v>139</v>
      </c>
      <c r="F297" s="42" t="s">
        <v>140</v>
      </c>
      <c r="G297" s="43">
        <v>3680000</v>
      </c>
      <c r="H297" s="43">
        <v>3680000</v>
      </c>
      <c r="I297" s="43">
        <v>1704142.36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3680000</v>
      </c>
      <c r="P297" s="43">
        <v>1704142.36</v>
      </c>
      <c r="Q297" s="9">
        <f t="shared" si="9"/>
        <v>0</v>
      </c>
    </row>
    <row r="298" spans="1:17" ht="13.2" x14ac:dyDescent="0.2">
      <c r="A298" s="42" t="s">
        <v>305</v>
      </c>
      <c r="B298" s="42" t="s">
        <v>306</v>
      </c>
      <c r="C298" s="33" t="str">
        <f t="shared" si="8"/>
        <v>21375102 MUSEO NACIONAL DE COSTA RICA</v>
      </c>
      <c r="D298" s="45" t="s">
        <v>19</v>
      </c>
      <c r="E298" s="42" t="s">
        <v>141</v>
      </c>
      <c r="F298" s="42" t="s">
        <v>142</v>
      </c>
      <c r="G298" s="43">
        <v>1100000</v>
      </c>
      <c r="H298" s="43">
        <v>1100000</v>
      </c>
      <c r="I298" s="43">
        <v>509390.38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1100000</v>
      </c>
      <c r="P298" s="43">
        <v>509390.38</v>
      </c>
      <c r="Q298" s="9">
        <f t="shared" si="9"/>
        <v>0</v>
      </c>
    </row>
    <row r="299" spans="1:17" ht="13.2" x14ac:dyDescent="0.2">
      <c r="A299" s="42" t="s">
        <v>305</v>
      </c>
      <c r="B299" s="42" t="s">
        <v>306</v>
      </c>
      <c r="C299" s="33" t="str">
        <f t="shared" si="8"/>
        <v>21375102 MUSEO NACIONAL DE COSTA RICA</v>
      </c>
      <c r="D299" s="45" t="s">
        <v>19</v>
      </c>
      <c r="E299" s="42" t="s">
        <v>145</v>
      </c>
      <c r="F299" s="42" t="s">
        <v>146</v>
      </c>
      <c r="G299" s="43">
        <v>1100000</v>
      </c>
      <c r="H299" s="43">
        <v>1100000</v>
      </c>
      <c r="I299" s="43">
        <v>509390.38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1100000</v>
      </c>
      <c r="P299" s="43">
        <v>509390.38</v>
      </c>
      <c r="Q299" s="9">
        <f t="shared" si="9"/>
        <v>0</v>
      </c>
    </row>
    <row r="300" spans="1:17" ht="13.2" x14ac:dyDescent="0.2">
      <c r="A300" s="42" t="s">
        <v>305</v>
      </c>
      <c r="B300" s="42" t="s">
        <v>306</v>
      </c>
      <c r="C300" s="33" t="str">
        <f t="shared" si="8"/>
        <v>21375102 MUSEO NACIONAL DE COSTA RICA</v>
      </c>
      <c r="D300" s="45" t="s">
        <v>19</v>
      </c>
      <c r="E300" s="42" t="s">
        <v>147</v>
      </c>
      <c r="F300" s="42" t="s">
        <v>148</v>
      </c>
      <c r="G300" s="43">
        <v>1150000</v>
      </c>
      <c r="H300" s="43">
        <v>1150000</v>
      </c>
      <c r="I300" s="43">
        <v>532544.49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1150000</v>
      </c>
      <c r="P300" s="43">
        <v>532544.49</v>
      </c>
      <c r="Q300" s="9">
        <f t="shared" si="9"/>
        <v>0</v>
      </c>
    </row>
    <row r="301" spans="1:17" ht="13.2" x14ac:dyDescent="0.2">
      <c r="A301" s="42" t="s">
        <v>305</v>
      </c>
      <c r="B301" s="42" t="s">
        <v>306</v>
      </c>
      <c r="C301" s="33" t="str">
        <f t="shared" si="8"/>
        <v>21375102 MUSEO NACIONAL DE COSTA RICA</v>
      </c>
      <c r="D301" s="45" t="s">
        <v>19</v>
      </c>
      <c r="E301" s="42" t="s">
        <v>151</v>
      </c>
      <c r="F301" s="42" t="s">
        <v>152</v>
      </c>
      <c r="G301" s="43">
        <v>1150000</v>
      </c>
      <c r="H301" s="43">
        <v>1150000</v>
      </c>
      <c r="I301" s="43">
        <v>532544.49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1150000</v>
      </c>
      <c r="P301" s="43">
        <v>532544.49</v>
      </c>
      <c r="Q301" s="9">
        <f t="shared" si="9"/>
        <v>0</v>
      </c>
    </row>
    <row r="302" spans="1:17" ht="13.2" x14ac:dyDescent="0.2">
      <c r="A302" s="42" t="s">
        <v>305</v>
      </c>
      <c r="B302" s="42" t="s">
        <v>306</v>
      </c>
      <c r="C302" s="33" t="str">
        <f t="shared" si="8"/>
        <v>21375102 MUSEO NACIONAL DE COSTA RICA</v>
      </c>
      <c r="D302" s="45" t="s">
        <v>19</v>
      </c>
      <c r="E302" s="42" t="s">
        <v>153</v>
      </c>
      <c r="F302" s="42" t="s">
        <v>154</v>
      </c>
      <c r="G302" s="43">
        <v>87199300</v>
      </c>
      <c r="H302" s="43">
        <v>87199300</v>
      </c>
      <c r="I302" s="43">
        <v>40380440.649999999</v>
      </c>
      <c r="J302" s="43">
        <v>0</v>
      </c>
      <c r="K302" s="43">
        <v>0</v>
      </c>
      <c r="L302" s="43">
        <v>0</v>
      </c>
      <c r="M302" s="43">
        <v>4961737.21</v>
      </c>
      <c r="N302" s="43">
        <v>4961737.21</v>
      </c>
      <c r="O302" s="43">
        <v>82237562.790000007</v>
      </c>
      <c r="P302" s="43">
        <v>35418703.439999998</v>
      </c>
      <c r="Q302" s="9">
        <f t="shared" si="9"/>
        <v>5.690111285297015E-2</v>
      </c>
    </row>
    <row r="303" spans="1:17" ht="13.2" x14ac:dyDescent="0.2">
      <c r="A303" s="42" t="s">
        <v>305</v>
      </c>
      <c r="B303" s="42" t="s">
        <v>306</v>
      </c>
      <c r="C303" s="33" t="str">
        <f t="shared" si="8"/>
        <v>21375102 MUSEO NACIONAL DE COSTA RICA</v>
      </c>
      <c r="D303" s="45" t="s">
        <v>19</v>
      </c>
      <c r="E303" s="42" t="s">
        <v>155</v>
      </c>
      <c r="F303" s="42" t="s">
        <v>156</v>
      </c>
      <c r="G303" s="43">
        <v>23250000</v>
      </c>
      <c r="H303" s="43">
        <v>23250000</v>
      </c>
      <c r="I303" s="43">
        <v>10766660.34</v>
      </c>
      <c r="J303" s="43">
        <v>0</v>
      </c>
      <c r="K303" s="43">
        <v>0</v>
      </c>
      <c r="L303" s="43">
        <v>0</v>
      </c>
      <c r="M303" s="43">
        <v>1285741</v>
      </c>
      <c r="N303" s="43">
        <v>1285741</v>
      </c>
      <c r="O303" s="43">
        <v>21964259</v>
      </c>
      <c r="P303" s="43">
        <v>9480919.3399999999</v>
      </c>
      <c r="Q303" s="9">
        <f t="shared" si="9"/>
        <v>5.5300688172043012E-2</v>
      </c>
    </row>
    <row r="304" spans="1:17" ht="13.2" x14ac:dyDescent="0.2">
      <c r="A304" s="42" t="s">
        <v>305</v>
      </c>
      <c r="B304" s="42" t="s">
        <v>306</v>
      </c>
      <c r="C304" s="33" t="str">
        <f t="shared" si="8"/>
        <v>21375102 MUSEO NACIONAL DE COSTA RICA</v>
      </c>
      <c r="D304" s="45" t="s">
        <v>19</v>
      </c>
      <c r="E304" s="42" t="s">
        <v>157</v>
      </c>
      <c r="F304" s="42" t="s">
        <v>158</v>
      </c>
      <c r="G304" s="43">
        <v>10000000</v>
      </c>
      <c r="H304" s="43">
        <v>10000000</v>
      </c>
      <c r="I304" s="43">
        <v>4630821.6500000004</v>
      </c>
      <c r="J304" s="43">
        <v>0</v>
      </c>
      <c r="K304" s="43">
        <v>0</v>
      </c>
      <c r="L304" s="43">
        <v>0</v>
      </c>
      <c r="M304" s="43">
        <v>1285741</v>
      </c>
      <c r="N304" s="43">
        <v>1285741</v>
      </c>
      <c r="O304" s="43">
        <v>8714259</v>
      </c>
      <c r="P304" s="43">
        <v>3345080.65</v>
      </c>
      <c r="Q304" s="9">
        <f t="shared" si="9"/>
        <v>0.1285741</v>
      </c>
    </row>
    <row r="305" spans="1:17" ht="13.2" x14ac:dyDescent="0.2">
      <c r="A305" s="42" t="s">
        <v>305</v>
      </c>
      <c r="B305" s="42" t="s">
        <v>306</v>
      </c>
      <c r="C305" s="33" t="str">
        <f t="shared" si="8"/>
        <v>21375102 MUSEO NACIONAL DE COSTA RICA</v>
      </c>
      <c r="D305" s="45" t="s">
        <v>19</v>
      </c>
      <c r="E305" s="42" t="s">
        <v>159</v>
      </c>
      <c r="F305" s="42" t="s">
        <v>160</v>
      </c>
      <c r="G305" s="43">
        <v>700000</v>
      </c>
      <c r="H305" s="43">
        <v>700000</v>
      </c>
      <c r="I305" s="43">
        <v>324157.52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700000</v>
      </c>
      <c r="P305" s="43">
        <v>324157.52</v>
      </c>
      <c r="Q305" s="9">
        <f t="shared" si="9"/>
        <v>0</v>
      </c>
    </row>
    <row r="306" spans="1:17" ht="13.2" x14ac:dyDescent="0.2">
      <c r="A306" s="42" t="s">
        <v>305</v>
      </c>
      <c r="B306" s="42" t="s">
        <v>306</v>
      </c>
      <c r="C306" s="33" t="str">
        <f t="shared" si="8"/>
        <v>21375102 MUSEO NACIONAL DE COSTA RICA</v>
      </c>
      <c r="D306" s="45" t="s">
        <v>19</v>
      </c>
      <c r="E306" s="42" t="s">
        <v>161</v>
      </c>
      <c r="F306" s="42" t="s">
        <v>162</v>
      </c>
      <c r="G306" s="43">
        <v>10250000</v>
      </c>
      <c r="H306" s="43">
        <v>10250000</v>
      </c>
      <c r="I306" s="43">
        <v>4746592.1900000004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10250000</v>
      </c>
      <c r="P306" s="43">
        <v>4746592.1900000004</v>
      </c>
      <c r="Q306" s="9">
        <f t="shared" si="9"/>
        <v>0</v>
      </c>
    </row>
    <row r="307" spans="1:17" ht="13.2" x14ac:dyDescent="0.2">
      <c r="A307" s="42" t="s">
        <v>305</v>
      </c>
      <c r="B307" s="42" t="s">
        <v>306</v>
      </c>
      <c r="C307" s="33" t="str">
        <f t="shared" si="8"/>
        <v>21375102 MUSEO NACIONAL DE COSTA RICA</v>
      </c>
      <c r="D307" s="45" t="s">
        <v>19</v>
      </c>
      <c r="E307" s="42" t="s">
        <v>163</v>
      </c>
      <c r="F307" s="42" t="s">
        <v>164</v>
      </c>
      <c r="G307" s="43">
        <v>2300000</v>
      </c>
      <c r="H307" s="43">
        <v>2300000</v>
      </c>
      <c r="I307" s="43">
        <v>1065088.98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2300000</v>
      </c>
      <c r="P307" s="43">
        <v>1065088.98</v>
      </c>
      <c r="Q307" s="9">
        <f t="shared" si="9"/>
        <v>0</v>
      </c>
    </row>
    <row r="308" spans="1:17" ht="13.2" x14ac:dyDescent="0.2">
      <c r="A308" s="42" t="s">
        <v>305</v>
      </c>
      <c r="B308" s="42" t="s">
        <v>306</v>
      </c>
      <c r="C308" s="33" t="str">
        <f t="shared" si="8"/>
        <v>21375102 MUSEO NACIONAL DE COSTA RICA</v>
      </c>
      <c r="D308" s="45" t="s">
        <v>19</v>
      </c>
      <c r="E308" s="42" t="s">
        <v>165</v>
      </c>
      <c r="F308" s="42" t="s">
        <v>166</v>
      </c>
      <c r="G308" s="43">
        <v>200000</v>
      </c>
      <c r="H308" s="43">
        <v>200000</v>
      </c>
      <c r="I308" s="43">
        <v>92616.43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200000</v>
      </c>
      <c r="P308" s="43">
        <v>92616.43</v>
      </c>
      <c r="Q308" s="9">
        <f t="shared" si="9"/>
        <v>0</v>
      </c>
    </row>
    <row r="309" spans="1:17" ht="13.2" x14ac:dyDescent="0.2">
      <c r="A309" s="42" t="s">
        <v>305</v>
      </c>
      <c r="B309" s="42" t="s">
        <v>306</v>
      </c>
      <c r="C309" s="33" t="str">
        <f t="shared" si="8"/>
        <v>21375102 MUSEO NACIONAL DE COSTA RICA</v>
      </c>
      <c r="D309" s="45" t="s">
        <v>19</v>
      </c>
      <c r="E309" s="42" t="s">
        <v>169</v>
      </c>
      <c r="F309" s="42" t="s">
        <v>170</v>
      </c>
      <c r="G309" s="43">
        <v>200000</v>
      </c>
      <c r="H309" s="43">
        <v>200000</v>
      </c>
      <c r="I309" s="43">
        <v>92616.43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200000</v>
      </c>
      <c r="P309" s="43">
        <v>92616.43</v>
      </c>
      <c r="Q309" s="9">
        <f t="shared" si="9"/>
        <v>0</v>
      </c>
    </row>
    <row r="310" spans="1:17" ht="13.2" x14ac:dyDescent="0.2">
      <c r="A310" s="42" t="s">
        <v>305</v>
      </c>
      <c r="B310" s="42" t="s">
        <v>306</v>
      </c>
      <c r="C310" s="33" t="str">
        <f t="shared" si="8"/>
        <v>21375102 MUSEO NACIONAL DE COSTA RICA</v>
      </c>
      <c r="D310" s="45" t="s">
        <v>19</v>
      </c>
      <c r="E310" s="42" t="s">
        <v>171</v>
      </c>
      <c r="F310" s="42" t="s">
        <v>172</v>
      </c>
      <c r="G310" s="43">
        <v>13750000</v>
      </c>
      <c r="H310" s="43">
        <v>13750000</v>
      </c>
      <c r="I310" s="43">
        <v>6367379.7800000003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13750000</v>
      </c>
      <c r="P310" s="43">
        <v>6367379.7800000003</v>
      </c>
      <c r="Q310" s="9">
        <f t="shared" si="9"/>
        <v>0</v>
      </c>
    </row>
    <row r="311" spans="1:17" ht="13.2" x14ac:dyDescent="0.2">
      <c r="A311" s="42" t="s">
        <v>305</v>
      </c>
      <c r="B311" s="42" t="s">
        <v>306</v>
      </c>
      <c r="C311" s="33" t="str">
        <f t="shared" si="8"/>
        <v>21375102 MUSEO NACIONAL DE COSTA RICA</v>
      </c>
      <c r="D311" s="45" t="s">
        <v>19</v>
      </c>
      <c r="E311" s="42" t="s">
        <v>173</v>
      </c>
      <c r="F311" s="42" t="s">
        <v>174</v>
      </c>
      <c r="G311" s="43">
        <v>2100000</v>
      </c>
      <c r="H311" s="43">
        <v>2100000</v>
      </c>
      <c r="I311" s="43">
        <v>972472.55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2100000</v>
      </c>
      <c r="P311" s="43">
        <v>972472.55</v>
      </c>
      <c r="Q311" s="9">
        <f t="shared" si="9"/>
        <v>0</v>
      </c>
    </row>
    <row r="312" spans="1:17" ht="13.2" x14ac:dyDescent="0.2">
      <c r="A312" s="42" t="s">
        <v>305</v>
      </c>
      <c r="B312" s="42" t="s">
        <v>306</v>
      </c>
      <c r="C312" s="33" t="str">
        <f t="shared" si="8"/>
        <v>21375102 MUSEO NACIONAL DE COSTA RICA</v>
      </c>
      <c r="D312" s="45" t="s">
        <v>19</v>
      </c>
      <c r="E312" s="42" t="s">
        <v>175</v>
      </c>
      <c r="F312" s="42" t="s">
        <v>176</v>
      </c>
      <c r="G312" s="43">
        <v>1600000</v>
      </c>
      <c r="H312" s="43">
        <v>1600000</v>
      </c>
      <c r="I312" s="43">
        <v>740931.47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1600000</v>
      </c>
      <c r="P312" s="43">
        <v>740931.47</v>
      </c>
      <c r="Q312" s="9">
        <f t="shared" si="9"/>
        <v>0</v>
      </c>
    </row>
    <row r="313" spans="1:17" ht="13.2" x14ac:dyDescent="0.2">
      <c r="A313" s="42" t="s">
        <v>305</v>
      </c>
      <c r="B313" s="42" t="s">
        <v>306</v>
      </c>
      <c r="C313" s="33" t="str">
        <f t="shared" si="8"/>
        <v>21375102 MUSEO NACIONAL DE COSTA RICA</v>
      </c>
      <c r="D313" s="45" t="s">
        <v>19</v>
      </c>
      <c r="E313" s="42" t="s">
        <v>177</v>
      </c>
      <c r="F313" s="42" t="s">
        <v>178</v>
      </c>
      <c r="G313" s="43">
        <v>300000</v>
      </c>
      <c r="H313" s="43">
        <v>300000</v>
      </c>
      <c r="I313" s="43">
        <v>138924.65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300000</v>
      </c>
      <c r="P313" s="43">
        <v>138924.65</v>
      </c>
      <c r="Q313" s="9">
        <f t="shared" si="9"/>
        <v>0</v>
      </c>
    </row>
    <row r="314" spans="1:17" ht="13.2" x14ac:dyDescent="0.2">
      <c r="A314" s="42" t="s">
        <v>305</v>
      </c>
      <c r="B314" s="42" t="s">
        <v>306</v>
      </c>
      <c r="C314" s="33" t="str">
        <f t="shared" si="8"/>
        <v>21375102 MUSEO NACIONAL DE COSTA RICA</v>
      </c>
      <c r="D314" s="45" t="s">
        <v>19</v>
      </c>
      <c r="E314" s="42" t="s">
        <v>179</v>
      </c>
      <c r="F314" s="42" t="s">
        <v>180</v>
      </c>
      <c r="G314" s="43">
        <v>4800000</v>
      </c>
      <c r="H314" s="43">
        <v>4800000</v>
      </c>
      <c r="I314" s="43">
        <v>2222794.39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4800000</v>
      </c>
      <c r="P314" s="43">
        <v>2222794.39</v>
      </c>
      <c r="Q314" s="9">
        <f t="shared" si="9"/>
        <v>0</v>
      </c>
    </row>
    <row r="315" spans="1:17" ht="13.2" x14ac:dyDescent="0.2">
      <c r="A315" s="42" t="s">
        <v>305</v>
      </c>
      <c r="B315" s="42" t="s">
        <v>306</v>
      </c>
      <c r="C315" s="33" t="str">
        <f t="shared" si="8"/>
        <v>21375102 MUSEO NACIONAL DE COSTA RICA</v>
      </c>
      <c r="D315" s="45" t="s">
        <v>19</v>
      </c>
      <c r="E315" s="42" t="s">
        <v>326</v>
      </c>
      <c r="F315" s="42" t="s">
        <v>327</v>
      </c>
      <c r="G315" s="43">
        <v>300000</v>
      </c>
      <c r="H315" s="43">
        <v>300000</v>
      </c>
      <c r="I315" s="43">
        <v>138924.65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300000</v>
      </c>
      <c r="P315" s="43">
        <v>138924.65</v>
      </c>
      <c r="Q315" s="9">
        <f t="shared" si="9"/>
        <v>0</v>
      </c>
    </row>
    <row r="316" spans="1:17" ht="13.2" x14ac:dyDescent="0.2">
      <c r="A316" s="42" t="s">
        <v>305</v>
      </c>
      <c r="B316" s="42" t="s">
        <v>306</v>
      </c>
      <c r="C316" s="33" t="str">
        <f t="shared" si="8"/>
        <v>21375102 MUSEO NACIONAL DE COSTA RICA</v>
      </c>
      <c r="D316" s="45" t="s">
        <v>19</v>
      </c>
      <c r="E316" s="42" t="s">
        <v>181</v>
      </c>
      <c r="F316" s="42" t="s">
        <v>182</v>
      </c>
      <c r="G316" s="43">
        <v>3950000</v>
      </c>
      <c r="H316" s="43">
        <v>3950000</v>
      </c>
      <c r="I316" s="43">
        <v>1829174.55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3950000</v>
      </c>
      <c r="P316" s="43">
        <v>1829174.55</v>
      </c>
      <c r="Q316" s="9">
        <f t="shared" si="9"/>
        <v>0</v>
      </c>
    </row>
    <row r="317" spans="1:17" ht="13.2" x14ac:dyDescent="0.2">
      <c r="A317" s="42" t="s">
        <v>305</v>
      </c>
      <c r="B317" s="42" t="s">
        <v>306</v>
      </c>
      <c r="C317" s="33" t="str">
        <f t="shared" si="8"/>
        <v>21375102 MUSEO NACIONAL DE COSTA RICA</v>
      </c>
      <c r="D317" s="45" t="s">
        <v>19</v>
      </c>
      <c r="E317" s="42" t="s">
        <v>183</v>
      </c>
      <c r="F317" s="42" t="s">
        <v>184</v>
      </c>
      <c r="G317" s="43">
        <v>700000</v>
      </c>
      <c r="H317" s="43">
        <v>700000</v>
      </c>
      <c r="I317" s="43">
        <v>324157.52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700000</v>
      </c>
      <c r="P317" s="43">
        <v>324157.52</v>
      </c>
      <c r="Q317" s="9">
        <f t="shared" si="9"/>
        <v>0</v>
      </c>
    </row>
    <row r="318" spans="1:17" ht="13.2" x14ac:dyDescent="0.2">
      <c r="A318" s="42" t="s">
        <v>305</v>
      </c>
      <c r="B318" s="42" t="s">
        <v>306</v>
      </c>
      <c r="C318" s="33" t="str">
        <f t="shared" si="8"/>
        <v>21375102 MUSEO NACIONAL DE COSTA RICA</v>
      </c>
      <c r="D318" s="45" t="s">
        <v>19</v>
      </c>
      <c r="E318" s="42" t="s">
        <v>185</v>
      </c>
      <c r="F318" s="42" t="s">
        <v>186</v>
      </c>
      <c r="G318" s="43">
        <v>19129300</v>
      </c>
      <c r="H318" s="43">
        <v>19129300</v>
      </c>
      <c r="I318" s="43">
        <v>8858437.6600000001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19129300</v>
      </c>
      <c r="P318" s="43">
        <v>8858437.6600000001</v>
      </c>
      <c r="Q318" s="9">
        <f t="shared" si="9"/>
        <v>0</v>
      </c>
    </row>
    <row r="319" spans="1:17" ht="13.2" x14ac:dyDescent="0.2">
      <c r="A319" s="42" t="s">
        <v>305</v>
      </c>
      <c r="B319" s="42" t="s">
        <v>306</v>
      </c>
      <c r="C319" s="33" t="str">
        <f t="shared" si="8"/>
        <v>21375102 MUSEO NACIONAL DE COSTA RICA</v>
      </c>
      <c r="D319" s="45" t="s">
        <v>19</v>
      </c>
      <c r="E319" s="42" t="s">
        <v>187</v>
      </c>
      <c r="F319" s="42" t="s">
        <v>188</v>
      </c>
      <c r="G319" s="43">
        <v>600000</v>
      </c>
      <c r="H319" s="43">
        <v>600000</v>
      </c>
      <c r="I319" s="43">
        <v>277849.3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600000</v>
      </c>
      <c r="P319" s="43">
        <v>277849.3</v>
      </c>
      <c r="Q319" s="9">
        <f t="shared" si="9"/>
        <v>0</v>
      </c>
    </row>
    <row r="320" spans="1:17" ht="13.2" x14ac:dyDescent="0.2">
      <c r="A320" s="42" t="s">
        <v>305</v>
      </c>
      <c r="B320" s="42" t="s">
        <v>306</v>
      </c>
      <c r="C320" s="33" t="str">
        <f t="shared" si="8"/>
        <v>21375102 MUSEO NACIONAL DE COSTA RICA</v>
      </c>
      <c r="D320" s="45" t="s">
        <v>19</v>
      </c>
      <c r="E320" s="42" t="s">
        <v>189</v>
      </c>
      <c r="F320" s="42" t="s">
        <v>190</v>
      </c>
      <c r="G320" s="43">
        <v>18529300</v>
      </c>
      <c r="H320" s="43">
        <v>18529300</v>
      </c>
      <c r="I320" s="43">
        <v>8580588.3599999994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18529300</v>
      </c>
      <c r="P320" s="43">
        <v>8580588.3599999994</v>
      </c>
      <c r="Q320" s="9">
        <f t="shared" si="9"/>
        <v>0</v>
      </c>
    </row>
    <row r="321" spans="1:17" ht="13.2" x14ac:dyDescent="0.2">
      <c r="A321" s="42" t="s">
        <v>305</v>
      </c>
      <c r="B321" s="42" t="s">
        <v>306</v>
      </c>
      <c r="C321" s="33" t="str">
        <f t="shared" si="8"/>
        <v>21375102 MUSEO NACIONAL DE COSTA RICA</v>
      </c>
      <c r="D321" s="45" t="s">
        <v>19</v>
      </c>
      <c r="E321" s="42" t="s">
        <v>191</v>
      </c>
      <c r="F321" s="42" t="s">
        <v>192</v>
      </c>
      <c r="G321" s="43">
        <v>30870000</v>
      </c>
      <c r="H321" s="43">
        <v>30870000</v>
      </c>
      <c r="I321" s="43">
        <v>14295346.439999999</v>
      </c>
      <c r="J321" s="43">
        <v>0</v>
      </c>
      <c r="K321" s="43">
        <v>0</v>
      </c>
      <c r="L321" s="43">
        <v>0</v>
      </c>
      <c r="M321" s="43">
        <v>3675996.21</v>
      </c>
      <c r="N321" s="43">
        <v>3675996.21</v>
      </c>
      <c r="O321" s="43">
        <v>27194003.789999999</v>
      </c>
      <c r="P321" s="43">
        <v>10619350.23</v>
      </c>
      <c r="Q321" s="9">
        <f t="shared" si="9"/>
        <v>0.11907989018464528</v>
      </c>
    </row>
    <row r="322" spans="1:17" ht="13.2" x14ac:dyDescent="0.2">
      <c r="A322" s="42" t="s">
        <v>305</v>
      </c>
      <c r="B322" s="42" t="s">
        <v>306</v>
      </c>
      <c r="C322" s="33" t="str">
        <f t="shared" si="8"/>
        <v>21375102 MUSEO NACIONAL DE COSTA RICA</v>
      </c>
      <c r="D322" s="45" t="s">
        <v>19</v>
      </c>
      <c r="E322" s="42" t="s">
        <v>193</v>
      </c>
      <c r="F322" s="42" t="s">
        <v>194</v>
      </c>
      <c r="G322" s="43">
        <v>1390000</v>
      </c>
      <c r="H322" s="43">
        <v>1390000</v>
      </c>
      <c r="I322" s="43">
        <v>643684.21</v>
      </c>
      <c r="J322" s="43">
        <v>0</v>
      </c>
      <c r="K322" s="43">
        <v>0</v>
      </c>
      <c r="L322" s="43">
        <v>0</v>
      </c>
      <c r="M322" s="43">
        <v>111476.22</v>
      </c>
      <c r="N322" s="43">
        <v>111476.22</v>
      </c>
      <c r="O322" s="43">
        <v>1278523.78</v>
      </c>
      <c r="P322" s="43">
        <v>532207.99</v>
      </c>
      <c r="Q322" s="9">
        <f t="shared" si="9"/>
        <v>8.0198719424460427E-2</v>
      </c>
    </row>
    <row r="323" spans="1:17" ht="13.2" x14ac:dyDescent="0.2">
      <c r="A323" s="42" t="s">
        <v>305</v>
      </c>
      <c r="B323" s="42" t="s">
        <v>306</v>
      </c>
      <c r="C323" s="33" t="str">
        <f t="shared" si="8"/>
        <v>21375102 MUSEO NACIONAL DE COSTA RICA</v>
      </c>
      <c r="D323" s="45" t="s">
        <v>19</v>
      </c>
      <c r="E323" s="42" t="s">
        <v>195</v>
      </c>
      <c r="F323" s="42" t="s">
        <v>196</v>
      </c>
      <c r="G323" s="43">
        <v>150000</v>
      </c>
      <c r="H323" s="43">
        <v>150000</v>
      </c>
      <c r="I323" s="43">
        <v>69462.320000000007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150000</v>
      </c>
      <c r="P323" s="43">
        <v>69462.320000000007</v>
      </c>
      <c r="Q323" s="9">
        <f t="shared" si="9"/>
        <v>0</v>
      </c>
    </row>
    <row r="324" spans="1:17" ht="13.2" x14ac:dyDescent="0.2">
      <c r="A324" s="42" t="s">
        <v>305</v>
      </c>
      <c r="B324" s="42" t="s">
        <v>306</v>
      </c>
      <c r="C324" s="33" t="str">
        <f t="shared" si="8"/>
        <v>21375102 MUSEO NACIONAL DE COSTA RICA</v>
      </c>
      <c r="D324" s="45" t="s">
        <v>19</v>
      </c>
      <c r="E324" s="42" t="s">
        <v>197</v>
      </c>
      <c r="F324" s="42" t="s">
        <v>198</v>
      </c>
      <c r="G324" s="43">
        <v>7600000</v>
      </c>
      <c r="H324" s="43">
        <v>7600000</v>
      </c>
      <c r="I324" s="43">
        <v>3519424.46</v>
      </c>
      <c r="J324" s="43">
        <v>0</v>
      </c>
      <c r="K324" s="43">
        <v>0</v>
      </c>
      <c r="L324" s="43">
        <v>0</v>
      </c>
      <c r="M324" s="43">
        <v>95806.25</v>
      </c>
      <c r="N324" s="43">
        <v>95806.25</v>
      </c>
      <c r="O324" s="43">
        <v>7504193.75</v>
      </c>
      <c r="P324" s="43">
        <v>3423618.21</v>
      </c>
      <c r="Q324" s="9">
        <f t="shared" si="9"/>
        <v>1.2606085526315789E-2</v>
      </c>
    </row>
    <row r="325" spans="1:17" ht="13.2" x14ac:dyDescent="0.2">
      <c r="A325" s="42" t="s">
        <v>305</v>
      </c>
      <c r="B325" s="42" t="s">
        <v>306</v>
      </c>
      <c r="C325" s="33" t="str">
        <f t="shared" si="8"/>
        <v>21375102 MUSEO NACIONAL DE COSTA RICA</v>
      </c>
      <c r="D325" s="45" t="s">
        <v>19</v>
      </c>
      <c r="E325" s="42" t="s">
        <v>199</v>
      </c>
      <c r="F325" s="42" t="s">
        <v>200</v>
      </c>
      <c r="G325" s="43">
        <v>2200000</v>
      </c>
      <c r="H325" s="43">
        <v>2200000</v>
      </c>
      <c r="I325" s="43">
        <v>1018780.77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2200000</v>
      </c>
      <c r="P325" s="43">
        <v>1018780.77</v>
      </c>
      <c r="Q325" s="9">
        <f t="shared" si="9"/>
        <v>0</v>
      </c>
    </row>
    <row r="326" spans="1:17" ht="13.2" x14ac:dyDescent="0.2">
      <c r="A326" s="42" t="s">
        <v>305</v>
      </c>
      <c r="B326" s="42" t="s">
        <v>306</v>
      </c>
      <c r="C326" s="33" t="str">
        <f t="shared" si="8"/>
        <v>21375102 MUSEO NACIONAL DE COSTA RICA</v>
      </c>
      <c r="D326" s="45" t="s">
        <v>19</v>
      </c>
      <c r="E326" s="42" t="s">
        <v>201</v>
      </c>
      <c r="F326" s="42" t="s">
        <v>202</v>
      </c>
      <c r="G326" s="43">
        <v>8680000</v>
      </c>
      <c r="H326" s="43">
        <v>8680000</v>
      </c>
      <c r="I326" s="43">
        <v>4019553.19</v>
      </c>
      <c r="J326" s="43">
        <v>0</v>
      </c>
      <c r="K326" s="43">
        <v>0</v>
      </c>
      <c r="L326" s="43">
        <v>0</v>
      </c>
      <c r="M326" s="43">
        <v>1987227.24</v>
      </c>
      <c r="N326" s="43">
        <v>1987227.24</v>
      </c>
      <c r="O326" s="43">
        <v>6692772.7599999998</v>
      </c>
      <c r="P326" s="43">
        <v>2032325.95</v>
      </c>
      <c r="Q326" s="9">
        <f t="shared" si="9"/>
        <v>0.22894323041474654</v>
      </c>
    </row>
    <row r="327" spans="1:17" ht="13.2" x14ac:dyDescent="0.2">
      <c r="A327" s="42" t="s">
        <v>305</v>
      </c>
      <c r="B327" s="42" t="s">
        <v>306</v>
      </c>
      <c r="C327" s="33" t="str">
        <f t="shared" ref="C327:C390" si="10">+CONCATENATE(A327," ",B327)</f>
        <v>21375102 MUSEO NACIONAL DE COSTA RICA</v>
      </c>
      <c r="D327" s="45" t="s">
        <v>19</v>
      </c>
      <c r="E327" s="42" t="s">
        <v>203</v>
      </c>
      <c r="F327" s="42" t="s">
        <v>204</v>
      </c>
      <c r="G327" s="43">
        <v>2600000</v>
      </c>
      <c r="H327" s="43">
        <v>2600000</v>
      </c>
      <c r="I327" s="43">
        <v>1204013.6299999999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2600000</v>
      </c>
      <c r="P327" s="43">
        <v>1204013.6299999999</v>
      </c>
      <c r="Q327" s="9">
        <f t="shared" ref="Q327:Q390" si="11">+IFERROR(M327/H327,0)</f>
        <v>0</v>
      </c>
    </row>
    <row r="328" spans="1:17" ht="13.2" x14ac:dyDescent="0.2">
      <c r="A328" s="42" t="s">
        <v>305</v>
      </c>
      <c r="B328" s="42" t="s">
        <v>306</v>
      </c>
      <c r="C328" s="33" t="str">
        <f t="shared" si="10"/>
        <v>21375102 MUSEO NACIONAL DE COSTA RICA</v>
      </c>
      <c r="D328" s="45" t="s">
        <v>19</v>
      </c>
      <c r="E328" s="42" t="s">
        <v>205</v>
      </c>
      <c r="F328" s="42" t="s">
        <v>206</v>
      </c>
      <c r="G328" s="43">
        <v>100000</v>
      </c>
      <c r="H328" s="43">
        <v>100000</v>
      </c>
      <c r="I328" s="43">
        <v>46308.22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100000</v>
      </c>
      <c r="P328" s="43">
        <v>46308.22</v>
      </c>
      <c r="Q328" s="9">
        <f t="shared" si="11"/>
        <v>0</v>
      </c>
    </row>
    <row r="329" spans="1:17" ht="13.2" x14ac:dyDescent="0.2">
      <c r="A329" s="42" t="s">
        <v>305</v>
      </c>
      <c r="B329" s="42" t="s">
        <v>306</v>
      </c>
      <c r="C329" s="33" t="str">
        <f t="shared" si="10"/>
        <v>21375102 MUSEO NACIONAL DE COSTA RICA</v>
      </c>
      <c r="D329" s="45" t="s">
        <v>19</v>
      </c>
      <c r="E329" s="42" t="s">
        <v>207</v>
      </c>
      <c r="F329" s="42" t="s">
        <v>208</v>
      </c>
      <c r="G329" s="43">
        <v>8150000</v>
      </c>
      <c r="H329" s="43">
        <v>8150000</v>
      </c>
      <c r="I329" s="43">
        <v>3774119.64</v>
      </c>
      <c r="J329" s="43">
        <v>0</v>
      </c>
      <c r="K329" s="43">
        <v>0</v>
      </c>
      <c r="L329" s="43">
        <v>0</v>
      </c>
      <c r="M329" s="43">
        <v>1481486.5</v>
      </c>
      <c r="N329" s="43">
        <v>1481486.5</v>
      </c>
      <c r="O329" s="43">
        <v>6668513.5</v>
      </c>
      <c r="P329" s="43">
        <v>2292633.14</v>
      </c>
      <c r="Q329" s="9">
        <f t="shared" si="11"/>
        <v>0.18177748466257668</v>
      </c>
    </row>
    <row r="330" spans="1:17" ht="13.2" x14ac:dyDescent="0.2">
      <c r="A330" s="42" t="s">
        <v>305</v>
      </c>
      <c r="B330" s="42" t="s">
        <v>306</v>
      </c>
      <c r="C330" s="33" t="str">
        <f t="shared" si="10"/>
        <v>21375102 MUSEO NACIONAL DE COSTA RICA</v>
      </c>
      <c r="D330" s="45" t="s">
        <v>19</v>
      </c>
      <c r="E330" s="42" t="s">
        <v>209</v>
      </c>
      <c r="F330" s="42" t="s">
        <v>210</v>
      </c>
      <c r="G330" s="43">
        <v>68748117</v>
      </c>
      <c r="H330" s="43">
        <v>68748117</v>
      </c>
      <c r="I330" s="43">
        <v>58278219.219999999</v>
      </c>
      <c r="J330" s="43">
        <v>0</v>
      </c>
      <c r="K330" s="43">
        <v>0</v>
      </c>
      <c r="L330" s="43">
        <v>0</v>
      </c>
      <c r="M330" s="43">
        <v>9977358.3499999996</v>
      </c>
      <c r="N330" s="43">
        <v>9977358.3499999996</v>
      </c>
      <c r="O330" s="43">
        <v>58770758.649999999</v>
      </c>
      <c r="P330" s="43">
        <v>48300860.869999997</v>
      </c>
      <c r="Q330" s="9">
        <f t="shared" si="11"/>
        <v>0.14512918732014143</v>
      </c>
    </row>
    <row r="331" spans="1:17" ht="13.2" x14ac:dyDescent="0.2">
      <c r="A331" s="42" t="s">
        <v>305</v>
      </c>
      <c r="B331" s="42" t="s">
        <v>306</v>
      </c>
      <c r="C331" s="33" t="str">
        <f t="shared" si="10"/>
        <v>21375102 MUSEO NACIONAL DE COSTA RICA</v>
      </c>
      <c r="D331" s="45" t="s">
        <v>19</v>
      </c>
      <c r="E331" s="42" t="s">
        <v>211</v>
      </c>
      <c r="F331" s="42" t="s">
        <v>212</v>
      </c>
      <c r="G331" s="43">
        <v>33248117</v>
      </c>
      <c r="H331" s="43">
        <v>33248117</v>
      </c>
      <c r="I331" s="43">
        <v>33248117</v>
      </c>
      <c r="J331" s="43">
        <v>0</v>
      </c>
      <c r="K331" s="43">
        <v>0</v>
      </c>
      <c r="L331" s="43">
        <v>0</v>
      </c>
      <c r="M331" s="43">
        <v>3861050.84</v>
      </c>
      <c r="N331" s="43">
        <v>3861050.84</v>
      </c>
      <c r="O331" s="43">
        <v>29387066.16</v>
      </c>
      <c r="P331" s="43">
        <v>29387066.16</v>
      </c>
      <c r="Q331" s="9">
        <f t="shared" si="11"/>
        <v>0.11612840630944603</v>
      </c>
    </row>
    <row r="332" spans="1:17" ht="13.2" x14ac:dyDescent="0.2">
      <c r="A332" s="42" t="s">
        <v>305</v>
      </c>
      <c r="B332" s="42" t="s">
        <v>306</v>
      </c>
      <c r="C332" s="33" t="str">
        <f t="shared" si="10"/>
        <v>21375102 MUSEO NACIONAL DE COSTA RICA</v>
      </c>
      <c r="D332" s="45" t="s">
        <v>19</v>
      </c>
      <c r="E332" s="42" t="s">
        <v>328</v>
      </c>
      <c r="F332" s="42" t="s">
        <v>214</v>
      </c>
      <c r="G332" s="43">
        <v>28681068</v>
      </c>
      <c r="H332" s="43">
        <v>28681068</v>
      </c>
      <c r="I332" s="43">
        <v>28681068</v>
      </c>
      <c r="J332" s="43">
        <v>0</v>
      </c>
      <c r="K332" s="43">
        <v>0</v>
      </c>
      <c r="L332" s="43">
        <v>0</v>
      </c>
      <c r="M332" s="43">
        <v>3330686.71</v>
      </c>
      <c r="N332" s="43">
        <v>3330686.71</v>
      </c>
      <c r="O332" s="43">
        <v>25350381.289999999</v>
      </c>
      <c r="P332" s="43">
        <v>25350381.289999999</v>
      </c>
      <c r="Q332" s="9">
        <f t="shared" si="11"/>
        <v>0.11612840602727904</v>
      </c>
    </row>
    <row r="333" spans="1:17" ht="13.2" x14ac:dyDescent="0.2">
      <c r="A333" s="42" t="s">
        <v>305</v>
      </c>
      <c r="B333" s="42" t="s">
        <v>306</v>
      </c>
      <c r="C333" s="33" t="str">
        <f t="shared" si="10"/>
        <v>21375102 MUSEO NACIONAL DE COSTA RICA</v>
      </c>
      <c r="D333" s="45" t="s">
        <v>19</v>
      </c>
      <c r="E333" s="42" t="s">
        <v>329</v>
      </c>
      <c r="F333" s="42" t="s">
        <v>216</v>
      </c>
      <c r="G333" s="43">
        <v>4567049</v>
      </c>
      <c r="H333" s="43">
        <v>4567049</v>
      </c>
      <c r="I333" s="43">
        <v>4567049</v>
      </c>
      <c r="J333" s="43">
        <v>0</v>
      </c>
      <c r="K333" s="43">
        <v>0</v>
      </c>
      <c r="L333" s="43">
        <v>0</v>
      </c>
      <c r="M333" s="43">
        <v>530364.13</v>
      </c>
      <c r="N333" s="43">
        <v>530364.13</v>
      </c>
      <c r="O333" s="43">
        <v>4036684.87</v>
      </c>
      <c r="P333" s="43">
        <v>4036684.87</v>
      </c>
      <c r="Q333" s="9">
        <f t="shared" si="11"/>
        <v>0.11612840808145479</v>
      </c>
    </row>
    <row r="334" spans="1:17" ht="13.2" x14ac:dyDescent="0.2">
      <c r="A334" s="42" t="s">
        <v>305</v>
      </c>
      <c r="B334" s="42" t="s">
        <v>306</v>
      </c>
      <c r="C334" s="33" t="str">
        <f t="shared" si="10"/>
        <v>21375102 MUSEO NACIONAL DE COSTA RICA</v>
      </c>
      <c r="D334" s="45" t="s">
        <v>19</v>
      </c>
      <c r="E334" s="42" t="s">
        <v>225</v>
      </c>
      <c r="F334" s="42" t="s">
        <v>226</v>
      </c>
      <c r="G334" s="43">
        <v>35500000</v>
      </c>
      <c r="H334" s="43">
        <v>35500000</v>
      </c>
      <c r="I334" s="43">
        <v>25030102.219999999</v>
      </c>
      <c r="J334" s="43">
        <v>0</v>
      </c>
      <c r="K334" s="43">
        <v>0</v>
      </c>
      <c r="L334" s="43">
        <v>0</v>
      </c>
      <c r="M334" s="43">
        <v>6116307.5099999998</v>
      </c>
      <c r="N334" s="43">
        <v>6116307.5099999998</v>
      </c>
      <c r="O334" s="43">
        <v>29383692.489999998</v>
      </c>
      <c r="P334" s="43">
        <v>18913794.710000001</v>
      </c>
      <c r="Q334" s="9">
        <f t="shared" si="11"/>
        <v>0.17229035239436619</v>
      </c>
    </row>
    <row r="335" spans="1:17" ht="13.2" x14ac:dyDescent="0.2">
      <c r="A335" s="42" t="s">
        <v>305</v>
      </c>
      <c r="B335" s="42" t="s">
        <v>306</v>
      </c>
      <c r="C335" s="33" t="str">
        <f t="shared" si="10"/>
        <v>21375102 MUSEO NACIONAL DE COSTA RICA</v>
      </c>
      <c r="D335" s="45" t="s">
        <v>19</v>
      </c>
      <c r="E335" s="42" t="s">
        <v>227</v>
      </c>
      <c r="F335" s="42" t="s">
        <v>228</v>
      </c>
      <c r="G335" s="43">
        <v>19500000</v>
      </c>
      <c r="H335" s="43">
        <v>19500000</v>
      </c>
      <c r="I335" s="43">
        <v>9030102.2200000007</v>
      </c>
      <c r="J335" s="43">
        <v>0</v>
      </c>
      <c r="K335" s="43">
        <v>0</v>
      </c>
      <c r="L335" s="43">
        <v>0</v>
      </c>
      <c r="M335" s="43">
        <v>688333.94</v>
      </c>
      <c r="N335" s="43">
        <v>688333.94</v>
      </c>
      <c r="O335" s="43">
        <v>18811666.059999999</v>
      </c>
      <c r="P335" s="43">
        <v>8341768.2800000003</v>
      </c>
      <c r="Q335" s="9">
        <f t="shared" si="11"/>
        <v>3.5299176410256407E-2</v>
      </c>
    </row>
    <row r="336" spans="1:17" ht="13.2" x14ac:dyDescent="0.2">
      <c r="A336" s="42" t="s">
        <v>305</v>
      </c>
      <c r="B336" s="42" t="s">
        <v>306</v>
      </c>
      <c r="C336" s="33" t="str">
        <f t="shared" si="10"/>
        <v>21375102 MUSEO NACIONAL DE COSTA RICA</v>
      </c>
      <c r="D336" s="45" t="s">
        <v>19</v>
      </c>
      <c r="E336" s="42" t="s">
        <v>229</v>
      </c>
      <c r="F336" s="42" t="s">
        <v>230</v>
      </c>
      <c r="G336" s="43">
        <v>16000000</v>
      </c>
      <c r="H336" s="43">
        <v>16000000</v>
      </c>
      <c r="I336" s="43">
        <v>16000000</v>
      </c>
      <c r="J336" s="43">
        <v>0</v>
      </c>
      <c r="K336" s="43">
        <v>0</v>
      </c>
      <c r="L336" s="43">
        <v>0</v>
      </c>
      <c r="M336" s="43">
        <v>5427973.5700000003</v>
      </c>
      <c r="N336" s="43">
        <v>5427973.5700000003</v>
      </c>
      <c r="O336" s="43">
        <v>10572026.43</v>
      </c>
      <c r="P336" s="43">
        <v>10572026.43</v>
      </c>
      <c r="Q336" s="9">
        <f t="shared" si="11"/>
        <v>0.33924834812500004</v>
      </c>
    </row>
    <row r="337" spans="1:17" ht="13.2" x14ac:dyDescent="0.2">
      <c r="A337" s="42" t="s">
        <v>305</v>
      </c>
      <c r="B337" s="42" t="s">
        <v>306</v>
      </c>
      <c r="C337" s="33" t="str">
        <f t="shared" si="10"/>
        <v>21375102 MUSEO NACIONAL DE COSTA RICA</v>
      </c>
      <c r="D337" s="45" t="s">
        <v>253</v>
      </c>
      <c r="E337" s="42" t="s">
        <v>254</v>
      </c>
      <c r="F337" s="42" t="s">
        <v>255</v>
      </c>
      <c r="G337" s="43">
        <v>71970408</v>
      </c>
      <c r="H337" s="43">
        <v>71970408</v>
      </c>
      <c r="I337" s="43">
        <v>71970408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71970408</v>
      </c>
      <c r="P337" s="43">
        <v>71970408</v>
      </c>
      <c r="Q337" s="9">
        <f t="shared" si="11"/>
        <v>0</v>
      </c>
    </row>
    <row r="338" spans="1:17" ht="13.2" x14ac:dyDescent="0.2">
      <c r="A338" s="42" t="s">
        <v>305</v>
      </c>
      <c r="B338" s="42" t="s">
        <v>306</v>
      </c>
      <c r="C338" s="33" t="str">
        <f t="shared" si="10"/>
        <v>21375102 MUSEO NACIONAL DE COSTA RICA</v>
      </c>
      <c r="D338" s="45" t="s">
        <v>253</v>
      </c>
      <c r="E338" s="42" t="s">
        <v>256</v>
      </c>
      <c r="F338" s="42" t="s">
        <v>257</v>
      </c>
      <c r="G338" s="43">
        <v>41970408</v>
      </c>
      <c r="H338" s="43">
        <v>41970408</v>
      </c>
      <c r="I338" s="43">
        <v>41970408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41970408</v>
      </c>
      <c r="P338" s="43">
        <v>41970408</v>
      </c>
      <c r="Q338" s="9">
        <f t="shared" si="11"/>
        <v>0</v>
      </c>
    </row>
    <row r="339" spans="1:17" ht="13.2" x14ac:dyDescent="0.2">
      <c r="A339" s="42" t="s">
        <v>305</v>
      </c>
      <c r="B339" s="42" t="s">
        <v>306</v>
      </c>
      <c r="C339" s="33" t="str">
        <f t="shared" si="10"/>
        <v>21375102 MUSEO NACIONAL DE COSTA RICA</v>
      </c>
      <c r="D339" s="45" t="s">
        <v>253</v>
      </c>
      <c r="E339" s="42" t="s">
        <v>260</v>
      </c>
      <c r="F339" s="42" t="s">
        <v>261</v>
      </c>
      <c r="G339" s="43">
        <v>10500000</v>
      </c>
      <c r="H339" s="43">
        <v>10500000</v>
      </c>
      <c r="I339" s="43">
        <v>10500000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10500000</v>
      </c>
      <c r="P339" s="43">
        <v>10500000</v>
      </c>
      <c r="Q339" s="9">
        <f t="shared" si="11"/>
        <v>0</v>
      </c>
    </row>
    <row r="340" spans="1:17" ht="13.2" x14ac:dyDescent="0.2">
      <c r="A340" s="42" t="s">
        <v>305</v>
      </c>
      <c r="B340" s="42" t="s">
        <v>306</v>
      </c>
      <c r="C340" s="33" t="str">
        <f t="shared" si="10"/>
        <v>21375102 MUSEO NACIONAL DE COSTA RICA</v>
      </c>
      <c r="D340" s="45" t="s">
        <v>253</v>
      </c>
      <c r="E340" s="42" t="s">
        <v>264</v>
      </c>
      <c r="F340" s="42" t="s">
        <v>265</v>
      </c>
      <c r="G340" s="43">
        <v>31470408</v>
      </c>
      <c r="H340" s="43">
        <v>31470408</v>
      </c>
      <c r="I340" s="43">
        <v>31470408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31470408</v>
      </c>
      <c r="P340" s="43">
        <v>31470408</v>
      </c>
      <c r="Q340" s="9">
        <f t="shared" si="11"/>
        <v>0</v>
      </c>
    </row>
    <row r="341" spans="1:17" ht="13.2" x14ac:dyDescent="0.2">
      <c r="A341" s="42" t="s">
        <v>305</v>
      </c>
      <c r="B341" s="42" t="s">
        <v>306</v>
      </c>
      <c r="C341" s="33" t="str">
        <f t="shared" si="10"/>
        <v>21375102 MUSEO NACIONAL DE COSTA RICA</v>
      </c>
      <c r="D341" s="45" t="s">
        <v>253</v>
      </c>
      <c r="E341" s="42" t="s">
        <v>274</v>
      </c>
      <c r="F341" s="42" t="s">
        <v>275</v>
      </c>
      <c r="G341" s="43">
        <v>30000000</v>
      </c>
      <c r="H341" s="43">
        <v>30000000</v>
      </c>
      <c r="I341" s="43">
        <v>30000000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30000000</v>
      </c>
      <c r="P341" s="43">
        <v>30000000</v>
      </c>
      <c r="Q341" s="9">
        <f t="shared" si="11"/>
        <v>0</v>
      </c>
    </row>
    <row r="342" spans="1:17" ht="13.2" x14ac:dyDescent="0.2">
      <c r="A342" s="42" t="s">
        <v>305</v>
      </c>
      <c r="B342" s="42" t="s">
        <v>306</v>
      </c>
      <c r="C342" s="33" t="str">
        <f t="shared" si="10"/>
        <v>21375102 MUSEO NACIONAL DE COSTA RICA</v>
      </c>
      <c r="D342" s="45" t="s">
        <v>253</v>
      </c>
      <c r="E342" s="42" t="s">
        <v>276</v>
      </c>
      <c r="F342" s="42" t="s">
        <v>277</v>
      </c>
      <c r="G342" s="43">
        <v>30000000</v>
      </c>
      <c r="H342" s="43">
        <v>30000000</v>
      </c>
      <c r="I342" s="43">
        <v>30000000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30000000</v>
      </c>
      <c r="P342" s="43">
        <v>30000000</v>
      </c>
      <c r="Q342" s="9">
        <f t="shared" si="11"/>
        <v>0</v>
      </c>
    </row>
    <row r="343" spans="1:17" ht="13.2" x14ac:dyDescent="0.2">
      <c r="A343" s="50" t="s">
        <v>330</v>
      </c>
      <c r="B343" s="50" t="s">
        <v>331</v>
      </c>
      <c r="C343" s="33" t="str">
        <f t="shared" si="10"/>
        <v>21375103 MUSEO DE ARTE COSTARRICENSE</v>
      </c>
      <c r="D343" s="51" t="s">
        <v>19</v>
      </c>
      <c r="E343" s="50" t="s">
        <v>20</v>
      </c>
      <c r="F343" s="50" t="s">
        <v>20</v>
      </c>
      <c r="G343" s="43">
        <v>1859222380</v>
      </c>
      <c r="H343" s="43">
        <v>1859222380</v>
      </c>
      <c r="I343" s="43">
        <v>1406046331.27</v>
      </c>
      <c r="J343" s="43">
        <v>0</v>
      </c>
      <c r="K343" s="43">
        <v>0</v>
      </c>
      <c r="L343" s="43">
        <v>0</v>
      </c>
      <c r="M343" s="43">
        <v>347894963.07999998</v>
      </c>
      <c r="N343" s="43">
        <v>338862965.07999998</v>
      </c>
      <c r="O343" s="43">
        <v>1511327416.9200001</v>
      </c>
      <c r="P343" s="43">
        <v>1058151368.1900001</v>
      </c>
      <c r="Q343" s="9">
        <f t="shared" si="11"/>
        <v>0.18711853236190068</v>
      </c>
    </row>
    <row r="344" spans="1:17" ht="13.2" x14ac:dyDescent="0.2">
      <c r="A344" s="42" t="s">
        <v>330</v>
      </c>
      <c r="B344" s="42" t="s">
        <v>331</v>
      </c>
      <c r="C344" s="33" t="str">
        <f t="shared" si="10"/>
        <v>21375103 MUSEO DE ARTE COSTARRICENSE</v>
      </c>
      <c r="D344" s="45" t="s">
        <v>19</v>
      </c>
      <c r="E344" s="42" t="s">
        <v>23</v>
      </c>
      <c r="F344" s="42" t="s">
        <v>24</v>
      </c>
      <c r="G344" s="43">
        <v>941076082</v>
      </c>
      <c r="H344" s="43">
        <v>941076082</v>
      </c>
      <c r="I344" s="43">
        <v>926599192</v>
      </c>
      <c r="J344" s="43">
        <v>0</v>
      </c>
      <c r="K344" s="43">
        <v>0</v>
      </c>
      <c r="L344" s="43">
        <v>0</v>
      </c>
      <c r="M344" s="43">
        <v>238258044.33000001</v>
      </c>
      <c r="N344" s="43">
        <v>229226046.33000001</v>
      </c>
      <c r="O344" s="43">
        <v>702818037.66999996</v>
      </c>
      <c r="P344" s="43">
        <v>688341147.66999996</v>
      </c>
      <c r="Q344" s="9">
        <f t="shared" si="11"/>
        <v>0.25317617659950264</v>
      </c>
    </row>
    <row r="345" spans="1:17" ht="13.2" x14ac:dyDescent="0.2">
      <c r="A345" s="42" t="s">
        <v>330</v>
      </c>
      <c r="B345" s="42" t="s">
        <v>331</v>
      </c>
      <c r="C345" s="33" t="str">
        <f t="shared" si="10"/>
        <v>21375103 MUSEO DE ARTE COSTARRICENSE</v>
      </c>
      <c r="D345" s="45" t="s">
        <v>19</v>
      </c>
      <c r="E345" s="42" t="s">
        <v>25</v>
      </c>
      <c r="F345" s="42" t="s">
        <v>26</v>
      </c>
      <c r="G345" s="43">
        <v>471314250</v>
      </c>
      <c r="H345" s="43">
        <v>471314250</v>
      </c>
      <c r="I345" s="43">
        <v>463118250</v>
      </c>
      <c r="J345" s="43">
        <v>0</v>
      </c>
      <c r="K345" s="43">
        <v>0</v>
      </c>
      <c r="L345" s="43">
        <v>0</v>
      </c>
      <c r="M345" s="43">
        <v>94211985.689999998</v>
      </c>
      <c r="N345" s="43">
        <v>94211985.689999998</v>
      </c>
      <c r="O345" s="43">
        <v>377102264.31</v>
      </c>
      <c r="P345" s="43">
        <v>368906264.31</v>
      </c>
      <c r="Q345" s="9">
        <f t="shared" si="11"/>
        <v>0.19989207983845173</v>
      </c>
    </row>
    <row r="346" spans="1:17" ht="13.2" x14ac:dyDescent="0.2">
      <c r="A346" s="42" t="s">
        <v>330</v>
      </c>
      <c r="B346" s="42" t="s">
        <v>331</v>
      </c>
      <c r="C346" s="33" t="str">
        <f t="shared" si="10"/>
        <v>21375103 MUSEO DE ARTE COSTARRICENSE</v>
      </c>
      <c r="D346" s="45" t="s">
        <v>19</v>
      </c>
      <c r="E346" s="42" t="s">
        <v>27</v>
      </c>
      <c r="F346" s="42" t="s">
        <v>28</v>
      </c>
      <c r="G346" s="43">
        <v>458814250</v>
      </c>
      <c r="H346" s="43">
        <v>458814250</v>
      </c>
      <c r="I346" s="43">
        <v>458814250</v>
      </c>
      <c r="J346" s="43">
        <v>0</v>
      </c>
      <c r="K346" s="43">
        <v>0</v>
      </c>
      <c r="L346" s="43">
        <v>0</v>
      </c>
      <c r="M346" s="43">
        <v>93218329</v>
      </c>
      <c r="N346" s="43">
        <v>93218329</v>
      </c>
      <c r="O346" s="43">
        <v>365595921</v>
      </c>
      <c r="P346" s="43">
        <v>365595921</v>
      </c>
      <c r="Q346" s="9">
        <f t="shared" si="11"/>
        <v>0.20317226197747781</v>
      </c>
    </row>
    <row r="347" spans="1:17" ht="13.2" x14ac:dyDescent="0.2">
      <c r="A347" s="42" t="s">
        <v>330</v>
      </c>
      <c r="B347" s="42" t="s">
        <v>331</v>
      </c>
      <c r="C347" s="33" t="str">
        <f t="shared" si="10"/>
        <v>21375103 MUSEO DE ARTE COSTARRICENSE</v>
      </c>
      <c r="D347" s="45" t="s">
        <v>19</v>
      </c>
      <c r="E347" s="42" t="s">
        <v>307</v>
      </c>
      <c r="F347" s="42" t="s">
        <v>308</v>
      </c>
      <c r="G347" s="43">
        <v>8500000</v>
      </c>
      <c r="H347" s="43">
        <v>8500000</v>
      </c>
      <c r="I347" s="43">
        <v>4304000</v>
      </c>
      <c r="J347" s="43">
        <v>0</v>
      </c>
      <c r="K347" s="43">
        <v>0</v>
      </c>
      <c r="L347" s="43">
        <v>0</v>
      </c>
      <c r="M347" s="43">
        <v>993656.69</v>
      </c>
      <c r="N347" s="43">
        <v>993656.69</v>
      </c>
      <c r="O347" s="43">
        <v>7506343.3099999996</v>
      </c>
      <c r="P347" s="43">
        <v>3310343.31</v>
      </c>
      <c r="Q347" s="9">
        <f t="shared" si="11"/>
        <v>0.11690078705882352</v>
      </c>
    </row>
    <row r="348" spans="1:17" ht="13.2" x14ac:dyDescent="0.2">
      <c r="A348" s="42" t="s">
        <v>330</v>
      </c>
      <c r="B348" s="42" t="s">
        <v>331</v>
      </c>
      <c r="C348" s="33" t="str">
        <f t="shared" si="10"/>
        <v>21375103 MUSEO DE ARTE COSTARRICENSE</v>
      </c>
      <c r="D348" s="45" t="s">
        <v>19</v>
      </c>
      <c r="E348" s="42" t="s">
        <v>29</v>
      </c>
      <c r="F348" s="42" t="s">
        <v>30</v>
      </c>
      <c r="G348" s="43">
        <v>4000000</v>
      </c>
      <c r="H348" s="43">
        <v>4000000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4000000</v>
      </c>
      <c r="P348" s="43">
        <v>0</v>
      </c>
      <c r="Q348" s="9">
        <f t="shared" si="11"/>
        <v>0</v>
      </c>
    </row>
    <row r="349" spans="1:17" ht="13.2" x14ac:dyDescent="0.2">
      <c r="A349" s="42" t="s">
        <v>330</v>
      </c>
      <c r="B349" s="42" t="s">
        <v>331</v>
      </c>
      <c r="C349" s="33" t="str">
        <f t="shared" si="10"/>
        <v>21375103 MUSEO DE ARTE COSTARRICENSE</v>
      </c>
      <c r="D349" s="45" t="s">
        <v>19</v>
      </c>
      <c r="E349" s="42" t="s">
        <v>31</v>
      </c>
      <c r="F349" s="42" t="s">
        <v>32</v>
      </c>
      <c r="G349" s="43">
        <v>6800000</v>
      </c>
      <c r="H349" s="43">
        <v>6800000</v>
      </c>
      <c r="I349" s="43">
        <v>6800000</v>
      </c>
      <c r="J349" s="43">
        <v>0</v>
      </c>
      <c r="K349" s="43">
        <v>0</v>
      </c>
      <c r="L349" s="43">
        <v>0</v>
      </c>
      <c r="M349" s="43">
        <v>1285970.1399999999</v>
      </c>
      <c r="N349" s="43">
        <v>1285970.1399999999</v>
      </c>
      <c r="O349" s="43">
        <v>5514029.8600000003</v>
      </c>
      <c r="P349" s="43">
        <v>5514029.8600000003</v>
      </c>
      <c r="Q349" s="9">
        <f t="shared" si="11"/>
        <v>0.18911325588235292</v>
      </c>
    </row>
    <row r="350" spans="1:17" ht="13.2" x14ac:dyDescent="0.2">
      <c r="A350" s="42" t="s">
        <v>330</v>
      </c>
      <c r="B350" s="42" t="s">
        <v>331</v>
      </c>
      <c r="C350" s="33" t="str">
        <f t="shared" si="10"/>
        <v>21375103 MUSEO DE ARTE COSTARRICENSE</v>
      </c>
      <c r="D350" s="45" t="s">
        <v>19</v>
      </c>
      <c r="E350" s="42" t="s">
        <v>33</v>
      </c>
      <c r="F350" s="42" t="s">
        <v>34</v>
      </c>
      <c r="G350" s="43">
        <v>6800000</v>
      </c>
      <c r="H350" s="43">
        <v>6800000</v>
      </c>
      <c r="I350" s="43">
        <v>6800000</v>
      </c>
      <c r="J350" s="43">
        <v>0</v>
      </c>
      <c r="K350" s="43">
        <v>0</v>
      </c>
      <c r="L350" s="43">
        <v>0</v>
      </c>
      <c r="M350" s="43">
        <v>1285970.1399999999</v>
      </c>
      <c r="N350" s="43">
        <v>1285970.1399999999</v>
      </c>
      <c r="O350" s="43">
        <v>5514029.8600000003</v>
      </c>
      <c r="P350" s="43">
        <v>5514029.8600000003</v>
      </c>
      <c r="Q350" s="9">
        <f t="shared" si="11"/>
        <v>0.18911325588235292</v>
      </c>
    </row>
    <row r="351" spans="1:17" ht="13.2" x14ac:dyDescent="0.2">
      <c r="A351" s="42" t="s">
        <v>330</v>
      </c>
      <c r="B351" s="42" t="s">
        <v>331</v>
      </c>
      <c r="C351" s="33" t="str">
        <f t="shared" si="10"/>
        <v>21375103 MUSEO DE ARTE COSTARRICENSE</v>
      </c>
      <c r="D351" s="45" t="s">
        <v>19</v>
      </c>
      <c r="E351" s="42" t="s">
        <v>35</v>
      </c>
      <c r="F351" s="42" t="s">
        <v>36</v>
      </c>
      <c r="G351" s="43">
        <v>309698029</v>
      </c>
      <c r="H351" s="43">
        <v>309698029</v>
      </c>
      <c r="I351" s="43">
        <v>303417139</v>
      </c>
      <c r="J351" s="43">
        <v>0</v>
      </c>
      <c r="K351" s="43">
        <v>0</v>
      </c>
      <c r="L351" s="43">
        <v>0</v>
      </c>
      <c r="M351" s="43">
        <v>93633986.579999998</v>
      </c>
      <c r="N351" s="43">
        <v>93633986.579999998</v>
      </c>
      <c r="O351" s="43">
        <v>216064042.41999999</v>
      </c>
      <c r="P351" s="43">
        <v>209783152.41999999</v>
      </c>
      <c r="Q351" s="9">
        <f t="shared" si="11"/>
        <v>0.30233962703069062</v>
      </c>
    </row>
    <row r="352" spans="1:17" ht="13.2" x14ac:dyDescent="0.2">
      <c r="A352" s="42" t="s">
        <v>330</v>
      </c>
      <c r="B352" s="42" t="s">
        <v>331</v>
      </c>
      <c r="C352" s="33" t="str">
        <f t="shared" si="10"/>
        <v>21375103 MUSEO DE ARTE COSTARRICENSE</v>
      </c>
      <c r="D352" s="45" t="s">
        <v>19</v>
      </c>
      <c r="E352" s="42" t="s">
        <v>37</v>
      </c>
      <c r="F352" s="42" t="s">
        <v>38</v>
      </c>
      <c r="G352" s="43">
        <v>121200000</v>
      </c>
      <c r="H352" s="43">
        <v>121200000</v>
      </c>
      <c r="I352" s="43">
        <v>115252771</v>
      </c>
      <c r="J352" s="43">
        <v>0</v>
      </c>
      <c r="K352" s="43">
        <v>0</v>
      </c>
      <c r="L352" s="43">
        <v>0</v>
      </c>
      <c r="M352" s="43">
        <v>26980388.879999999</v>
      </c>
      <c r="N352" s="43">
        <v>26980388.879999999</v>
      </c>
      <c r="O352" s="43">
        <v>94219611.120000005</v>
      </c>
      <c r="P352" s="43">
        <v>88272382.120000005</v>
      </c>
      <c r="Q352" s="9">
        <f t="shared" si="11"/>
        <v>0.22261046930693068</v>
      </c>
    </row>
    <row r="353" spans="1:17" ht="13.2" x14ac:dyDescent="0.2">
      <c r="A353" s="42" t="s">
        <v>330</v>
      </c>
      <c r="B353" s="42" t="s">
        <v>331</v>
      </c>
      <c r="C353" s="33" t="str">
        <f t="shared" si="10"/>
        <v>21375103 MUSEO DE ARTE COSTARRICENSE</v>
      </c>
      <c r="D353" s="45" t="s">
        <v>19</v>
      </c>
      <c r="E353" s="42" t="s">
        <v>39</v>
      </c>
      <c r="F353" s="42" t="s">
        <v>40</v>
      </c>
      <c r="G353" s="43">
        <v>63946610</v>
      </c>
      <c r="H353" s="43">
        <v>63946610</v>
      </c>
      <c r="I353" s="43">
        <v>63946610</v>
      </c>
      <c r="J353" s="43">
        <v>0</v>
      </c>
      <c r="K353" s="43">
        <v>0</v>
      </c>
      <c r="L353" s="43">
        <v>0</v>
      </c>
      <c r="M353" s="43">
        <v>15283820.66</v>
      </c>
      <c r="N353" s="43">
        <v>15283820.66</v>
      </c>
      <c r="O353" s="43">
        <v>48662789.340000004</v>
      </c>
      <c r="P353" s="43">
        <v>48662789.340000004</v>
      </c>
      <c r="Q353" s="9">
        <f t="shared" si="11"/>
        <v>0.2390090836715191</v>
      </c>
    </row>
    <row r="354" spans="1:17" ht="13.2" x14ac:dyDescent="0.2">
      <c r="A354" s="42" t="s">
        <v>330</v>
      </c>
      <c r="B354" s="42" t="s">
        <v>331</v>
      </c>
      <c r="C354" s="33" t="str">
        <f t="shared" si="10"/>
        <v>21375103 MUSEO DE ARTE COSTARRICENSE</v>
      </c>
      <c r="D354" s="45" t="s">
        <v>19</v>
      </c>
      <c r="E354" s="42" t="s">
        <v>41</v>
      </c>
      <c r="F354" s="42" t="s">
        <v>42</v>
      </c>
      <c r="G354" s="43">
        <v>59475720</v>
      </c>
      <c r="H354" s="43">
        <v>59475720</v>
      </c>
      <c r="I354" s="43">
        <v>59475720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59475720</v>
      </c>
      <c r="P354" s="43">
        <v>59475720</v>
      </c>
      <c r="Q354" s="9">
        <f t="shared" si="11"/>
        <v>0</v>
      </c>
    </row>
    <row r="355" spans="1:17" ht="13.2" x14ac:dyDescent="0.2">
      <c r="A355" s="42" t="s">
        <v>330</v>
      </c>
      <c r="B355" s="42" t="s">
        <v>331</v>
      </c>
      <c r="C355" s="33" t="str">
        <f t="shared" si="10"/>
        <v>21375103 MUSEO DE ARTE COSTARRICENSE</v>
      </c>
      <c r="D355" s="45" t="s">
        <v>19</v>
      </c>
      <c r="E355" s="42" t="s">
        <v>43</v>
      </c>
      <c r="F355" s="42" t="s">
        <v>44</v>
      </c>
      <c r="G355" s="43">
        <v>48575699</v>
      </c>
      <c r="H355" s="43">
        <v>48575699</v>
      </c>
      <c r="I355" s="43">
        <v>48242038</v>
      </c>
      <c r="J355" s="43">
        <v>0</v>
      </c>
      <c r="K355" s="43">
        <v>0</v>
      </c>
      <c r="L355" s="43">
        <v>0</v>
      </c>
      <c r="M355" s="43">
        <v>47236364.549999997</v>
      </c>
      <c r="N355" s="43">
        <v>47236364.549999997</v>
      </c>
      <c r="O355" s="43">
        <v>1339334.45</v>
      </c>
      <c r="P355" s="43">
        <v>1005673.45</v>
      </c>
      <c r="Q355" s="9">
        <f t="shared" si="11"/>
        <v>0.97242789136189267</v>
      </c>
    </row>
    <row r="356" spans="1:17" ht="13.2" x14ac:dyDescent="0.2">
      <c r="A356" s="42" t="s">
        <v>330</v>
      </c>
      <c r="B356" s="42" t="s">
        <v>331</v>
      </c>
      <c r="C356" s="33" t="str">
        <f t="shared" si="10"/>
        <v>21375103 MUSEO DE ARTE COSTARRICENSE</v>
      </c>
      <c r="D356" s="45" t="s">
        <v>19</v>
      </c>
      <c r="E356" s="42" t="s">
        <v>45</v>
      </c>
      <c r="F356" s="42" t="s">
        <v>46</v>
      </c>
      <c r="G356" s="43">
        <v>16500000</v>
      </c>
      <c r="H356" s="43">
        <v>16500000</v>
      </c>
      <c r="I356" s="43">
        <v>16500000</v>
      </c>
      <c r="J356" s="43">
        <v>0</v>
      </c>
      <c r="K356" s="43">
        <v>0</v>
      </c>
      <c r="L356" s="43">
        <v>0</v>
      </c>
      <c r="M356" s="43">
        <v>4133412.49</v>
      </c>
      <c r="N356" s="43">
        <v>4133412.49</v>
      </c>
      <c r="O356" s="43">
        <v>12366587.51</v>
      </c>
      <c r="P356" s="43">
        <v>12366587.51</v>
      </c>
      <c r="Q356" s="9">
        <f t="shared" si="11"/>
        <v>0.25050984787878788</v>
      </c>
    </row>
    <row r="357" spans="1:17" ht="13.2" x14ac:dyDescent="0.2">
      <c r="A357" s="42" t="s">
        <v>330</v>
      </c>
      <c r="B357" s="42" t="s">
        <v>331</v>
      </c>
      <c r="C357" s="33" t="str">
        <f t="shared" si="10"/>
        <v>21375103 MUSEO DE ARTE COSTARRICENSE</v>
      </c>
      <c r="D357" s="45" t="s">
        <v>19</v>
      </c>
      <c r="E357" s="42" t="s">
        <v>47</v>
      </c>
      <c r="F357" s="42" t="s">
        <v>48</v>
      </c>
      <c r="G357" s="43">
        <v>71012815</v>
      </c>
      <c r="H357" s="43">
        <v>71012815</v>
      </c>
      <c r="I357" s="43">
        <v>71012815</v>
      </c>
      <c r="J357" s="43">
        <v>0</v>
      </c>
      <c r="K357" s="43">
        <v>0</v>
      </c>
      <c r="L357" s="43">
        <v>0</v>
      </c>
      <c r="M357" s="43">
        <v>23433099</v>
      </c>
      <c r="N357" s="43">
        <v>18951196</v>
      </c>
      <c r="O357" s="43">
        <v>47579716</v>
      </c>
      <c r="P357" s="43">
        <v>47579716</v>
      </c>
      <c r="Q357" s="9">
        <f t="shared" si="11"/>
        <v>0.32998408808325652</v>
      </c>
    </row>
    <row r="358" spans="1:17" ht="13.2" x14ac:dyDescent="0.2">
      <c r="A358" s="42" t="s">
        <v>330</v>
      </c>
      <c r="B358" s="42" t="s">
        <v>331</v>
      </c>
      <c r="C358" s="33" t="str">
        <f t="shared" si="10"/>
        <v>21375103 MUSEO DE ARTE COSTARRICENSE</v>
      </c>
      <c r="D358" s="45" t="s">
        <v>19</v>
      </c>
      <c r="E358" s="42" t="s">
        <v>332</v>
      </c>
      <c r="F358" s="42" t="s">
        <v>50</v>
      </c>
      <c r="G358" s="43">
        <v>67371132</v>
      </c>
      <c r="H358" s="43">
        <v>67371132</v>
      </c>
      <c r="I358" s="43">
        <v>67371132</v>
      </c>
      <c r="J358" s="43">
        <v>0</v>
      </c>
      <c r="K358" s="43">
        <v>0</v>
      </c>
      <c r="L358" s="43">
        <v>0</v>
      </c>
      <c r="M358" s="43">
        <v>22237030</v>
      </c>
      <c r="N358" s="43">
        <v>17984295</v>
      </c>
      <c r="O358" s="43">
        <v>45134102</v>
      </c>
      <c r="P358" s="43">
        <v>45134102</v>
      </c>
      <c r="Q358" s="9">
        <f t="shared" si="11"/>
        <v>0.33006763193469868</v>
      </c>
    </row>
    <row r="359" spans="1:17" ht="13.2" x14ac:dyDescent="0.2">
      <c r="A359" s="42" t="s">
        <v>330</v>
      </c>
      <c r="B359" s="42" t="s">
        <v>331</v>
      </c>
      <c r="C359" s="33" t="str">
        <f t="shared" si="10"/>
        <v>21375103 MUSEO DE ARTE COSTARRICENSE</v>
      </c>
      <c r="D359" s="45" t="s">
        <v>19</v>
      </c>
      <c r="E359" s="42" t="s">
        <v>333</v>
      </c>
      <c r="F359" s="42" t="s">
        <v>52</v>
      </c>
      <c r="G359" s="43">
        <v>3641683</v>
      </c>
      <c r="H359" s="43">
        <v>3641683</v>
      </c>
      <c r="I359" s="43">
        <v>3641683</v>
      </c>
      <c r="J359" s="43">
        <v>0</v>
      </c>
      <c r="K359" s="43">
        <v>0</v>
      </c>
      <c r="L359" s="43">
        <v>0</v>
      </c>
      <c r="M359" s="43">
        <v>1196069</v>
      </c>
      <c r="N359" s="43">
        <v>966901</v>
      </c>
      <c r="O359" s="43">
        <v>2445614</v>
      </c>
      <c r="P359" s="43">
        <v>2445614</v>
      </c>
      <c r="Q359" s="9">
        <f t="shared" si="11"/>
        <v>0.32843852691187014</v>
      </c>
    </row>
    <row r="360" spans="1:17" ht="13.2" x14ac:dyDescent="0.2">
      <c r="A360" s="42" t="s">
        <v>330</v>
      </c>
      <c r="B360" s="42" t="s">
        <v>331</v>
      </c>
      <c r="C360" s="33" t="str">
        <f t="shared" si="10"/>
        <v>21375103 MUSEO DE ARTE COSTARRICENSE</v>
      </c>
      <c r="D360" s="45" t="s">
        <v>19</v>
      </c>
      <c r="E360" s="42" t="s">
        <v>53</v>
      </c>
      <c r="F360" s="42" t="s">
        <v>54</v>
      </c>
      <c r="G360" s="43">
        <v>82250988</v>
      </c>
      <c r="H360" s="43">
        <v>82250988</v>
      </c>
      <c r="I360" s="43">
        <v>82250988</v>
      </c>
      <c r="J360" s="43">
        <v>0</v>
      </c>
      <c r="K360" s="43">
        <v>0</v>
      </c>
      <c r="L360" s="43">
        <v>0</v>
      </c>
      <c r="M360" s="43">
        <v>25693002.920000002</v>
      </c>
      <c r="N360" s="43">
        <v>21142907.920000002</v>
      </c>
      <c r="O360" s="43">
        <v>56557985.079999998</v>
      </c>
      <c r="P360" s="43">
        <v>56557985.079999998</v>
      </c>
      <c r="Q360" s="9">
        <f t="shared" si="11"/>
        <v>0.31237318292152311</v>
      </c>
    </row>
    <row r="361" spans="1:17" ht="13.2" x14ac:dyDescent="0.2">
      <c r="A361" s="42" t="s">
        <v>330</v>
      </c>
      <c r="B361" s="42" t="s">
        <v>331</v>
      </c>
      <c r="C361" s="33" t="str">
        <f t="shared" si="10"/>
        <v>21375103 MUSEO DE ARTE COSTARRICENSE</v>
      </c>
      <c r="D361" s="45" t="s">
        <v>19</v>
      </c>
      <c r="E361" s="42" t="s">
        <v>334</v>
      </c>
      <c r="F361" s="42" t="s">
        <v>56</v>
      </c>
      <c r="G361" s="43">
        <v>39475842</v>
      </c>
      <c r="H361" s="43">
        <v>39475842</v>
      </c>
      <c r="I361" s="43">
        <v>39475842</v>
      </c>
      <c r="J361" s="43">
        <v>0</v>
      </c>
      <c r="K361" s="43">
        <v>0</v>
      </c>
      <c r="L361" s="43">
        <v>0</v>
      </c>
      <c r="M361" s="43">
        <v>13009214</v>
      </c>
      <c r="N361" s="43">
        <v>10521643</v>
      </c>
      <c r="O361" s="43">
        <v>26466628</v>
      </c>
      <c r="P361" s="43">
        <v>26466628</v>
      </c>
      <c r="Q361" s="9">
        <f t="shared" si="11"/>
        <v>0.32954874021433161</v>
      </c>
    </row>
    <row r="362" spans="1:17" ht="13.2" x14ac:dyDescent="0.2">
      <c r="A362" s="42" t="s">
        <v>330</v>
      </c>
      <c r="B362" s="42" t="s">
        <v>331</v>
      </c>
      <c r="C362" s="33" t="str">
        <f t="shared" si="10"/>
        <v>21375103 MUSEO DE ARTE COSTARRICENSE</v>
      </c>
      <c r="D362" s="45" t="s">
        <v>19</v>
      </c>
      <c r="E362" s="42" t="s">
        <v>335</v>
      </c>
      <c r="F362" s="42" t="s">
        <v>58</v>
      </c>
      <c r="G362" s="43">
        <v>21850097</v>
      </c>
      <c r="H362" s="43">
        <v>21850097</v>
      </c>
      <c r="I362" s="43">
        <v>21850097</v>
      </c>
      <c r="J362" s="43">
        <v>0</v>
      </c>
      <c r="K362" s="43">
        <v>0</v>
      </c>
      <c r="L362" s="43">
        <v>0</v>
      </c>
      <c r="M362" s="43">
        <v>7176438</v>
      </c>
      <c r="N362" s="43">
        <v>5801422</v>
      </c>
      <c r="O362" s="43">
        <v>14673659</v>
      </c>
      <c r="P362" s="43">
        <v>14673659</v>
      </c>
      <c r="Q362" s="9">
        <f t="shared" si="11"/>
        <v>0.32843964033660811</v>
      </c>
    </row>
    <row r="363" spans="1:17" ht="13.2" x14ac:dyDescent="0.2">
      <c r="A363" s="42" t="s">
        <v>330</v>
      </c>
      <c r="B363" s="42" t="s">
        <v>331</v>
      </c>
      <c r="C363" s="33" t="str">
        <f t="shared" si="10"/>
        <v>21375103 MUSEO DE ARTE COSTARRICENSE</v>
      </c>
      <c r="D363" s="45" t="s">
        <v>19</v>
      </c>
      <c r="E363" s="42" t="s">
        <v>336</v>
      </c>
      <c r="F363" s="42" t="s">
        <v>60</v>
      </c>
      <c r="G363" s="43">
        <v>10925049</v>
      </c>
      <c r="H363" s="43">
        <v>10925049</v>
      </c>
      <c r="I363" s="43">
        <v>10925049</v>
      </c>
      <c r="J363" s="43">
        <v>0</v>
      </c>
      <c r="K363" s="43">
        <v>0</v>
      </c>
      <c r="L363" s="43">
        <v>0</v>
      </c>
      <c r="M363" s="43">
        <v>3588215</v>
      </c>
      <c r="N363" s="43">
        <v>2900707</v>
      </c>
      <c r="O363" s="43">
        <v>7336834</v>
      </c>
      <c r="P363" s="43">
        <v>7336834</v>
      </c>
      <c r="Q363" s="9">
        <f t="shared" si="11"/>
        <v>0.32843925917403211</v>
      </c>
    </row>
    <row r="364" spans="1:17" ht="13.2" x14ac:dyDescent="0.2">
      <c r="A364" s="42" t="s">
        <v>330</v>
      </c>
      <c r="B364" s="42" t="s">
        <v>331</v>
      </c>
      <c r="C364" s="33" t="str">
        <f t="shared" si="10"/>
        <v>21375103 MUSEO DE ARTE COSTARRICENSE</v>
      </c>
      <c r="D364" s="45" t="s">
        <v>19</v>
      </c>
      <c r="E364" s="42" t="s">
        <v>337</v>
      </c>
      <c r="F364" s="42" t="s">
        <v>62</v>
      </c>
      <c r="G364" s="43">
        <v>10000000</v>
      </c>
      <c r="H364" s="43">
        <v>10000000</v>
      </c>
      <c r="I364" s="43">
        <v>10000000</v>
      </c>
      <c r="J364" s="43">
        <v>0</v>
      </c>
      <c r="K364" s="43">
        <v>0</v>
      </c>
      <c r="L364" s="43">
        <v>0</v>
      </c>
      <c r="M364" s="43">
        <v>1919135.92</v>
      </c>
      <c r="N364" s="43">
        <v>1919135.92</v>
      </c>
      <c r="O364" s="43">
        <v>8080864.0800000001</v>
      </c>
      <c r="P364" s="43">
        <v>8080864.0800000001</v>
      </c>
      <c r="Q364" s="9">
        <f t="shared" si="11"/>
        <v>0.19191359199999999</v>
      </c>
    </row>
    <row r="365" spans="1:17" ht="13.2" x14ac:dyDescent="0.2">
      <c r="A365" s="42" t="s">
        <v>330</v>
      </c>
      <c r="B365" s="42" t="s">
        <v>331</v>
      </c>
      <c r="C365" s="33" t="str">
        <f t="shared" si="10"/>
        <v>21375103 MUSEO DE ARTE COSTARRICENSE</v>
      </c>
      <c r="D365" s="45" t="s">
        <v>19</v>
      </c>
      <c r="E365" s="42" t="s">
        <v>63</v>
      </c>
      <c r="F365" s="42" t="s">
        <v>64</v>
      </c>
      <c r="G365" s="43">
        <v>654295484</v>
      </c>
      <c r="H365" s="43">
        <v>654295484</v>
      </c>
      <c r="I365" s="43">
        <v>306426172.16000003</v>
      </c>
      <c r="J365" s="43">
        <v>0</v>
      </c>
      <c r="K365" s="43">
        <v>0</v>
      </c>
      <c r="L365" s="43">
        <v>0</v>
      </c>
      <c r="M365" s="43">
        <v>87748252.760000005</v>
      </c>
      <c r="N365" s="43">
        <v>87748252.760000005</v>
      </c>
      <c r="O365" s="43">
        <v>566547231.24000001</v>
      </c>
      <c r="P365" s="43">
        <v>218677919.40000001</v>
      </c>
      <c r="Q365" s="9">
        <f t="shared" si="11"/>
        <v>0.134111047540105</v>
      </c>
    </row>
    <row r="366" spans="1:17" ht="13.2" x14ac:dyDescent="0.2">
      <c r="A366" s="42" t="s">
        <v>330</v>
      </c>
      <c r="B366" s="42" t="s">
        <v>331</v>
      </c>
      <c r="C366" s="33" t="str">
        <f t="shared" si="10"/>
        <v>21375103 MUSEO DE ARTE COSTARRICENSE</v>
      </c>
      <c r="D366" s="45" t="s">
        <v>19</v>
      </c>
      <c r="E366" s="42" t="s">
        <v>65</v>
      </c>
      <c r="F366" s="42" t="s">
        <v>66</v>
      </c>
      <c r="G366" s="43">
        <v>130305712</v>
      </c>
      <c r="H366" s="43">
        <v>130305712</v>
      </c>
      <c r="I366" s="43">
        <v>77629384.010000005</v>
      </c>
      <c r="J366" s="43">
        <v>0</v>
      </c>
      <c r="K366" s="43">
        <v>0</v>
      </c>
      <c r="L366" s="43">
        <v>0</v>
      </c>
      <c r="M366" s="43">
        <v>32550121.52</v>
      </c>
      <c r="N366" s="43">
        <v>32550121.52</v>
      </c>
      <c r="O366" s="43">
        <v>97755590.480000004</v>
      </c>
      <c r="P366" s="43">
        <v>45079262.490000002</v>
      </c>
      <c r="Q366" s="9">
        <f t="shared" si="11"/>
        <v>0.24979811721530673</v>
      </c>
    </row>
    <row r="367" spans="1:17" ht="13.2" x14ac:dyDescent="0.2">
      <c r="A367" s="42" t="s">
        <v>330</v>
      </c>
      <c r="B367" s="42" t="s">
        <v>331</v>
      </c>
      <c r="C367" s="33" t="str">
        <f t="shared" si="10"/>
        <v>21375103 MUSEO DE ARTE COSTARRICENSE</v>
      </c>
      <c r="D367" s="45" t="s">
        <v>19</v>
      </c>
      <c r="E367" s="42" t="s">
        <v>285</v>
      </c>
      <c r="F367" s="42" t="s">
        <v>286</v>
      </c>
      <c r="G367" s="43">
        <v>119793578</v>
      </c>
      <c r="H367" s="43">
        <v>119793578</v>
      </c>
      <c r="I367" s="43">
        <v>71350207.730000004</v>
      </c>
      <c r="J367" s="43">
        <v>0</v>
      </c>
      <c r="K367" s="43">
        <v>0</v>
      </c>
      <c r="L367" s="43">
        <v>0</v>
      </c>
      <c r="M367" s="43">
        <v>30356434.399999999</v>
      </c>
      <c r="N367" s="43">
        <v>30356434.399999999</v>
      </c>
      <c r="O367" s="43">
        <v>89437143.599999994</v>
      </c>
      <c r="P367" s="43">
        <v>40993773.329999998</v>
      </c>
      <c r="Q367" s="9">
        <f t="shared" si="11"/>
        <v>0.25340619177432033</v>
      </c>
    </row>
    <row r="368" spans="1:17" ht="13.2" x14ac:dyDescent="0.2">
      <c r="A368" s="42" t="s">
        <v>330</v>
      </c>
      <c r="B368" s="42" t="s">
        <v>331</v>
      </c>
      <c r="C368" s="33" t="str">
        <f t="shared" si="10"/>
        <v>21375103 MUSEO DE ARTE COSTARRICENSE</v>
      </c>
      <c r="D368" s="45" t="s">
        <v>19</v>
      </c>
      <c r="E368" s="42" t="s">
        <v>67</v>
      </c>
      <c r="F368" s="42" t="s">
        <v>68</v>
      </c>
      <c r="G368" s="43">
        <v>10512134</v>
      </c>
      <c r="H368" s="43">
        <v>10512134</v>
      </c>
      <c r="I368" s="43">
        <v>6279176.2800000003</v>
      </c>
      <c r="J368" s="43">
        <v>0</v>
      </c>
      <c r="K368" s="43">
        <v>0</v>
      </c>
      <c r="L368" s="43">
        <v>0</v>
      </c>
      <c r="M368" s="43">
        <v>2193687.12</v>
      </c>
      <c r="N368" s="43">
        <v>2193687.12</v>
      </c>
      <c r="O368" s="43">
        <v>8318446.8799999999</v>
      </c>
      <c r="P368" s="43">
        <v>4085489.16</v>
      </c>
      <c r="Q368" s="9">
        <f t="shared" si="11"/>
        <v>0.20868142662564995</v>
      </c>
    </row>
    <row r="369" spans="1:17" ht="13.2" x14ac:dyDescent="0.2">
      <c r="A369" s="42" t="s">
        <v>330</v>
      </c>
      <c r="B369" s="42" t="s">
        <v>331</v>
      </c>
      <c r="C369" s="33" t="str">
        <f t="shared" si="10"/>
        <v>21375103 MUSEO DE ARTE COSTARRICENSE</v>
      </c>
      <c r="D369" s="45" t="s">
        <v>19</v>
      </c>
      <c r="E369" s="42" t="s">
        <v>73</v>
      </c>
      <c r="F369" s="42" t="s">
        <v>74</v>
      </c>
      <c r="G369" s="43">
        <v>59248335</v>
      </c>
      <c r="H369" s="43">
        <v>59248335</v>
      </c>
      <c r="I369" s="43">
        <v>31666667.210000001</v>
      </c>
      <c r="J369" s="43">
        <v>0</v>
      </c>
      <c r="K369" s="43">
        <v>0</v>
      </c>
      <c r="L369" s="43">
        <v>0</v>
      </c>
      <c r="M369" s="43">
        <v>9783678.9600000009</v>
      </c>
      <c r="N369" s="43">
        <v>9783678.9600000009</v>
      </c>
      <c r="O369" s="43">
        <v>49464656.039999999</v>
      </c>
      <c r="P369" s="43">
        <v>21882988.25</v>
      </c>
      <c r="Q369" s="9">
        <f t="shared" si="11"/>
        <v>0.16513002365382928</v>
      </c>
    </row>
    <row r="370" spans="1:17" ht="13.2" x14ac:dyDescent="0.2">
      <c r="A370" s="42" t="s">
        <v>330</v>
      </c>
      <c r="B370" s="42" t="s">
        <v>331</v>
      </c>
      <c r="C370" s="33" t="str">
        <f t="shared" si="10"/>
        <v>21375103 MUSEO DE ARTE COSTARRICENSE</v>
      </c>
      <c r="D370" s="45" t="s">
        <v>19</v>
      </c>
      <c r="E370" s="42" t="s">
        <v>75</v>
      </c>
      <c r="F370" s="42" t="s">
        <v>76</v>
      </c>
      <c r="G370" s="43">
        <v>2496585</v>
      </c>
      <c r="H370" s="43">
        <v>2496585</v>
      </c>
      <c r="I370" s="43">
        <v>1508922.62</v>
      </c>
      <c r="J370" s="43">
        <v>0</v>
      </c>
      <c r="K370" s="43">
        <v>0</v>
      </c>
      <c r="L370" s="43">
        <v>0</v>
      </c>
      <c r="M370" s="43">
        <v>287737</v>
      </c>
      <c r="N370" s="43">
        <v>287737</v>
      </c>
      <c r="O370" s="43">
        <v>2208848</v>
      </c>
      <c r="P370" s="43">
        <v>1221185.6200000001</v>
      </c>
      <c r="Q370" s="9">
        <f t="shared" si="11"/>
        <v>0.11525223455239858</v>
      </c>
    </row>
    <row r="371" spans="1:17" ht="13.2" x14ac:dyDescent="0.2">
      <c r="A371" s="42" t="s">
        <v>330</v>
      </c>
      <c r="B371" s="42" t="s">
        <v>331</v>
      </c>
      <c r="C371" s="33" t="str">
        <f t="shared" si="10"/>
        <v>21375103 MUSEO DE ARTE COSTARRICENSE</v>
      </c>
      <c r="D371" s="45" t="s">
        <v>19</v>
      </c>
      <c r="E371" s="42" t="s">
        <v>77</v>
      </c>
      <c r="F371" s="42" t="s">
        <v>78</v>
      </c>
      <c r="G371" s="43">
        <v>20133750</v>
      </c>
      <c r="H371" s="43">
        <v>20133750</v>
      </c>
      <c r="I371" s="43">
        <v>9676379.1699999999</v>
      </c>
      <c r="J371" s="43">
        <v>0</v>
      </c>
      <c r="K371" s="43">
        <v>0</v>
      </c>
      <c r="L371" s="43">
        <v>0</v>
      </c>
      <c r="M371" s="43">
        <v>3930915</v>
      </c>
      <c r="N371" s="43">
        <v>3930915</v>
      </c>
      <c r="O371" s="43">
        <v>16202835</v>
      </c>
      <c r="P371" s="43">
        <v>5745464.1699999999</v>
      </c>
      <c r="Q371" s="9">
        <f t="shared" si="11"/>
        <v>0.19524008195194636</v>
      </c>
    </row>
    <row r="372" spans="1:17" ht="13.2" x14ac:dyDescent="0.2">
      <c r="A372" s="42" t="s">
        <v>330</v>
      </c>
      <c r="B372" s="42" t="s">
        <v>331</v>
      </c>
      <c r="C372" s="33" t="str">
        <f t="shared" si="10"/>
        <v>21375103 MUSEO DE ARTE COSTARRICENSE</v>
      </c>
      <c r="D372" s="45" t="s">
        <v>19</v>
      </c>
      <c r="E372" s="42" t="s">
        <v>79</v>
      </c>
      <c r="F372" s="42" t="s">
        <v>80</v>
      </c>
      <c r="G372" s="43">
        <v>16800</v>
      </c>
      <c r="H372" s="43">
        <v>16800</v>
      </c>
      <c r="I372" s="43">
        <v>4016.19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16800</v>
      </c>
      <c r="P372" s="43">
        <v>4016.19</v>
      </c>
      <c r="Q372" s="9">
        <f t="shared" si="11"/>
        <v>0</v>
      </c>
    </row>
    <row r="373" spans="1:17" ht="13.2" x14ac:dyDescent="0.2">
      <c r="A373" s="42" t="s">
        <v>330</v>
      </c>
      <c r="B373" s="42" t="s">
        <v>331</v>
      </c>
      <c r="C373" s="33" t="str">
        <f t="shared" si="10"/>
        <v>21375103 MUSEO DE ARTE COSTARRICENSE</v>
      </c>
      <c r="D373" s="45" t="s">
        <v>19</v>
      </c>
      <c r="E373" s="42" t="s">
        <v>81</v>
      </c>
      <c r="F373" s="42" t="s">
        <v>82</v>
      </c>
      <c r="G373" s="43">
        <v>36601200</v>
      </c>
      <c r="H373" s="43">
        <v>36601200</v>
      </c>
      <c r="I373" s="43">
        <v>20477349.23</v>
      </c>
      <c r="J373" s="43">
        <v>0</v>
      </c>
      <c r="K373" s="43">
        <v>0</v>
      </c>
      <c r="L373" s="43">
        <v>0</v>
      </c>
      <c r="M373" s="43">
        <v>5565026.96</v>
      </c>
      <c r="N373" s="43">
        <v>5565026.96</v>
      </c>
      <c r="O373" s="43">
        <v>31036173.039999999</v>
      </c>
      <c r="P373" s="43">
        <v>14912322.27</v>
      </c>
      <c r="Q373" s="9">
        <f t="shared" si="11"/>
        <v>0.15204493186015758</v>
      </c>
    </row>
    <row r="374" spans="1:17" ht="13.2" x14ac:dyDescent="0.2">
      <c r="A374" s="42" t="s">
        <v>330</v>
      </c>
      <c r="B374" s="42" t="s">
        <v>331</v>
      </c>
      <c r="C374" s="33" t="str">
        <f t="shared" si="10"/>
        <v>21375103 MUSEO DE ARTE COSTARRICENSE</v>
      </c>
      <c r="D374" s="45" t="s">
        <v>19</v>
      </c>
      <c r="E374" s="42" t="s">
        <v>85</v>
      </c>
      <c r="F374" s="42" t="s">
        <v>86</v>
      </c>
      <c r="G374" s="43">
        <v>45611356</v>
      </c>
      <c r="H374" s="43">
        <v>45611356</v>
      </c>
      <c r="I374" s="43">
        <v>13495580.119999999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45611356</v>
      </c>
      <c r="P374" s="43">
        <v>13495580.119999999</v>
      </c>
      <c r="Q374" s="9">
        <f t="shared" si="11"/>
        <v>0</v>
      </c>
    </row>
    <row r="375" spans="1:17" ht="13.2" x14ac:dyDescent="0.2">
      <c r="A375" s="42" t="s">
        <v>330</v>
      </c>
      <c r="B375" s="42" t="s">
        <v>331</v>
      </c>
      <c r="C375" s="33" t="str">
        <f t="shared" si="10"/>
        <v>21375103 MUSEO DE ARTE COSTARRICENSE</v>
      </c>
      <c r="D375" s="45" t="s">
        <v>19</v>
      </c>
      <c r="E375" s="42" t="s">
        <v>87</v>
      </c>
      <c r="F375" s="42" t="s">
        <v>88</v>
      </c>
      <c r="G375" s="43">
        <v>400000</v>
      </c>
      <c r="H375" s="43">
        <v>400000</v>
      </c>
      <c r="I375" s="43">
        <v>185232.87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400000</v>
      </c>
      <c r="P375" s="43">
        <v>185232.87</v>
      </c>
      <c r="Q375" s="9">
        <f t="shared" si="11"/>
        <v>0</v>
      </c>
    </row>
    <row r="376" spans="1:17" ht="13.2" x14ac:dyDescent="0.2">
      <c r="A376" s="42" t="s">
        <v>330</v>
      </c>
      <c r="B376" s="42" t="s">
        <v>331</v>
      </c>
      <c r="C376" s="33" t="str">
        <f t="shared" si="10"/>
        <v>21375103 MUSEO DE ARTE COSTARRICENSE</v>
      </c>
      <c r="D376" s="45" t="s">
        <v>19</v>
      </c>
      <c r="E376" s="42" t="s">
        <v>89</v>
      </c>
      <c r="F376" s="42" t="s">
        <v>90</v>
      </c>
      <c r="G376" s="43">
        <v>40171356</v>
      </c>
      <c r="H376" s="43">
        <v>40171356</v>
      </c>
      <c r="I376" s="43">
        <v>11826557.42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40171356</v>
      </c>
      <c r="P376" s="43">
        <v>11826557.42</v>
      </c>
      <c r="Q376" s="9">
        <f t="shared" si="11"/>
        <v>0</v>
      </c>
    </row>
    <row r="377" spans="1:17" ht="13.2" x14ac:dyDescent="0.2">
      <c r="A377" s="42" t="s">
        <v>330</v>
      </c>
      <c r="B377" s="42" t="s">
        <v>331</v>
      </c>
      <c r="C377" s="33" t="str">
        <f t="shared" si="10"/>
        <v>21375103 MUSEO DE ARTE COSTARRICENSE</v>
      </c>
      <c r="D377" s="45" t="s">
        <v>19</v>
      </c>
      <c r="E377" s="42" t="s">
        <v>91</v>
      </c>
      <c r="F377" s="42" t="s">
        <v>92</v>
      </c>
      <c r="G377" s="43">
        <v>4340000</v>
      </c>
      <c r="H377" s="43">
        <v>4340000</v>
      </c>
      <c r="I377" s="43">
        <v>1277707.9099999999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4340000</v>
      </c>
      <c r="P377" s="43">
        <v>1277707.9099999999</v>
      </c>
      <c r="Q377" s="9">
        <f t="shared" si="11"/>
        <v>0</v>
      </c>
    </row>
    <row r="378" spans="1:17" ht="13.2" x14ac:dyDescent="0.2">
      <c r="A378" s="42" t="s">
        <v>330</v>
      </c>
      <c r="B378" s="42" t="s">
        <v>331</v>
      </c>
      <c r="C378" s="33" t="str">
        <f t="shared" si="10"/>
        <v>21375103 MUSEO DE ARTE COSTARRICENSE</v>
      </c>
      <c r="D378" s="45" t="s">
        <v>19</v>
      </c>
      <c r="E378" s="42" t="s">
        <v>93</v>
      </c>
      <c r="F378" s="42" t="s">
        <v>94</v>
      </c>
      <c r="G378" s="43">
        <v>700000</v>
      </c>
      <c r="H378" s="43">
        <v>700000</v>
      </c>
      <c r="I378" s="43">
        <v>206081.92000000001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700000</v>
      </c>
      <c r="P378" s="43">
        <v>206081.92000000001</v>
      </c>
      <c r="Q378" s="9">
        <f t="shared" si="11"/>
        <v>0</v>
      </c>
    </row>
    <row r="379" spans="1:17" ht="13.2" x14ac:dyDescent="0.2">
      <c r="A379" s="42" t="s">
        <v>330</v>
      </c>
      <c r="B379" s="42" t="s">
        <v>331</v>
      </c>
      <c r="C379" s="33" t="str">
        <f t="shared" si="10"/>
        <v>21375103 MUSEO DE ARTE COSTARRICENSE</v>
      </c>
      <c r="D379" s="45" t="s">
        <v>19</v>
      </c>
      <c r="E379" s="42" t="s">
        <v>95</v>
      </c>
      <c r="F379" s="42" t="s">
        <v>96</v>
      </c>
      <c r="G379" s="43">
        <v>308638820</v>
      </c>
      <c r="H379" s="43">
        <v>308638820</v>
      </c>
      <c r="I379" s="43">
        <v>145370857.21000001</v>
      </c>
      <c r="J379" s="43">
        <v>0</v>
      </c>
      <c r="K379" s="43">
        <v>0</v>
      </c>
      <c r="L379" s="43">
        <v>0</v>
      </c>
      <c r="M379" s="43">
        <v>41499058.810000002</v>
      </c>
      <c r="N379" s="43">
        <v>41499058.810000002</v>
      </c>
      <c r="O379" s="43">
        <v>267139761.19</v>
      </c>
      <c r="P379" s="43">
        <v>103871798.40000001</v>
      </c>
      <c r="Q379" s="9">
        <f t="shared" si="11"/>
        <v>0.13445832513874956</v>
      </c>
    </row>
    <row r="380" spans="1:17" ht="13.2" x14ac:dyDescent="0.2">
      <c r="A380" s="42" t="s">
        <v>330</v>
      </c>
      <c r="B380" s="42" t="s">
        <v>331</v>
      </c>
      <c r="C380" s="33" t="str">
        <f t="shared" si="10"/>
        <v>21375103 MUSEO DE ARTE COSTARRICENSE</v>
      </c>
      <c r="D380" s="45" t="s">
        <v>19</v>
      </c>
      <c r="E380" s="42" t="s">
        <v>97</v>
      </c>
      <c r="F380" s="42" t="s">
        <v>98</v>
      </c>
      <c r="G380" s="43">
        <v>3419359</v>
      </c>
      <c r="H380" s="43">
        <v>3419359</v>
      </c>
      <c r="I380" s="43">
        <v>1006668.67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3419359</v>
      </c>
      <c r="P380" s="43">
        <v>1006668.67</v>
      </c>
      <c r="Q380" s="9">
        <f t="shared" si="11"/>
        <v>0</v>
      </c>
    </row>
    <row r="381" spans="1:17" ht="13.2" x14ac:dyDescent="0.2">
      <c r="A381" s="42" t="s">
        <v>330</v>
      </c>
      <c r="B381" s="42" t="s">
        <v>331</v>
      </c>
      <c r="C381" s="33" t="str">
        <f t="shared" si="10"/>
        <v>21375103 MUSEO DE ARTE COSTARRICENSE</v>
      </c>
      <c r="D381" s="45" t="s">
        <v>19</v>
      </c>
      <c r="E381" s="42" t="s">
        <v>99</v>
      </c>
      <c r="F381" s="42" t="s">
        <v>100</v>
      </c>
      <c r="G381" s="43">
        <v>11919461</v>
      </c>
      <c r="H381" s="43">
        <v>11919461</v>
      </c>
      <c r="I381" s="43">
        <v>3509122.02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11919461</v>
      </c>
      <c r="P381" s="43">
        <v>3509122.02</v>
      </c>
      <c r="Q381" s="9">
        <f t="shared" si="11"/>
        <v>0</v>
      </c>
    </row>
    <row r="382" spans="1:17" ht="13.2" x14ac:dyDescent="0.2">
      <c r="A382" s="42" t="s">
        <v>330</v>
      </c>
      <c r="B382" s="42" t="s">
        <v>331</v>
      </c>
      <c r="C382" s="33" t="str">
        <f t="shared" si="10"/>
        <v>21375103 MUSEO DE ARTE COSTARRICENSE</v>
      </c>
      <c r="D382" s="45" t="s">
        <v>19</v>
      </c>
      <c r="E382" s="42" t="s">
        <v>101</v>
      </c>
      <c r="F382" s="42" t="s">
        <v>102</v>
      </c>
      <c r="G382" s="43">
        <v>240000000</v>
      </c>
      <c r="H382" s="43">
        <v>240000000</v>
      </c>
      <c r="I382" s="43">
        <v>121723678.47</v>
      </c>
      <c r="J382" s="43">
        <v>0</v>
      </c>
      <c r="K382" s="43">
        <v>0</v>
      </c>
      <c r="L382" s="43">
        <v>0</v>
      </c>
      <c r="M382" s="43">
        <v>38249120.049999997</v>
      </c>
      <c r="N382" s="43">
        <v>38249120.049999997</v>
      </c>
      <c r="O382" s="43">
        <v>201750879.94999999</v>
      </c>
      <c r="P382" s="43">
        <v>83474558.420000002</v>
      </c>
      <c r="Q382" s="9">
        <f t="shared" si="11"/>
        <v>0.15937133354166666</v>
      </c>
    </row>
    <row r="383" spans="1:17" ht="13.2" x14ac:dyDescent="0.2">
      <c r="A383" s="42" t="s">
        <v>330</v>
      </c>
      <c r="B383" s="42" t="s">
        <v>331</v>
      </c>
      <c r="C383" s="33" t="str">
        <f t="shared" si="10"/>
        <v>21375103 MUSEO DE ARTE COSTARRICENSE</v>
      </c>
      <c r="D383" s="45" t="s">
        <v>19</v>
      </c>
      <c r="E383" s="42" t="s">
        <v>103</v>
      </c>
      <c r="F383" s="42" t="s">
        <v>104</v>
      </c>
      <c r="G383" s="43">
        <v>53300000</v>
      </c>
      <c r="H383" s="43">
        <v>53300000</v>
      </c>
      <c r="I383" s="43">
        <v>19131388.050000001</v>
      </c>
      <c r="J383" s="43">
        <v>0</v>
      </c>
      <c r="K383" s="43">
        <v>0</v>
      </c>
      <c r="L383" s="43">
        <v>0</v>
      </c>
      <c r="M383" s="43">
        <v>3249938.76</v>
      </c>
      <c r="N383" s="43">
        <v>3249938.76</v>
      </c>
      <c r="O383" s="43">
        <v>50050061.240000002</v>
      </c>
      <c r="P383" s="43">
        <v>15881449.289999999</v>
      </c>
      <c r="Q383" s="9">
        <f t="shared" si="11"/>
        <v>6.0974460787992492E-2</v>
      </c>
    </row>
    <row r="384" spans="1:17" ht="13.2" x14ac:dyDescent="0.2">
      <c r="A384" s="42" t="s">
        <v>330</v>
      </c>
      <c r="B384" s="42" t="s">
        <v>331</v>
      </c>
      <c r="C384" s="33" t="str">
        <f t="shared" si="10"/>
        <v>21375103 MUSEO DE ARTE COSTARRICENSE</v>
      </c>
      <c r="D384" s="45" t="s">
        <v>19</v>
      </c>
      <c r="E384" s="42" t="s">
        <v>105</v>
      </c>
      <c r="F384" s="42" t="s">
        <v>106</v>
      </c>
      <c r="G384" s="43">
        <v>3000000</v>
      </c>
      <c r="H384" s="43">
        <v>3000000</v>
      </c>
      <c r="I384" s="43">
        <v>2447642.38</v>
      </c>
      <c r="J384" s="43">
        <v>0</v>
      </c>
      <c r="K384" s="43">
        <v>0</v>
      </c>
      <c r="L384" s="43">
        <v>0</v>
      </c>
      <c r="M384" s="43">
        <v>563720</v>
      </c>
      <c r="N384" s="43">
        <v>563720</v>
      </c>
      <c r="O384" s="43">
        <v>2436280</v>
      </c>
      <c r="P384" s="43">
        <v>1883922.38</v>
      </c>
      <c r="Q384" s="9">
        <f t="shared" si="11"/>
        <v>0.18790666666666667</v>
      </c>
    </row>
    <row r="385" spans="1:17" ht="13.2" x14ac:dyDescent="0.2">
      <c r="A385" s="42" t="s">
        <v>330</v>
      </c>
      <c r="B385" s="42" t="s">
        <v>331</v>
      </c>
      <c r="C385" s="33" t="str">
        <f t="shared" si="10"/>
        <v>21375103 MUSEO DE ARTE COSTARRICENSE</v>
      </c>
      <c r="D385" s="45" t="s">
        <v>19</v>
      </c>
      <c r="E385" s="42" t="s">
        <v>107</v>
      </c>
      <c r="F385" s="42" t="s">
        <v>108</v>
      </c>
      <c r="G385" s="43">
        <v>200000</v>
      </c>
      <c r="H385" s="43">
        <v>200000</v>
      </c>
      <c r="I385" s="43">
        <v>92616.43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200000</v>
      </c>
      <c r="P385" s="43">
        <v>92616.43</v>
      </c>
      <c r="Q385" s="9">
        <f t="shared" si="11"/>
        <v>0</v>
      </c>
    </row>
    <row r="386" spans="1:17" ht="13.2" x14ac:dyDescent="0.2">
      <c r="A386" s="42" t="s">
        <v>330</v>
      </c>
      <c r="B386" s="42" t="s">
        <v>331</v>
      </c>
      <c r="C386" s="33" t="str">
        <f t="shared" si="10"/>
        <v>21375103 MUSEO DE ARTE COSTARRICENSE</v>
      </c>
      <c r="D386" s="45" t="s">
        <v>19</v>
      </c>
      <c r="E386" s="42" t="s">
        <v>109</v>
      </c>
      <c r="F386" s="42" t="s">
        <v>110</v>
      </c>
      <c r="G386" s="43">
        <v>2800000</v>
      </c>
      <c r="H386" s="43">
        <v>2800000</v>
      </c>
      <c r="I386" s="43">
        <v>2355025.9500000002</v>
      </c>
      <c r="J386" s="43">
        <v>0</v>
      </c>
      <c r="K386" s="43">
        <v>0</v>
      </c>
      <c r="L386" s="43">
        <v>0</v>
      </c>
      <c r="M386" s="43">
        <v>563720</v>
      </c>
      <c r="N386" s="43">
        <v>563720</v>
      </c>
      <c r="O386" s="43">
        <v>2236280</v>
      </c>
      <c r="P386" s="43">
        <v>1791305.95</v>
      </c>
      <c r="Q386" s="9">
        <f t="shared" si="11"/>
        <v>0.20132857142857144</v>
      </c>
    </row>
    <row r="387" spans="1:17" ht="13.2" x14ac:dyDescent="0.2">
      <c r="A387" s="42" t="s">
        <v>330</v>
      </c>
      <c r="B387" s="42" t="s">
        <v>331</v>
      </c>
      <c r="C387" s="33" t="str">
        <f t="shared" si="10"/>
        <v>21375103 MUSEO DE ARTE COSTARRICENSE</v>
      </c>
      <c r="D387" s="45" t="s">
        <v>19</v>
      </c>
      <c r="E387" s="42" t="s">
        <v>111</v>
      </c>
      <c r="F387" s="42" t="s">
        <v>112</v>
      </c>
      <c r="G387" s="43">
        <v>70000000</v>
      </c>
      <c r="H387" s="43">
        <v>70000000</v>
      </c>
      <c r="I387" s="43">
        <v>20608192.059999999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70000000</v>
      </c>
      <c r="P387" s="43">
        <v>20608192.059999999</v>
      </c>
      <c r="Q387" s="9">
        <f t="shared" si="11"/>
        <v>0</v>
      </c>
    </row>
    <row r="388" spans="1:17" ht="13.2" x14ac:dyDescent="0.2">
      <c r="A388" s="42" t="s">
        <v>330</v>
      </c>
      <c r="B388" s="42" t="s">
        <v>331</v>
      </c>
      <c r="C388" s="33" t="str">
        <f t="shared" si="10"/>
        <v>21375103 MUSEO DE ARTE COSTARRICENSE</v>
      </c>
      <c r="D388" s="45" t="s">
        <v>19</v>
      </c>
      <c r="E388" s="42" t="s">
        <v>113</v>
      </c>
      <c r="F388" s="42" t="s">
        <v>114</v>
      </c>
      <c r="G388" s="43">
        <v>70000000</v>
      </c>
      <c r="H388" s="43">
        <v>70000000</v>
      </c>
      <c r="I388" s="43">
        <v>20608192.059999999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70000000</v>
      </c>
      <c r="P388" s="43">
        <v>20608192.059999999</v>
      </c>
      <c r="Q388" s="9">
        <f t="shared" si="11"/>
        <v>0</v>
      </c>
    </row>
    <row r="389" spans="1:17" ht="13.2" x14ac:dyDescent="0.2">
      <c r="A389" s="42" t="s">
        <v>330</v>
      </c>
      <c r="B389" s="42" t="s">
        <v>331</v>
      </c>
      <c r="C389" s="33" t="str">
        <f t="shared" si="10"/>
        <v>21375103 MUSEO DE ARTE COSTARRICENSE</v>
      </c>
      <c r="D389" s="45" t="s">
        <v>19</v>
      </c>
      <c r="E389" s="42" t="s">
        <v>115</v>
      </c>
      <c r="F389" s="42" t="s">
        <v>116</v>
      </c>
      <c r="G389" s="43">
        <v>100000</v>
      </c>
      <c r="H389" s="43">
        <v>100000</v>
      </c>
      <c r="I389" s="43">
        <v>29440.27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100000</v>
      </c>
      <c r="P389" s="43">
        <v>29440.27</v>
      </c>
      <c r="Q389" s="9">
        <f t="shared" si="11"/>
        <v>0</v>
      </c>
    </row>
    <row r="390" spans="1:17" ht="13.2" x14ac:dyDescent="0.2">
      <c r="A390" s="42" t="s">
        <v>330</v>
      </c>
      <c r="B390" s="42" t="s">
        <v>331</v>
      </c>
      <c r="C390" s="33" t="str">
        <f t="shared" si="10"/>
        <v>21375103 MUSEO DE ARTE COSTARRICENSE</v>
      </c>
      <c r="D390" s="45" t="s">
        <v>19</v>
      </c>
      <c r="E390" s="42" t="s">
        <v>121</v>
      </c>
      <c r="F390" s="42" t="s">
        <v>122</v>
      </c>
      <c r="G390" s="43">
        <v>100000</v>
      </c>
      <c r="H390" s="43">
        <v>100000</v>
      </c>
      <c r="I390" s="43">
        <v>29440.27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100000</v>
      </c>
      <c r="P390" s="43">
        <v>29440.27</v>
      </c>
      <c r="Q390" s="9">
        <f t="shared" si="11"/>
        <v>0</v>
      </c>
    </row>
    <row r="391" spans="1:17" ht="13.2" x14ac:dyDescent="0.2">
      <c r="A391" s="42" t="s">
        <v>330</v>
      </c>
      <c r="B391" s="42" t="s">
        <v>331</v>
      </c>
      <c r="C391" s="33" t="str">
        <f t="shared" ref="C391:C454" si="12">+CONCATENATE(A391," ",B391)</f>
        <v>21375103 MUSEO DE ARTE COSTARRICENSE</v>
      </c>
      <c r="D391" s="45" t="s">
        <v>19</v>
      </c>
      <c r="E391" s="42" t="s">
        <v>123</v>
      </c>
      <c r="F391" s="42" t="s">
        <v>124</v>
      </c>
      <c r="G391" s="43">
        <v>36871261</v>
      </c>
      <c r="H391" s="43">
        <v>36871261</v>
      </c>
      <c r="I391" s="43">
        <v>14971464.289999999</v>
      </c>
      <c r="J391" s="43">
        <v>0</v>
      </c>
      <c r="K391" s="43">
        <v>0</v>
      </c>
      <c r="L391" s="43">
        <v>0</v>
      </c>
      <c r="M391" s="43">
        <v>3351673.47</v>
      </c>
      <c r="N391" s="43">
        <v>3351673.47</v>
      </c>
      <c r="O391" s="43">
        <v>33519587.530000001</v>
      </c>
      <c r="P391" s="43">
        <v>11619790.82</v>
      </c>
      <c r="Q391" s="9">
        <f t="shared" ref="Q391:Q454" si="13">+IFERROR(M391/H391,0)</f>
        <v>9.0902057024846536E-2</v>
      </c>
    </row>
    <row r="392" spans="1:17" ht="13.2" x14ac:dyDescent="0.2">
      <c r="A392" s="42" t="s">
        <v>330</v>
      </c>
      <c r="B392" s="42" t="s">
        <v>331</v>
      </c>
      <c r="C392" s="33" t="str">
        <f t="shared" si="12"/>
        <v>21375103 MUSEO DE ARTE COSTARRICENSE</v>
      </c>
      <c r="D392" s="45" t="s">
        <v>19</v>
      </c>
      <c r="E392" s="42" t="s">
        <v>125</v>
      </c>
      <c r="F392" s="42" t="s">
        <v>126</v>
      </c>
      <c r="G392" s="43">
        <v>16432401</v>
      </c>
      <c r="H392" s="43">
        <v>16432401</v>
      </c>
      <c r="I392" s="43">
        <v>5017142.04</v>
      </c>
      <c r="J392" s="43">
        <v>0</v>
      </c>
      <c r="K392" s="43">
        <v>0</v>
      </c>
      <c r="L392" s="43">
        <v>0</v>
      </c>
      <c r="M392" s="43">
        <v>254250</v>
      </c>
      <c r="N392" s="43">
        <v>254250</v>
      </c>
      <c r="O392" s="43">
        <v>16178151</v>
      </c>
      <c r="P392" s="43">
        <v>4762892.04</v>
      </c>
      <c r="Q392" s="9">
        <f t="shared" si="13"/>
        <v>1.5472480254102855E-2</v>
      </c>
    </row>
    <row r="393" spans="1:17" ht="13.2" x14ac:dyDescent="0.2">
      <c r="A393" s="42" t="s">
        <v>330</v>
      </c>
      <c r="B393" s="42" t="s">
        <v>331</v>
      </c>
      <c r="C393" s="33" t="str">
        <f t="shared" si="12"/>
        <v>21375103 MUSEO DE ARTE COSTARRICENSE</v>
      </c>
      <c r="D393" s="45" t="s">
        <v>19</v>
      </c>
      <c r="E393" s="42" t="s">
        <v>127</v>
      </c>
      <c r="F393" s="42" t="s">
        <v>128</v>
      </c>
      <c r="G393" s="43">
        <v>2109000</v>
      </c>
      <c r="H393" s="43">
        <v>2109000</v>
      </c>
      <c r="I393" s="43">
        <v>620895.39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2109000</v>
      </c>
      <c r="P393" s="43">
        <v>620895.39</v>
      </c>
      <c r="Q393" s="9">
        <f t="shared" si="13"/>
        <v>0</v>
      </c>
    </row>
    <row r="394" spans="1:17" ht="13.2" x14ac:dyDescent="0.2">
      <c r="A394" s="42" t="s">
        <v>330</v>
      </c>
      <c r="B394" s="42" t="s">
        <v>331</v>
      </c>
      <c r="C394" s="33" t="str">
        <f t="shared" si="12"/>
        <v>21375103 MUSEO DE ARTE COSTARRICENSE</v>
      </c>
      <c r="D394" s="45" t="s">
        <v>19</v>
      </c>
      <c r="E394" s="42" t="s">
        <v>129</v>
      </c>
      <c r="F394" s="42" t="s">
        <v>130</v>
      </c>
      <c r="G394" s="43">
        <v>707471</v>
      </c>
      <c r="H394" s="43">
        <v>707471</v>
      </c>
      <c r="I394" s="43">
        <v>208281.4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707471</v>
      </c>
      <c r="P394" s="43">
        <v>208281.4</v>
      </c>
      <c r="Q394" s="9">
        <f t="shared" si="13"/>
        <v>0</v>
      </c>
    </row>
    <row r="395" spans="1:17" ht="13.2" x14ac:dyDescent="0.2">
      <c r="A395" s="42" t="s">
        <v>330</v>
      </c>
      <c r="B395" s="42" t="s">
        <v>331</v>
      </c>
      <c r="C395" s="33" t="str">
        <f t="shared" si="12"/>
        <v>21375103 MUSEO DE ARTE COSTARRICENSE</v>
      </c>
      <c r="D395" s="45" t="s">
        <v>19</v>
      </c>
      <c r="E395" s="42" t="s">
        <v>131</v>
      </c>
      <c r="F395" s="42" t="s">
        <v>132</v>
      </c>
      <c r="G395" s="43">
        <v>1500000</v>
      </c>
      <c r="H395" s="43">
        <v>1500000</v>
      </c>
      <c r="I395" s="43">
        <v>441604.12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1500000</v>
      </c>
      <c r="P395" s="43">
        <v>441604.12</v>
      </c>
      <c r="Q395" s="9">
        <f t="shared" si="13"/>
        <v>0</v>
      </c>
    </row>
    <row r="396" spans="1:17" ht="13.2" x14ac:dyDescent="0.2">
      <c r="A396" s="42" t="s">
        <v>330</v>
      </c>
      <c r="B396" s="42" t="s">
        <v>331</v>
      </c>
      <c r="C396" s="33" t="str">
        <f t="shared" si="12"/>
        <v>21375103 MUSEO DE ARTE COSTARRICENSE</v>
      </c>
      <c r="D396" s="45" t="s">
        <v>19</v>
      </c>
      <c r="E396" s="42" t="s">
        <v>135</v>
      </c>
      <c r="F396" s="42" t="s">
        <v>136</v>
      </c>
      <c r="G396" s="43">
        <v>1148000</v>
      </c>
      <c r="H396" s="43">
        <v>1148000</v>
      </c>
      <c r="I396" s="43">
        <v>337974.35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1148000</v>
      </c>
      <c r="P396" s="43">
        <v>337974.35</v>
      </c>
      <c r="Q396" s="9">
        <f t="shared" si="13"/>
        <v>0</v>
      </c>
    </row>
    <row r="397" spans="1:17" ht="13.2" x14ac:dyDescent="0.2">
      <c r="A397" s="42" t="s">
        <v>330</v>
      </c>
      <c r="B397" s="42" t="s">
        <v>331</v>
      </c>
      <c r="C397" s="33" t="str">
        <f t="shared" si="12"/>
        <v>21375103 MUSEO DE ARTE COSTARRICENSE</v>
      </c>
      <c r="D397" s="45" t="s">
        <v>19</v>
      </c>
      <c r="E397" s="42" t="s">
        <v>137</v>
      </c>
      <c r="F397" s="42" t="s">
        <v>138</v>
      </c>
      <c r="G397" s="43">
        <v>14850405</v>
      </c>
      <c r="H397" s="43">
        <v>14850405</v>
      </c>
      <c r="I397" s="43">
        <v>8288152.21</v>
      </c>
      <c r="J397" s="43">
        <v>0</v>
      </c>
      <c r="K397" s="43">
        <v>0</v>
      </c>
      <c r="L397" s="43">
        <v>0</v>
      </c>
      <c r="M397" s="43">
        <v>3097423.47</v>
      </c>
      <c r="N397" s="43">
        <v>3097423.47</v>
      </c>
      <c r="O397" s="43">
        <v>11752981.529999999</v>
      </c>
      <c r="P397" s="43">
        <v>5190728.74</v>
      </c>
      <c r="Q397" s="9">
        <f t="shared" si="13"/>
        <v>0.20857501664096031</v>
      </c>
    </row>
    <row r="398" spans="1:17" ht="13.2" x14ac:dyDescent="0.2">
      <c r="A398" s="42" t="s">
        <v>330</v>
      </c>
      <c r="B398" s="42" t="s">
        <v>331</v>
      </c>
      <c r="C398" s="33" t="str">
        <f t="shared" si="12"/>
        <v>21375103 MUSEO DE ARTE COSTARRICENSE</v>
      </c>
      <c r="D398" s="45" t="s">
        <v>19</v>
      </c>
      <c r="E398" s="42" t="s">
        <v>139</v>
      </c>
      <c r="F398" s="42" t="s">
        <v>140</v>
      </c>
      <c r="G398" s="43">
        <v>123984</v>
      </c>
      <c r="H398" s="43">
        <v>123984</v>
      </c>
      <c r="I398" s="43">
        <v>57414.78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123984</v>
      </c>
      <c r="P398" s="43">
        <v>57414.78</v>
      </c>
      <c r="Q398" s="9">
        <f t="shared" si="13"/>
        <v>0</v>
      </c>
    </row>
    <row r="399" spans="1:17" ht="13.2" x14ac:dyDescent="0.2">
      <c r="A399" s="42" t="s">
        <v>330</v>
      </c>
      <c r="B399" s="42" t="s">
        <v>331</v>
      </c>
      <c r="C399" s="33" t="str">
        <f t="shared" si="12"/>
        <v>21375103 MUSEO DE ARTE COSTARRICENSE</v>
      </c>
      <c r="D399" s="45" t="s">
        <v>19</v>
      </c>
      <c r="E399" s="42" t="s">
        <v>141</v>
      </c>
      <c r="F399" s="42" t="s">
        <v>142</v>
      </c>
      <c r="G399" s="43">
        <v>210000</v>
      </c>
      <c r="H399" s="43">
        <v>210000</v>
      </c>
      <c r="I399" s="43">
        <v>97247.25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210000</v>
      </c>
      <c r="P399" s="43">
        <v>97247.25</v>
      </c>
      <c r="Q399" s="9">
        <f t="shared" si="13"/>
        <v>0</v>
      </c>
    </row>
    <row r="400" spans="1:17" ht="13.2" x14ac:dyDescent="0.2">
      <c r="A400" s="42" t="s">
        <v>330</v>
      </c>
      <c r="B400" s="42" t="s">
        <v>331</v>
      </c>
      <c r="C400" s="33" t="str">
        <f t="shared" si="12"/>
        <v>21375103 MUSEO DE ARTE COSTARRICENSE</v>
      </c>
      <c r="D400" s="45" t="s">
        <v>19</v>
      </c>
      <c r="E400" s="42" t="s">
        <v>145</v>
      </c>
      <c r="F400" s="42" t="s">
        <v>146</v>
      </c>
      <c r="G400" s="43">
        <v>210000</v>
      </c>
      <c r="H400" s="43">
        <v>210000</v>
      </c>
      <c r="I400" s="43">
        <v>97247.25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210000</v>
      </c>
      <c r="P400" s="43">
        <v>97247.25</v>
      </c>
      <c r="Q400" s="9">
        <f t="shared" si="13"/>
        <v>0</v>
      </c>
    </row>
    <row r="401" spans="1:17" ht="13.2" x14ac:dyDescent="0.2">
      <c r="A401" s="42" t="s">
        <v>330</v>
      </c>
      <c r="B401" s="42" t="s">
        <v>331</v>
      </c>
      <c r="C401" s="33" t="str">
        <f t="shared" si="12"/>
        <v>21375103 MUSEO DE ARTE COSTARRICENSE</v>
      </c>
      <c r="D401" s="45" t="s">
        <v>19</v>
      </c>
      <c r="E401" s="42" t="s">
        <v>147</v>
      </c>
      <c r="F401" s="42" t="s">
        <v>148</v>
      </c>
      <c r="G401" s="43">
        <v>310000</v>
      </c>
      <c r="H401" s="43">
        <v>310000</v>
      </c>
      <c r="I401" s="43">
        <v>109697.36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310000</v>
      </c>
      <c r="P401" s="43">
        <v>109697.36</v>
      </c>
      <c r="Q401" s="9">
        <f t="shared" si="13"/>
        <v>0</v>
      </c>
    </row>
    <row r="402" spans="1:17" ht="13.2" x14ac:dyDescent="0.2">
      <c r="A402" s="42" t="s">
        <v>330</v>
      </c>
      <c r="B402" s="42" t="s">
        <v>331</v>
      </c>
      <c r="C402" s="33" t="str">
        <f t="shared" si="12"/>
        <v>21375103 MUSEO DE ARTE COSTARRICENSE</v>
      </c>
      <c r="D402" s="45" t="s">
        <v>19</v>
      </c>
      <c r="E402" s="42" t="s">
        <v>149</v>
      </c>
      <c r="F402" s="42" t="s">
        <v>150</v>
      </c>
      <c r="G402" s="43">
        <v>100000</v>
      </c>
      <c r="H402" s="43">
        <v>100000</v>
      </c>
      <c r="I402" s="43">
        <v>46308.22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100000</v>
      </c>
      <c r="P402" s="43">
        <v>46308.22</v>
      </c>
      <c r="Q402" s="9">
        <f t="shared" si="13"/>
        <v>0</v>
      </c>
    </row>
    <row r="403" spans="1:17" ht="13.2" x14ac:dyDescent="0.2">
      <c r="A403" s="42" t="s">
        <v>330</v>
      </c>
      <c r="B403" s="42" t="s">
        <v>331</v>
      </c>
      <c r="C403" s="33" t="str">
        <f t="shared" si="12"/>
        <v>21375103 MUSEO DE ARTE COSTARRICENSE</v>
      </c>
      <c r="D403" s="45" t="s">
        <v>19</v>
      </c>
      <c r="E403" s="42" t="s">
        <v>151</v>
      </c>
      <c r="F403" s="42" t="s">
        <v>152</v>
      </c>
      <c r="G403" s="43">
        <v>210000</v>
      </c>
      <c r="H403" s="43">
        <v>210000</v>
      </c>
      <c r="I403" s="43">
        <v>63389.14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210000</v>
      </c>
      <c r="P403" s="43">
        <v>63389.14</v>
      </c>
      <c r="Q403" s="9">
        <f t="shared" si="13"/>
        <v>0</v>
      </c>
    </row>
    <row r="404" spans="1:17" ht="13.2" x14ac:dyDescent="0.2">
      <c r="A404" s="42" t="s">
        <v>330</v>
      </c>
      <c r="B404" s="42" t="s">
        <v>331</v>
      </c>
      <c r="C404" s="33" t="str">
        <f t="shared" si="12"/>
        <v>21375103 MUSEO DE ARTE COSTARRICENSE</v>
      </c>
      <c r="D404" s="45" t="s">
        <v>19</v>
      </c>
      <c r="E404" s="42" t="s">
        <v>153</v>
      </c>
      <c r="F404" s="42" t="s">
        <v>154</v>
      </c>
      <c r="G404" s="43">
        <v>26886448</v>
      </c>
      <c r="H404" s="43">
        <v>26886448</v>
      </c>
      <c r="I404" s="43">
        <v>8220229.3300000001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26886448</v>
      </c>
      <c r="P404" s="43">
        <v>8220229.3300000001</v>
      </c>
      <c r="Q404" s="9">
        <f t="shared" si="13"/>
        <v>0</v>
      </c>
    </row>
    <row r="405" spans="1:17" ht="13.2" x14ac:dyDescent="0.2">
      <c r="A405" s="42" t="s">
        <v>330</v>
      </c>
      <c r="B405" s="42" t="s">
        <v>331</v>
      </c>
      <c r="C405" s="33" t="str">
        <f t="shared" si="12"/>
        <v>21375103 MUSEO DE ARTE COSTARRICENSE</v>
      </c>
      <c r="D405" s="45" t="s">
        <v>19</v>
      </c>
      <c r="E405" s="42" t="s">
        <v>155</v>
      </c>
      <c r="F405" s="42" t="s">
        <v>156</v>
      </c>
      <c r="G405" s="43">
        <v>4350000</v>
      </c>
      <c r="H405" s="43">
        <v>4350000</v>
      </c>
      <c r="I405" s="43">
        <v>1289085.9099999999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4350000</v>
      </c>
      <c r="P405" s="43">
        <v>1289085.9099999999</v>
      </c>
      <c r="Q405" s="9">
        <f t="shared" si="13"/>
        <v>0</v>
      </c>
    </row>
    <row r="406" spans="1:17" ht="13.2" x14ac:dyDescent="0.2">
      <c r="A406" s="42" t="s">
        <v>330</v>
      </c>
      <c r="B406" s="42" t="s">
        <v>331</v>
      </c>
      <c r="C406" s="33" t="str">
        <f t="shared" si="12"/>
        <v>21375103 MUSEO DE ARTE COSTARRICENSE</v>
      </c>
      <c r="D406" s="45" t="s">
        <v>19</v>
      </c>
      <c r="E406" s="42" t="s">
        <v>157</v>
      </c>
      <c r="F406" s="42" t="s">
        <v>158</v>
      </c>
      <c r="G406" s="43">
        <v>3000000</v>
      </c>
      <c r="H406" s="43">
        <v>3000000</v>
      </c>
      <c r="I406" s="43">
        <v>883208.23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3000000</v>
      </c>
      <c r="P406" s="43">
        <v>883208.23</v>
      </c>
      <c r="Q406" s="9">
        <f t="shared" si="13"/>
        <v>0</v>
      </c>
    </row>
    <row r="407" spans="1:17" ht="13.2" x14ac:dyDescent="0.2">
      <c r="A407" s="42" t="s">
        <v>330</v>
      </c>
      <c r="B407" s="42" t="s">
        <v>331</v>
      </c>
      <c r="C407" s="33" t="str">
        <f t="shared" si="12"/>
        <v>21375103 MUSEO DE ARTE COSTARRICENSE</v>
      </c>
      <c r="D407" s="45" t="s">
        <v>19</v>
      </c>
      <c r="E407" s="42" t="s">
        <v>159</v>
      </c>
      <c r="F407" s="42" t="s">
        <v>160</v>
      </c>
      <c r="G407" s="43">
        <v>50000</v>
      </c>
      <c r="H407" s="43">
        <v>50000</v>
      </c>
      <c r="I407" s="43">
        <v>23154.11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50000</v>
      </c>
      <c r="P407" s="43">
        <v>23154.11</v>
      </c>
      <c r="Q407" s="9">
        <f t="shared" si="13"/>
        <v>0</v>
      </c>
    </row>
    <row r="408" spans="1:17" ht="13.2" x14ac:dyDescent="0.2">
      <c r="A408" s="42" t="s">
        <v>330</v>
      </c>
      <c r="B408" s="42" t="s">
        <v>331</v>
      </c>
      <c r="C408" s="33" t="str">
        <f t="shared" si="12"/>
        <v>21375103 MUSEO DE ARTE COSTARRICENSE</v>
      </c>
      <c r="D408" s="45" t="s">
        <v>19</v>
      </c>
      <c r="E408" s="42" t="s">
        <v>161</v>
      </c>
      <c r="F408" s="42" t="s">
        <v>162</v>
      </c>
      <c r="G408" s="43">
        <v>1300000</v>
      </c>
      <c r="H408" s="43">
        <v>1300000</v>
      </c>
      <c r="I408" s="43">
        <v>382723.57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1300000</v>
      </c>
      <c r="P408" s="43">
        <v>382723.57</v>
      </c>
      <c r="Q408" s="9">
        <f t="shared" si="13"/>
        <v>0</v>
      </c>
    </row>
    <row r="409" spans="1:17" ht="13.2" x14ac:dyDescent="0.2">
      <c r="A409" s="42" t="s">
        <v>330</v>
      </c>
      <c r="B409" s="42" t="s">
        <v>331</v>
      </c>
      <c r="C409" s="33" t="str">
        <f t="shared" si="12"/>
        <v>21375103 MUSEO DE ARTE COSTARRICENSE</v>
      </c>
      <c r="D409" s="45" t="s">
        <v>19</v>
      </c>
      <c r="E409" s="42" t="s">
        <v>165</v>
      </c>
      <c r="F409" s="42" t="s">
        <v>166</v>
      </c>
      <c r="G409" s="43">
        <v>500000</v>
      </c>
      <c r="H409" s="43">
        <v>500000</v>
      </c>
      <c r="I409" s="43">
        <v>231541.08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500000</v>
      </c>
      <c r="P409" s="43">
        <v>231541.08</v>
      </c>
      <c r="Q409" s="9">
        <f t="shared" si="13"/>
        <v>0</v>
      </c>
    </row>
    <row r="410" spans="1:17" ht="13.2" x14ac:dyDescent="0.2">
      <c r="A410" s="42" t="s">
        <v>330</v>
      </c>
      <c r="B410" s="42" t="s">
        <v>331</v>
      </c>
      <c r="C410" s="33" t="str">
        <f t="shared" si="12"/>
        <v>21375103 MUSEO DE ARTE COSTARRICENSE</v>
      </c>
      <c r="D410" s="45" t="s">
        <v>19</v>
      </c>
      <c r="E410" s="42" t="s">
        <v>169</v>
      </c>
      <c r="F410" s="42" t="s">
        <v>170</v>
      </c>
      <c r="G410" s="43">
        <v>500000</v>
      </c>
      <c r="H410" s="43">
        <v>500000</v>
      </c>
      <c r="I410" s="43">
        <v>231541.08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500000</v>
      </c>
      <c r="P410" s="43">
        <v>231541.08</v>
      </c>
      <c r="Q410" s="9">
        <f t="shared" si="13"/>
        <v>0</v>
      </c>
    </row>
    <row r="411" spans="1:17" ht="13.2" x14ac:dyDescent="0.2">
      <c r="A411" s="42" t="s">
        <v>330</v>
      </c>
      <c r="B411" s="42" t="s">
        <v>331</v>
      </c>
      <c r="C411" s="33" t="str">
        <f t="shared" si="12"/>
        <v>21375103 MUSEO DE ARTE COSTARRICENSE</v>
      </c>
      <c r="D411" s="45" t="s">
        <v>19</v>
      </c>
      <c r="E411" s="42" t="s">
        <v>171</v>
      </c>
      <c r="F411" s="42" t="s">
        <v>172</v>
      </c>
      <c r="G411" s="43">
        <v>3386000</v>
      </c>
      <c r="H411" s="43">
        <v>3386000</v>
      </c>
      <c r="I411" s="43">
        <v>1114923.27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3386000</v>
      </c>
      <c r="P411" s="43">
        <v>1114923.27</v>
      </c>
      <c r="Q411" s="9">
        <f t="shared" si="13"/>
        <v>0</v>
      </c>
    </row>
    <row r="412" spans="1:17" ht="13.2" x14ac:dyDescent="0.2">
      <c r="A412" s="42" t="s">
        <v>330</v>
      </c>
      <c r="B412" s="42" t="s">
        <v>331</v>
      </c>
      <c r="C412" s="33" t="str">
        <f t="shared" si="12"/>
        <v>21375103 MUSEO DE ARTE COSTARRICENSE</v>
      </c>
      <c r="D412" s="45" t="s">
        <v>19</v>
      </c>
      <c r="E412" s="42" t="s">
        <v>173</v>
      </c>
      <c r="F412" s="42" t="s">
        <v>174</v>
      </c>
      <c r="G412" s="43">
        <v>200000</v>
      </c>
      <c r="H412" s="43">
        <v>200000</v>
      </c>
      <c r="I412" s="43">
        <v>92616.43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200000</v>
      </c>
      <c r="P412" s="43">
        <v>92616.43</v>
      </c>
      <c r="Q412" s="9">
        <f t="shared" si="13"/>
        <v>0</v>
      </c>
    </row>
    <row r="413" spans="1:17" ht="13.2" x14ac:dyDescent="0.2">
      <c r="A413" s="42" t="s">
        <v>330</v>
      </c>
      <c r="B413" s="42" t="s">
        <v>331</v>
      </c>
      <c r="C413" s="33" t="str">
        <f t="shared" si="12"/>
        <v>21375103 MUSEO DE ARTE COSTARRICENSE</v>
      </c>
      <c r="D413" s="45" t="s">
        <v>19</v>
      </c>
      <c r="E413" s="42" t="s">
        <v>175</v>
      </c>
      <c r="F413" s="42" t="s">
        <v>176</v>
      </c>
      <c r="G413" s="43">
        <v>150000</v>
      </c>
      <c r="H413" s="43">
        <v>150000</v>
      </c>
      <c r="I413" s="43">
        <v>44160.41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150000</v>
      </c>
      <c r="P413" s="43">
        <v>44160.41</v>
      </c>
      <c r="Q413" s="9">
        <f t="shared" si="13"/>
        <v>0</v>
      </c>
    </row>
    <row r="414" spans="1:17" ht="13.2" x14ac:dyDescent="0.2">
      <c r="A414" s="42" t="s">
        <v>330</v>
      </c>
      <c r="B414" s="42" t="s">
        <v>331</v>
      </c>
      <c r="C414" s="33" t="str">
        <f t="shared" si="12"/>
        <v>21375103 MUSEO DE ARTE COSTARRICENSE</v>
      </c>
      <c r="D414" s="45" t="s">
        <v>19</v>
      </c>
      <c r="E414" s="42" t="s">
        <v>177</v>
      </c>
      <c r="F414" s="42" t="s">
        <v>178</v>
      </c>
      <c r="G414" s="43">
        <v>500000</v>
      </c>
      <c r="H414" s="43">
        <v>500000</v>
      </c>
      <c r="I414" s="43">
        <v>231541.08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500000</v>
      </c>
      <c r="P414" s="43">
        <v>231541.08</v>
      </c>
      <c r="Q414" s="9">
        <f t="shared" si="13"/>
        <v>0</v>
      </c>
    </row>
    <row r="415" spans="1:17" ht="13.2" x14ac:dyDescent="0.2">
      <c r="A415" s="42" t="s">
        <v>330</v>
      </c>
      <c r="B415" s="42" t="s">
        <v>331</v>
      </c>
      <c r="C415" s="33" t="str">
        <f t="shared" si="12"/>
        <v>21375103 MUSEO DE ARTE COSTARRICENSE</v>
      </c>
      <c r="D415" s="45" t="s">
        <v>19</v>
      </c>
      <c r="E415" s="42" t="s">
        <v>179</v>
      </c>
      <c r="F415" s="42" t="s">
        <v>180</v>
      </c>
      <c r="G415" s="43">
        <v>1000000</v>
      </c>
      <c r="H415" s="43">
        <v>1000000</v>
      </c>
      <c r="I415" s="43">
        <v>294402.74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1000000</v>
      </c>
      <c r="P415" s="43">
        <v>294402.74</v>
      </c>
      <c r="Q415" s="9">
        <f t="shared" si="13"/>
        <v>0</v>
      </c>
    </row>
    <row r="416" spans="1:17" ht="13.2" x14ac:dyDescent="0.2">
      <c r="A416" s="42" t="s">
        <v>330</v>
      </c>
      <c r="B416" s="42" t="s">
        <v>331</v>
      </c>
      <c r="C416" s="33" t="str">
        <f t="shared" si="12"/>
        <v>21375103 MUSEO DE ARTE COSTARRICENSE</v>
      </c>
      <c r="D416" s="45" t="s">
        <v>19</v>
      </c>
      <c r="E416" s="42" t="s">
        <v>326</v>
      </c>
      <c r="F416" s="42" t="s">
        <v>327</v>
      </c>
      <c r="G416" s="43">
        <v>36000</v>
      </c>
      <c r="H416" s="43">
        <v>36000</v>
      </c>
      <c r="I416" s="43">
        <v>10598.5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36000</v>
      </c>
      <c r="P416" s="43">
        <v>10598.5</v>
      </c>
      <c r="Q416" s="9">
        <f t="shared" si="13"/>
        <v>0</v>
      </c>
    </row>
    <row r="417" spans="1:17" ht="13.2" x14ac:dyDescent="0.2">
      <c r="A417" s="42" t="s">
        <v>330</v>
      </c>
      <c r="B417" s="42" t="s">
        <v>331</v>
      </c>
      <c r="C417" s="33" t="str">
        <f t="shared" si="12"/>
        <v>21375103 MUSEO DE ARTE COSTARRICENSE</v>
      </c>
      <c r="D417" s="45" t="s">
        <v>19</v>
      </c>
      <c r="E417" s="42" t="s">
        <v>181</v>
      </c>
      <c r="F417" s="42" t="s">
        <v>182</v>
      </c>
      <c r="G417" s="43">
        <v>500000</v>
      </c>
      <c r="H417" s="43">
        <v>500000</v>
      </c>
      <c r="I417" s="43">
        <v>147201.37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500000</v>
      </c>
      <c r="P417" s="43">
        <v>147201.37</v>
      </c>
      <c r="Q417" s="9">
        <f t="shared" si="13"/>
        <v>0</v>
      </c>
    </row>
    <row r="418" spans="1:17" ht="13.2" x14ac:dyDescent="0.2">
      <c r="A418" s="42" t="s">
        <v>330</v>
      </c>
      <c r="B418" s="42" t="s">
        <v>331</v>
      </c>
      <c r="C418" s="33" t="str">
        <f t="shared" si="12"/>
        <v>21375103 MUSEO DE ARTE COSTARRICENSE</v>
      </c>
      <c r="D418" s="45" t="s">
        <v>19</v>
      </c>
      <c r="E418" s="42" t="s">
        <v>183</v>
      </c>
      <c r="F418" s="42" t="s">
        <v>184</v>
      </c>
      <c r="G418" s="43">
        <v>1000000</v>
      </c>
      <c r="H418" s="43">
        <v>1000000</v>
      </c>
      <c r="I418" s="43">
        <v>294402.74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1000000</v>
      </c>
      <c r="P418" s="43">
        <v>294402.74</v>
      </c>
      <c r="Q418" s="9">
        <f t="shared" si="13"/>
        <v>0</v>
      </c>
    </row>
    <row r="419" spans="1:17" ht="13.2" x14ac:dyDescent="0.2">
      <c r="A419" s="42" t="s">
        <v>330</v>
      </c>
      <c r="B419" s="42" t="s">
        <v>331</v>
      </c>
      <c r="C419" s="33" t="str">
        <f t="shared" si="12"/>
        <v>21375103 MUSEO DE ARTE COSTARRICENSE</v>
      </c>
      <c r="D419" s="45" t="s">
        <v>19</v>
      </c>
      <c r="E419" s="42" t="s">
        <v>185</v>
      </c>
      <c r="F419" s="42" t="s">
        <v>186</v>
      </c>
      <c r="G419" s="43">
        <v>10500000</v>
      </c>
      <c r="H419" s="43">
        <v>10500000</v>
      </c>
      <c r="I419" s="43">
        <v>3175568.52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10500000</v>
      </c>
      <c r="P419" s="43">
        <v>3175568.52</v>
      </c>
      <c r="Q419" s="9">
        <f t="shared" si="13"/>
        <v>0</v>
      </c>
    </row>
    <row r="420" spans="1:17" ht="13.2" x14ac:dyDescent="0.2">
      <c r="A420" s="42" t="s">
        <v>330</v>
      </c>
      <c r="B420" s="42" t="s">
        <v>331</v>
      </c>
      <c r="C420" s="33" t="str">
        <f t="shared" si="12"/>
        <v>21375103 MUSEO DE ARTE COSTARRICENSE</v>
      </c>
      <c r="D420" s="45" t="s">
        <v>19</v>
      </c>
      <c r="E420" s="42" t="s">
        <v>187</v>
      </c>
      <c r="F420" s="42" t="s">
        <v>188</v>
      </c>
      <c r="G420" s="43">
        <v>10000000</v>
      </c>
      <c r="H420" s="43">
        <v>10000000</v>
      </c>
      <c r="I420" s="43">
        <v>2944027.44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10000000</v>
      </c>
      <c r="P420" s="43">
        <v>2944027.44</v>
      </c>
      <c r="Q420" s="9">
        <f t="shared" si="13"/>
        <v>0</v>
      </c>
    </row>
    <row r="421" spans="1:17" ht="13.2" x14ac:dyDescent="0.2">
      <c r="A421" s="42" t="s">
        <v>330</v>
      </c>
      <c r="B421" s="42" t="s">
        <v>331</v>
      </c>
      <c r="C421" s="33" t="str">
        <f t="shared" si="12"/>
        <v>21375103 MUSEO DE ARTE COSTARRICENSE</v>
      </c>
      <c r="D421" s="45" t="s">
        <v>19</v>
      </c>
      <c r="E421" s="42" t="s">
        <v>189</v>
      </c>
      <c r="F421" s="42" t="s">
        <v>190</v>
      </c>
      <c r="G421" s="43">
        <v>500000</v>
      </c>
      <c r="H421" s="43">
        <v>500000</v>
      </c>
      <c r="I421" s="43">
        <v>231541.08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500000</v>
      </c>
      <c r="P421" s="43">
        <v>231541.08</v>
      </c>
      <c r="Q421" s="9">
        <f t="shared" si="13"/>
        <v>0</v>
      </c>
    </row>
    <row r="422" spans="1:17" ht="13.2" x14ac:dyDescent="0.2">
      <c r="A422" s="42" t="s">
        <v>330</v>
      </c>
      <c r="B422" s="42" t="s">
        <v>331</v>
      </c>
      <c r="C422" s="33" t="str">
        <f t="shared" si="12"/>
        <v>21375103 MUSEO DE ARTE COSTARRICENSE</v>
      </c>
      <c r="D422" s="45" t="s">
        <v>19</v>
      </c>
      <c r="E422" s="42" t="s">
        <v>191</v>
      </c>
      <c r="F422" s="42" t="s">
        <v>192</v>
      </c>
      <c r="G422" s="43">
        <v>8150448</v>
      </c>
      <c r="H422" s="43">
        <v>8150448</v>
      </c>
      <c r="I422" s="43">
        <v>2409110.5499999998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8150448</v>
      </c>
      <c r="P422" s="43">
        <v>2409110.5499999998</v>
      </c>
      <c r="Q422" s="9">
        <f t="shared" si="13"/>
        <v>0</v>
      </c>
    </row>
    <row r="423" spans="1:17" ht="13.2" x14ac:dyDescent="0.2">
      <c r="A423" s="42" t="s">
        <v>330</v>
      </c>
      <c r="B423" s="42" t="s">
        <v>331</v>
      </c>
      <c r="C423" s="33" t="str">
        <f t="shared" si="12"/>
        <v>21375103 MUSEO DE ARTE COSTARRICENSE</v>
      </c>
      <c r="D423" s="45" t="s">
        <v>19</v>
      </c>
      <c r="E423" s="42" t="s">
        <v>193</v>
      </c>
      <c r="F423" s="42" t="s">
        <v>194</v>
      </c>
      <c r="G423" s="43">
        <v>1000000</v>
      </c>
      <c r="H423" s="43">
        <v>1000000</v>
      </c>
      <c r="I423" s="43">
        <v>294402.74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1000000</v>
      </c>
      <c r="P423" s="43">
        <v>294402.74</v>
      </c>
      <c r="Q423" s="9">
        <f t="shared" si="13"/>
        <v>0</v>
      </c>
    </row>
    <row r="424" spans="1:17" ht="13.2" x14ac:dyDescent="0.2">
      <c r="A424" s="42" t="s">
        <v>330</v>
      </c>
      <c r="B424" s="42" t="s">
        <v>331</v>
      </c>
      <c r="C424" s="33" t="str">
        <f t="shared" si="12"/>
        <v>21375103 MUSEO DE ARTE COSTARRICENSE</v>
      </c>
      <c r="D424" s="45" t="s">
        <v>19</v>
      </c>
      <c r="E424" s="42" t="s">
        <v>195</v>
      </c>
      <c r="F424" s="42" t="s">
        <v>196</v>
      </c>
      <c r="G424" s="43">
        <v>20000</v>
      </c>
      <c r="H424" s="43">
        <v>20000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20000</v>
      </c>
      <c r="P424" s="43">
        <v>0</v>
      </c>
      <c r="Q424" s="9">
        <f t="shared" si="13"/>
        <v>0</v>
      </c>
    </row>
    <row r="425" spans="1:17" ht="13.2" x14ac:dyDescent="0.2">
      <c r="A425" s="42" t="s">
        <v>330</v>
      </c>
      <c r="B425" s="42" t="s">
        <v>331</v>
      </c>
      <c r="C425" s="33" t="str">
        <f t="shared" si="12"/>
        <v>21375103 MUSEO DE ARTE COSTARRICENSE</v>
      </c>
      <c r="D425" s="45" t="s">
        <v>19</v>
      </c>
      <c r="E425" s="42" t="s">
        <v>197</v>
      </c>
      <c r="F425" s="42" t="s">
        <v>198</v>
      </c>
      <c r="G425" s="43">
        <v>2005448</v>
      </c>
      <c r="H425" s="43">
        <v>2005448</v>
      </c>
      <c r="I425" s="43">
        <v>590409.39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2005448</v>
      </c>
      <c r="P425" s="43">
        <v>590409.39</v>
      </c>
      <c r="Q425" s="9">
        <f t="shared" si="13"/>
        <v>0</v>
      </c>
    </row>
    <row r="426" spans="1:17" ht="13.2" x14ac:dyDescent="0.2">
      <c r="A426" s="42" t="s">
        <v>330</v>
      </c>
      <c r="B426" s="42" t="s">
        <v>331</v>
      </c>
      <c r="C426" s="33" t="str">
        <f t="shared" si="12"/>
        <v>21375103 MUSEO DE ARTE COSTARRICENSE</v>
      </c>
      <c r="D426" s="45" t="s">
        <v>19</v>
      </c>
      <c r="E426" s="42" t="s">
        <v>199</v>
      </c>
      <c r="F426" s="42" t="s">
        <v>200</v>
      </c>
      <c r="G426" s="43">
        <v>20000</v>
      </c>
      <c r="H426" s="43">
        <v>20000</v>
      </c>
      <c r="I426" s="43">
        <v>4781.18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20000</v>
      </c>
      <c r="P426" s="43">
        <v>4781.18</v>
      </c>
      <c r="Q426" s="9">
        <f t="shared" si="13"/>
        <v>0</v>
      </c>
    </row>
    <row r="427" spans="1:17" ht="13.2" x14ac:dyDescent="0.2">
      <c r="A427" s="42" t="s">
        <v>330</v>
      </c>
      <c r="B427" s="42" t="s">
        <v>331</v>
      </c>
      <c r="C427" s="33" t="str">
        <f t="shared" si="12"/>
        <v>21375103 MUSEO DE ARTE COSTARRICENSE</v>
      </c>
      <c r="D427" s="45" t="s">
        <v>19</v>
      </c>
      <c r="E427" s="42" t="s">
        <v>201</v>
      </c>
      <c r="F427" s="42" t="s">
        <v>202</v>
      </c>
      <c r="G427" s="43">
        <v>5000000</v>
      </c>
      <c r="H427" s="43">
        <v>5000000</v>
      </c>
      <c r="I427" s="43">
        <v>1472013.72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5000000</v>
      </c>
      <c r="P427" s="43">
        <v>1472013.72</v>
      </c>
      <c r="Q427" s="9">
        <f t="shared" si="13"/>
        <v>0</v>
      </c>
    </row>
    <row r="428" spans="1:17" ht="13.2" x14ac:dyDescent="0.2">
      <c r="A428" s="42" t="s">
        <v>330</v>
      </c>
      <c r="B428" s="42" t="s">
        <v>331</v>
      </c>
      <c r="C428" s="33" t="str">
        <f t="shared" si="12"/>
        <v>21375103 MUSEO DE ARTE COSTARRICENSE</v>
      </c>
      <c r="D428" s="45" t="s">
        <v>19</v>
      </c>
      <c r="E428" s="42" t="s">
        <v>203</v>
      </c>
      <c r="F428" s="42" t="s">
        <v>204</v>
      </c>
      <c r="G428" s="43">
        <v>50000</v>
      </c>
      <c r="H428" s="43">
        <v>50000</v>
      </c>
      <c r="I428" s="43">
        <v>23154.11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50000</v>
      </c>
      <c r="P428" s="43">
        <v>23154.11</v>
      </c>
      <c r="Q428" s="9">
        <f t="shared" si="13"/>
        <v>0</v>
      </c>
    </row>
    <row r="429" spans="1:17" ht="13.2" x14ac:dyDescent="0.2">
      <c r="A429" s="42" t="s">
        <v>330</v>
      </c>
      <c r="B429" s="42" t="s">
        <v>331</v>
      </c>
      <c r="C429" s="33" t="str">
        <f t="shared" si="12"/>
        <v>21375103 MUSEO DE ARTE COSTARRICENSE</v>
      </c>
      <c r="D429" s="45" t="s">
        <v>19</v>
      </c>
      <c r="E429" s="42" t="s">
        <v>205</v>
      </c>
      <c r="F429" s="42" t="s">
        <v>206</v>
      </c>
      <c r="G429" s="43">
        <v>5000</v>
      </c>
      <c r="H429" s="43">
        <v>5000</v>
      </c>
      <c r="I429" s="43">
        <v>1195.3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5000</v>
      </c>
      <c r="P429" s="43">
        <v>1195.3</v>
      </c>
      <c r="Q429" s="9">
        <f t="shared" si="13"/>
        <v>0</v>
      </c>
    </row>
    <row r="430" spans="1:17" ht="13.2" x14ac:dyDescent="0.2">
      <c r="A430" s="42" t="s">
        <v>330</v>
      </c>
      <c r="B430" s="42" t="s">
        <v>331</v>
      </c>
      <c r="C430" s="33" t="str">
        <f t="shared" si="12"/>
        <v>21375103 MUSEO DE ARTE COSTARRICENSE</v>
      </c>
      <c r="D430" s="45" t="s">
        <v>19</v>
      </c>
      <c r="E430" s="42" t="s">
        <v>207</v>
      </c>
      <c r="F430" s="42" t="s">
        <v>208</v>
      </c>
      <c r="G430" s="43">
        <v>50000</v>
      </c>
      <c r="H430" s="43">
        <v>50000</v>
      </c>
      <c r="I430" s="43">
        <v>23154.11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50000</v>
      </c>
      <c r="P430" s="43">
        <v>23154.11</v>
      </c>
      <c r="Q430" s="9">
        <f t="shared" si="13"/>
        <v>0</v>
      </c>
    </row>
    <row r="431" spans="1:17" ht="13.2" x14ac:dyDescent="0.2">
      <c r="A431" s="42" t="s">
        <v>330</v>
      </c>
      <c r="B431" s="42" t="s">
        <v>331</v>
      </c>
      <c r="C431" s="33" t="str">
        <f t="shared" si="12"/>
        <v>21375103 MUSEO DE ARTE COSTARRICENSE</v>
      </c>
      <c r="D431" s="45" t="s">
        <v>19</v>
      </c>
      <c r="E431" s="42" t="s">
        <v>209</v>
      </c>
      <c r="F431" s="42" t="s">
        <v>210</v>
      </c>
      <c r="G431" s="43">
        <v>163381032</v>
      </c>
      <c r="H431" s="43">
        <v>163381032</v>
      </c>
      <c r="I431" s="43">
        <v>105454099.11</v>
      </c>
      <c r="J431" s="43">
        <v>0</v>
      </c>
      <c r="K431" s="43">
        <v>0</v>
      </c>
      <c r="L431" s="43">
        <v>0</v>
      </c>
      <c r="M431" s="43">
        <v>16949303.34</v>
      </c>
      <c r="N431" s="43">
        <v>16949303.34</v>
      </c>
      <c r="O431" s="43">
        <v>146431728.66</v>
      </c>
      <c r="P431" s="43">
        <v>88504795.769999996</v>
      </c>
      <c r="Q431" s="9">
        <f t="shared" si="13"/>
        <v>0.10374094919415125</v>
      </c>
    </row>
    <row r="432" spans="1:17" ht="13.2" x14ac:dyDescent="0.2">
      <c r="A432" s="42" t="s">
        <v>330</v>
      </c>
      <c r="B432" s="42" t="s">
        <v>331</v>
      </c>
      <c r="C432" s="33" t="str">
        <f t="shared" si="12"/>
        <v>21375103 MUSEO DE ARTE COSTARRICENSE</v>
      </c>
      <c r="D432" s="45" t="s">
        <v>19</v>
      </c>
      <c r="E432" s="42" t="s">
        <v>211</v>
      </c>
      <c r="F432" s="42" t="s">
        <v>212</v>
      </c>
      <c r="G432" s="43">
        <v>13255726</v>
      </c>
      <c r="H432" s="43">
        <v>13255726</v>
      </c>
      <c r="I432" s="43">
        <v>13255726</v>
      </c>
      <c r="J432" s="43">
        <v>0</v>
      </c>
      <c r="K432" s="43">
        <v>0</v>
      </c>
      <c r="L432" s="43">
        <v>0</v>
      </c>
      <c r="M432" s="43">
        <v>2584609.52</v>
      </c>
      <c r="N432" s="43">
        <v>2584609.52</v>
      </c>
      <c r="O432" s="43">
        <v>10671116.48</v>
      </c>
      <c r="P432" s="43">
        <v>10671116.48</v>
      </c>
      <c r="Q432" s="9">
        <f t="shared" si="13"/>
        <v>0.19498060838010683</v>
      </c>
    </row>
    <row r="433" spans="1:17" ht="13.2" x14ac:dyDescent="0.2">
      <c r="A433" s="42" t="s">
        <v>330</v>
      </c>
      <c r="B433" s="42" t="s">
        <v>331</v>
      </c>
      <c r="C433" s="33" t="str">
        <f t="shared" si="12"/>
        <v>21375103 MUSEO DE ARTE COSTARRICENSE</v>
      </c>
      <c r="D433" s="45" t="s">
        <v>19</v>
      </c>
      <c r="E433" s="42" t="s">
        <v>338</v>
      </c>
      <c r="F433" s="42" t="s">
        <v>214</v>
      </c>
      <c r="G433" s="43">
        <v>11434884</v>
      </c>
      <c r="H433" s="43">
        <v>11434884</v>
      </c>
      <c r="I433" s="43">
        <v>11434884</v>
      </c>
      <c r="J433" s="43">
        <v>0</v>
      </c>
      <c r="K433" s="43">
        <v>0</v>
      </c>
      <c r="L433" s="43">
        <v>0</v>
      </c>
      <c r="M433" s="43">
        <v>2229580.7400000002</v>
      </c>
      <c r="N433" s="43">
        <v>2229580.7400000002</v>
      </c>
      <c r="O433" s="43">
        <v>9205303.2599999998</v>
      </c>
      <c r="P433" s="43">
        <v>9205303.2599999998</v>
      </c>
      <c r="Q433" s="9">
        <f t="shared" si="13"/>
        <v>0.19498061720608623</v>
      </c>
    </row>
    <row r="434" spans="1:17" ht="13.2" x14ac:dyDescent="0.2">
      <c r="A434" s="42" t="s">
        <v>330</v>
      </c>
      <c r="B434" s="42" t="s">
        <v>331</v>
      </c>
      <c r="C434" s="33" t="str">
        <f t="shared" si="12"/>
        <v>21375103 MUSEO DE ARTE COSTARRICENSE</v>
      </c>
      <c r="D434" s="45" t="s">
        <v>19</v>
      </c>
      <c r="E434" s="42" t="s">
        <v>339</v>
      </c>
      <c r="F434" s="42" t="s">
        <v>216</v>
      </c>
      <c r="G434" s="43">
        <v>1820842</v>
      </c>
      <c r="H434" s="43">
        <v>1820842</v>
      </c>
      <c r="I434" s="43">
        <v>1820842</v>
      </c>
      <c r="J434" s="43">
        <v>0</v>
      </c>
      <c r="K434" s="43">
        <v>0</v>
      </c>
      <c r="L434" s="43">
        <v>0</v>
      </c>
      <c r="M434" s="43">
        <v>355028.78</v>
      </c>
      <c r="N434" s="43">
        <v>355028.78</v>
      </c>
      <c r="O434" s="43">
        <v>1465813.22</v>
      </c>
      <c r="P434" s="43">
        <v>1465813.22</v>
      </c>
      <c r="Q434" s="9">
        <f t="shared" si="13"/>
        <v>0.19498055295297451</v>
      </c>
    </row>
    <row r="435" spans="1:17" ht="13.2" x14ac:dyDescent="0.2">
      <c r="A435" s="42" t="s">
        <v>330</v>
      </c>
      <c r="B435" s="42" t="s">
        <v>331</v>
      </c>
      <c r="C435" s="33" t="str">
        <f t="shared" si="12"/>
        <v>21375103 MUSEO DE ARTE COSTARRICENSE</v>
      </c>
      <c r="D435" s="45" t="s">
        <v>19</v>
      </c>
      <c r="E435" s="42" t="s">
        <v>219</v>
      </c>
      <c r="F435" s="42" t="s">
        <v>220</v>
      </c>
      <c r="G435" s="43">
        <v>134625200</v>
      </c>
      <c r="H435" s="43">
        <v>134625200</v>
      </c>
      <c r="I435" s="43">
        <v>83191478.579999998</v>
      </c>
      <c r="J435" s="43">
        <v>0</v>
      </c>
      <c r="K435" s="43">
        <v>0</v>
      </c>
      <c r="L435" s="43">
        <v>0</v>
      </c>
      <c r="M435" s="43">
        <v>12625200</v>
      </c>
      <c r="N435" s="43">
        <v>12625200</v>
      </c>
      <c r="O435" s="43">
        <v>122000000</v>
      </c>
      <c r="P435" s="43">
        <v>70566278.579999998</v>
      </c>
      <c r="Q435" s="9">
        <f t="shared" si="13"/>
        <v>9.3780362071885504E-2</v>
      </c>
    </row>
    <row r="436" spans="1:17" ht="13.2" x14ac:dyDescent="0.2">
      <c r="A436" s="42" t="s">
        <v>330</v>
      </c>
      <c r="B436" s="42" t="s">
        <v>331</v>
      </c>
      <c r="C436" s="33" t="str">
        <f t="shared" si="12"/>
        <v>21375103 MUSEO DE ARTE COSTARRICENSE</v>
      </c>
      <c r="D436" s="45" t="s">
        <v>19</v>
      </c>
      <c r="E436" s="42" t="s">
        <v>221</v>
      </c>
      <c r="F436" s="42" t="s">
        <v>222</v>
      </c>
      <c r="G436" s="43">
        <v>4500000</v>
      </c>
      <c r="H436" s="43">
        <v>4500000</v>
      </c>
      <c r="I436" s="43">
        <v>2083869.74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4500000</v>
      </c>
      <c r="P436" s="43">
        <v>2083869.74</v>
      </c>
      <c r="Q436" s="9">
        <f t="shared" si="13"/>
        <v>0</v>
      </c>
    </row>
    <row r="437" spans="1:17" ht="13.2" x14ac:dyDescent="0.2">
      <c r="A437" s="42" t="s">
        <v>330</v>
      </c>
      <c r="B437" s="42" t="s">
        <v>331</v>
      </c>
      <c r="C437" s="33" t="str">
        <f t="shared" si="12"/>
        <v>21375103 MUSEO DE ARTE COSTARRICENSE</v>
      </c>
      <c r="D437" s="45" t="s">
        <v>19</v>
      </c>
      <c r="E437" s="42" t="s">
        <v>223</v>
      </c>
      <c r="F437" s="42" t="s">
        <v>224</v>
      </c>
      <c r="G437" s="43">
        <v>130125200</v>
      </c>
      <c r="H437" s="43">
        <v>130125200</v>
      </c>
      <c r="I437" s="43">
        <v>81107608.840000004</v>
      </c>
      <c r="J437" s="43">
        <v>0</v>
      </c>
      <c r="K437" s="43">
        <v>0</v>
      </c>
      <c r="L437" s="43">
        <v>0</v>
      </c>
      <c r="M437" s="43">
        <v>12625200</v>
      </c>
      <c r="N437" s="43">
        <v>12625200</v>
      </c>
      <c r="O437" s="43">
        <v>117500000</v>
      </c>
      <c r="P437" s="43">
        <v>68482408.840000004</v>
      </c>
      <c r="Q437" s="9">
        <f t="shared" si="13"/>
        <v>9.7023482000411915E-2</v>
      </c>
    </row>
    <row r="438" spans="1:17" ht="13.2" x14ac:dyDescent="0.2">
      <c r="A438" s="42" t="s">
        <v>330</v>
      </c>
      <c r="B438" s="42" t="s">
        <v>331</v>
      </c>
      <c r="C438" s="33" t="str">
        <f t="shared" si="12"/>
        <v>21375103 MUSEO DE ARTE COSTARRICENSE</v>
      </c>
      <c r="D438" s="45" t="s">
        <v>19</v>
      </c>
      <c r="E438" s="42" t="s">
        <v>225</v>
      </c>
      <c r="F438" s="42" t="s">
        <v>226</v>
      </c>
      <c r="G438" s="43">
        <v>13000000</v>
      </c>
      <c r="H438" s="43">
        <v>13000000</v>
      </c>
      <c r="I438" s="43">
        <v>7849140.0300000003</v>
      </c>
      <c r="J438" s="43">
        <v>0</v>
      </c>
      <c r="K438" s="43">
        <v>0</v>
      </c>
      <c r="L438" s="43">
        <v>0</v>
      </c>
      <c r="M438" s="43">
        <v>1739493.82</v>
      </c>
      <c r="N438" s="43">
        <v>1739493.82</v>
      </c>
      <c r="O438" s="43">
        <v>11260506.18</v>
      </c>
      <c r="P438" s="43">
        <v>6109646.21</v>
      </c>
      <c r="Q438" s="9">
        <f t="shared" si="13"/>
        <v>0.13380721692307693</v>
      </c>
    </row>
    <row r="439" spans="1:17" ht="13.2" x14ac:dyDescent="0.2">
      <c r="A439" s="42" t="s">
        <v>330</v>
      </c>
      <c r="B439" s="42" t="s">
        <v>331</v>
      </c>
      <c r="C439" s="33" t="str">
        <f t="shared" si="12"/>
        <v>21375103 MUSEO DE ARTE COSTARRICENSE</v>
      </c>
      <c r="D439" s="45" t="s">
        <v>19</v>
      </c>
      <c r="E439" s="42" t="s">
        <v>227</v>
      </c>
      <c r="F439" s="42" t="s">
        <v>228</v>
      </c>
      <c r="G439" s="43">
        <v>11000000</v>
      </c>
      <c r="H439" s="43">
        <v>11000000</v>
      </c>
      <c r="I439" s="43">
        <v>5849140.0300000003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11000000</v>
      </c>
      <c r="P439" s="43">
        <v>5849140.0300000003</v>
      </c>
      <c r="Q439" s="9">
        <f t="shared" si="13"/>
        <v>0</v>
      </c>
    </row>
    <row r="440" spans="1:17" ht="13.2" x14ac:dyDescent="0.2">
      <c r="A440" s="42" t="s">
        <v>330</v>
      </c>
      <c r="B440" s="42" t="s">
        <v>331</v>
      </c>
      <c r="C440" s="33" t="str">
        <f t="shared" si="12"/>
        <v>21375103 MUSEO DE ARTE COSTARRICENSE</v>
      </c>
      <c r="D440" s="45" t="s">
        <v>19</v>
      </c>
      <c r="E440" s="42" t="s">
        <v>229</v>
      </c>
      <c r="F440" s="42" t="s">
        <v>230</v>
      </c>
      <c r="G440" s="43">
        <v>2000000</v>
      </c>
      <c r="H440" s="43">
        <v>2000000</v>
      </c>
      <c r="I440" s="43">
        <v>2000000</v>
      </c>
      <c r="J440" s="43">
        <v>0</v>
      </c>
      <c r="K440" s="43">
        <v>0</v>
      </c>
      <c r="L440" s="43">
        <v>0</v>
      </c>
      <c r="M440" s="43">
        <v>1739493.82</v>
      </c>
      <c r="N440" s="43">
        <v>1739493.82</v>
      </c>
      <c r="O440" s="43">
        <v>260506.18</v>
      </c>
      <c r="P440" s="43">
        <v>260506.18</v>
      </c>
      <c r="Q440" s="9">
        <f t="shared" si="13"/>
        <v>0.86974691000000004</v>
      </c>
    </row>
    <row r="441" spans="1:17" ht="13.2" x14ac:dyDescent="0.2">
      <c r="A441" s="42" t="s">
        <v>330</v>
      </c>
      <c r="B441" s="42" t="s">
        <v>331</v>
      </c>
      <c r="C441" s="33" t="str">
        <f t="shared" si="12"/>
        <v>21375103 MUSEO DE ARTE COSTARRICENSE</v>
      </c>
      <c r="D441" s="45" t="s">
        <v>19</v>
      </c>
      <c r="E441" s="42" t="s">
        <v>243</v>
      </c>
      <c r="F441" s="42" t="s">
        <v>244</v>
      </c>
      <c r="G441" s="43">
        <v>2500106</v>
      </c>
      <c r="H441" s="43">
        <v>2500106</v>
      </c>
      <c r="I441" s="43">
        <v>1157754.5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2500106</v>
      </c>
      <c r="P441" s="43">
        <v>1157754.5</v>
      </c>
      <c r="Q441" s="9">
        <f t="shared" si="13"/>
        <v>0</v>
      </c>
    </row>
    <row r="442" spans="1:17" ht="13.2" x14ac:dyDescent="0.2">
      <c r="A442" s="42" t="s">
        <v>330</v>
      </c>
      <c r="B442" s="42" t="s">
        <v>331</v>
      </c>
      <c r="C442" s="33" t="str">
        <f t="shared" si="12"/>
        <v>21375103 MUSEO DE ARTE COSTARRICENSE</v>
      </c>
      <c r="D442" s="45" t="s">
        <v>19</v>
      </c>
      <c r="E442" s="42" t="s">
        <v>340</v>
      </c>
      <c r="F442" s="42" t="s">
        <v>341</v>
      </c>
      <c r="G442" s="43">
        <v>2500106</v>
      </c>
      <c r="H442" s="43">
        <v>2500106</v>
      </c>
      <c r="I442" s="43">
        <v>1157754.5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2500106</v>
      </c>
      <c r="P442" s="43">
        <v>1157754.5</v>
      </c>
      <c r="Q442" s="9">
        <f t="shared" si="13"/>
        <v>0</v>
      </c>
    </row>
    <row r="443" spans="1:17" ht="13.2" x14ac:dyDescent="0.2">
      <c r="A443" s="42" t="s">
        <v>330</v>
      </c>
      <c r="B443" s="42" t="s">
        <v>331</v>
      </c>
      <c r="C443" s="33" t="str">
        <f t="shared" si="12"/>
        <v>21375103 MUSEO DE ARTE COSTARRICENSE</v>
      </c>
      <c r="D443" s="45" t="s">
        <v>253</v>
      </c>
      <c r="E443" s="42" t="s">
        <v>254</v>
      </c>
      <c r="F443" s="42" t="s">
        <v>255</v>
      </c>
      <c r="G443" s="43">
        <v>73583334</v>
      </c>
      <c r="H443" s="43">
        <v>73583334</v>
      </c>
      <c r="I443" s="43">
        <v>59346638.670000002</v>
      </c>
      <c r="J443" s="43">
        <v>0</v>
      </c>
      <c r="K443" s="43">
        <v>0</v>
      </c>
      <c r="L443" s="43">
        <v>0</v>
      </c>
      <c r="M443" s="43">
        <v>4939362.6500000004</v>
      </c>
      <c r="N443" s="43">
        <v>4939362.6500000004</v>
      </c>
      <c r="O443" s="43">
        <v>68643971.349999994</v>
      </c>
      <c r="P443" s="43">
        <v>54407276.020000003</v>
      </c>
      <c r="Q443" s="9">
        <f t="shared" si="13"/>
        <v>6.7126105620601534E-2</v>
      </c>
    </row>
    <row r="444" spans="1:17" ht="13.2" x14ac:dyDescent="0.2">
      <c r="A444" s="42" t="s">
        <v>330</v>
      </c>
      <c r="B444" s="42" t="s">
        <v>331</v>
      </c>
      <c r="C444" s="33" t="str">
        <f t="shared" si="12"/>
        <v>21375103 MUSEO DE ARTE COSTARRICENSE</v>
      </c>
      <c r="D444" s="45" t="s">
        <v>253</v>
      </c>
      <c r="E444" s="42" t="s">
        <v>256</v>
      </c>
      <c r="F444" s="42" t="s">
        <v>257</v>
      </c>
      <c r="G444" s="43">
        <v>14000000</v>
      </c>
      <c r="H444" s="43">
        <v>9763304.6699999999</v>
      </c>
      <c r="I444" s="43">
        <v>9763304.6699999999</v>
      </c>
      <c r="J444" s="43">
        <v>0</v>
      </c>
      <c r="K444" s="43">
        <v>0</v>
      </c>
      <c r="L444" s="43">
        <v>0</v>
      </c>
      <c r="M444" s="43">
        <v>1356969.99</v>
      </c>
      <c r="N444" s="43">
        <v>1356969.99</v>
      </c>
      <c r="O444" s="43">
        <v>8406334.6799999997</v>
      </c>
      <c r="P444" s="43">
        <v>8406334.6799999997</v>
      </c>
      <c r="Q444" s="9">
        <f t="shared" si="13"/>
        <v>0.13898675047697759</v>
      </c>
    </row>
    <row r="445" spans="1:17" ht="13.2" x14ac:dyDescent="0.2">
      <c r="A445" s="42" t="s">
        <v>330</v>
      </c>
      <c r="B445" s="42" t="s">
        <v>331</v>
      </c>
      <c r="C445" s="33" t="str">
        <f t="shared" si="12"/>
        <v>21375103 MUSEO DE ARTE COSTARRICENSE</v>
      </c>
      <c r="D445" s="45" t="s">
        <v>253</v>
      </c>
      <c r="E445" s="42" t="s">
        <v>258</v>
      </c>
      <c r="F445" s="42" t="s">
        <v>259</v>
      </c>
      <c r="G445" s="43">
        <v>3000000</v>
      </c>
      <c r="H445" s="43">
        <v>1763304.67</v>
      </c>
      <c r="I445" s="43">
        <v>1763304.67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1763304.67</v>
      </c>
      <c r="P445" s="43">
        <v>1763304.67</v>
      </c>
      <c r="Q445" s="9">
        <f t="shared" si="13"/>
        <v>0</v>
      </c>
    </row>
    <row r="446" spans="1:17" ht="13.2" x14ac:dyDescent="0.2">
      <c r="A446" s="42" t="s">
        <v>330</v>
      </c>
      <c r="B446" s="42" t="s">
        <v>331</v>
      </c>
      <c r="C446" s="33" t="str">
        <f t="shared" si="12"/>
        <v>21375103 MUSEO DE ARTE COSTARRICENSE</v>
      </c>
      <c r="D446" s="45" t="s">
        <v>253</v>
      </c>
      <c r="E446" s="42" t="s">
        <v>260</v>
      </c>
      <c r="F446" s="42" t="s">
        <v>261</v>
      </c>
      <c r="G446" s="43">
        <v>1000000</v>
      </c>
      <c r="H446" s="43">
        <v>1000000</v>
      </c>
      <c r="I446" s="43">
        <v>1000000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1000000</v>
      </c>
      <c r="P446" s="43">
        <v>1000000</v>
      </c>
      <c r="Q446" s="9">
        <f t="shared" si="13"/>
        <v>0</v>
      </c>
    </row>
    <row r="447" spans="1:17" ht="13.2" x14ac:dyDescent="0.2">
      <c r="A447" s="42" t="s">
        <v>330</v>
      </c>
      <c r="B447" s="42" t="s">
        <v>331</v>
      </c>
      <c r="C447" s="33" t="str">
        <f t="shared" si="12"/>
        <v>21375103 MUSEO DE ARTE COSTARRICENSE</v>
      </c>
      <c r="D447" s="45" t="s">
        <v>253</v>
      </c>
      <c r="E447" s="42" t="s">
        <v>262</v>
      </c>
      <c r="F447" s="42" t="s">
        <v>263</v>
      </c>
      <c r="G447" s="43">
        <v>2000000</v>
      </c>
      <c r="H447" s="43">
        <v>1000000</v>
      </c>
      <c r="I447" s="43">
        <v>1000000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1000000</v>
      </c>
      <c r="P447" s="43">
        <v>1000000</v>
      </c>
      <c r="Q447" s="9">
        <f t="shared" si="13"/>
        <v>0</v>
      </c>
    </row>
    <row r="448" spans="1:17" ht="13.2" x14ac:dyDescent="0.2">
      <c r="A448" s="42" t="s">
        <v>330</v>
      </c>
      <c r="B448" s="42" t="s">
        <v>331</v>
      </c>
      <c r="C448" s="33" t="str">
        <f t="shared" si="12"/>
        <v>21375103 MUSEO DE ARTE COSTARRICENSE</v>
      </c>
      <c r="D448" s="45" t="s">
        <v>253</v>
      </c>
      <c r="E448" s="42" t="s">
        <v>264</v>
      </c>
      <c r="F448" s="42" t="s">
        <v>265</v>
      </c>
      <c r="G448" s="43">
        <v>3000000</v>
      </c>
      <c r="H448" s="43">
        <v>3000000</v>
      </c>
      <c r="I448" s="43">
        <v>3000000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3000000</v>
      </c>
      <c r="P448" s="43">
        <v>3000000</v>
      </c>
      <c r="Q448" s="9">
        <f t="shared" si="13"/>
        <v>0</v>
      </c>
    </row>
    <row r="449" spans="1:17" ht="13.2" x14ac:dyDescent="0.2">
      <c r="A449" s="42" t="s">
        <v>330</v>
      </c>
      <c r="B449" s="42" t="s">
        <v>331</v>
      </c>
      <c r="C449" s="33" t="str">
        <f t="shared" si="12"/>
        <v>21375103 MUSEO DE ARTE COSTARRICENSE</v>
      </c>
      <c r="D449" s="45" t="s">
        <v>253</v>
      </c>
      <c r="E449" s="42" t="s">
        <v>266</v>
      </c>
      <c r="F449" s="42" t="s">
        <v>267</v>
      </c>
      <c r="G449" s="43">
        <v>5000000</v>
      </c>
      <c r="H449" s="43">
        <v>3000000</v>
      </c>
      <c r="I449" s="43">
        <v>3000000</v>
      </c>
      <c r="J449" s="43">
        <v>0</v>
      </c>
      <c r="K449" s="43">
        <v>0</v>
      </c>
      <c r="L449" s="43">
        <v>0</v>
      </c>
      <c r="M449" s="43">
        <v>1356969.99</v>
      </c>
      <c r="N449" s="43">
        <v>1356969.99</v>
      </c>
      <c r="O449" s="43">
        <v>1643030.01</v>
      </c>
      <c r="P449" s="43">
        <v>1643030.01</v>
      </c>
      <c r="Q449" s="9">
        <f t="shared" si="13"/>
        <v>0.45232333000000002</v>
      </c>
    </row>
    <row r="450" spans="1:17" ht="13.2" x14ac:dyDescent="0.2">
      <c r="A450" s="42" t="s">
        <v>330</v>
      </c>
      <c r="B450" s="42" t="s">
        <v>331</v>
      </c>
      <c r="C450" s="33" t="str">
        <f t="shared" si="12"/>
        <v>21375103 MUSEO DE ARTE COSTARRICENSE</v>
      </c>
      <c r="D450" s="45" t="s">
        <v>253</v>
      </c>
      <c r="E450" s="42" t="s">
        <v>268</v>
      </c>
      <c r="F450" s="42" t="s">
        <v>269</v>
      </c>
      <c r="G450" s="43">
        <v>0</v>
      </c>
      <c r="H450" s="43">
        <v>14236695.33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14236695.33</v>
      </c>
      <c r="P450" s="43">
        <v>0</v>
      </c>
      <c r="Q450" s="9">
        <f t="shared" si="13"/>
        <v>0</v>
      </c>
    </row>
    <row r="451" spans="1:17" ht="13.2" x14ac:dyDescent="0.2">
      <c r="A451" s="42" t="s">
        <v>330</v>
      </c>
      <c r="B451" s="42" t="s">
        <v>331</v>
      </c>
      <c r="C451" s="33" t="str">
        <f t="shared" si="12"/>
        <v>21375103 MUSEO DE ARTE COSTARRICENSE</v>
      </c>
      <c r="D451" s="45" t="s">
        <v>253</v>
      </c>
      <c r="E451" s="42" t="s">
        <v>270</v>
      </c>
      <c r="F451" s="42" t="s">
        <v>271</v>
      </c>
      <c r="G451" s="43">
        <v>0</v>
      </c>
      <c r="H451" s="43">
        <v>14236695.33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14236695.33</v>
      </c>
      <c r="P451" s="43">
        <v>0</v>
      </c>
      <c r="Q451" s="9">
        <f t="shared" si="13"/>
        <v>0</v>
      </c>
    </row>
    <row r="452" spans="1:17" ht="13.2" x14ac:dyDescent="0.2">
      <c r="A452" s="42" t="s">
        <v>330</v>
      </c>
      <c r="B452" s="42" t="s">
        <v>331</v>
      </c>
      <c r="C452" s="33" t="str">
        <f t="shared" si="12"/>
        <v>21375103 MUSEO DE ARTE COSTARRICENSE</v>
      </c>
      <c r="D452" s="45" t="s">
        <v>253</v>
      </c>
      <c r="E452" s="42" t="s">
        <v>274</v>
      </c>
      <c r="F452" s="42" t="s">
        <v>275</v>
      </c>
      <c r="G452" s="43">
        <v>59583334</v>
      </c>
      <c r="H452" s="43">
        <v>49583334</v>
      </c>
      <c r="I452" s="43">
        <v>49583334</v>
      </c>
      <c r="J452" s="43">
        <v>0</v>
      </c>
      <c r="K452" s="43">
        <v>0</v>
      </c>
      <c r="L452" s="43">
        <v>0</v>
      </c>
      <c r="M452" s="43">
        <v>3582392.66</v>
      </c>
      <c r="N452" s="43">
        <v>3582392.66</v>
      </c>
      <c r="O452" s="43">
        <v>46000941.340000004</v>
      </c>
      <c r="P452" s="43">
        <v>46000941.340000004</v>
      </c>
      <c r="Q452" s="9">
        <f t="shared" si="13"/>
        <v>7.2249935028572299E-2</v>
      </c>
    </row>
    <row r="453" spans="1:17" ht="13.2" x14ac:dyDescent="0.2">
      <c r="A453" s="42" t="s">
        <v>330</v>
      </c>
      <c r="B453" s="42" t="s">
        <v>331</v>
      </c>
      <c r="C453" s="33" t="str">
        <f t="shared" si="12"/>
        <v>21375103 MUSEO DE ARTE COSTARRICENSE</v>
      </c>
      <c r="D453" s="45" t="s">
        <v>253</v>
      </c>
      <c r="E453" s="42" t="s">
        <v>359</v>
      </c>
      <c r="F453" s="42" t="s">
        <v>360</v>
      </c>
      <c r="G453" s="43">
        <v>37874774</v>
      </c>
      <c r="H453" s="43">
        <v>37874774</v>
      </c>
      <c r="I453" s="43">
        <v>37874774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37874774</v>
      </c>
      <c r="P453" s="43">
        <v>37874774</v>
      </c>
      <c r="Q453" s="9">
        <f t="shared" si="13"/>
        <v>0</v>
      </c>
    </row>
    <row r="454" spans="1:17" ht="13.2" x14ac:dyDescent="0.2">
      <c r="A454" s="42" t="s">
        <v>330</v>
      </c>
      <c r="B454" s="42" t="s">
        <v>331</v>
      </c>
      <c r="C454" s="33" t="str">
        <f t="shared" si="12"/>
        <v>21375103 MUSEO DE ARTE COSTARRICENSE</v>
      </c>
      <c r="D454" s="45" t="s">
        <v>253</v>
      </c>
      <c r="E454" s="42" t="s">
        <v>276</v>
      </c>
      <c r="F454" s="42" t="s">
        <v>277</v>
      </c>
      <c r="G454" s="43">
        <v>21708560</v>
      </c>
      <c r="H454" s="43">
        <v>11708560</v>
      </c>
      <c r="I454" s="43">
        <v>11708560</v>
      </c>
      <c r="J454" s="43">
        <v>0</v>
      </c>
      <c r="K454" s="43">
        <v>0</v>
      </c>
      <c r="L454" s="43">
        <v>0</v>
      </c>
      <c r="M454" s="43">
        <v>3582392.66</v>
      </c>
      <c r="N454" s="43">
        <v>3582392.66</v>
      </c>
      <c r="O454" s="43">
        <v>8126167.3399999999</v>
      </c>
      <c r="P454" s="43">
        <v>8126167.3399999999</v>
      </c>
      <c r="Q454" s="9">
        <f t="shared" si="13"/>
        <v>0.30596355657741003</v>
      </c>
    </row>
    <row r="455" spans="1:17" ht="13.2" x14ac:dyDescent="0.2">
      <c r="A455" s="50" t="s">
        <v>342</v>
      </c>
      <c r="B455" s="50" t="s">
        <v>343</v>
      </c>
      <c r="C455" s="33" t="str">
        <f t="shared" ref="C455:C518" si="14">+CONCATENATE(A455," ",B455)</f>
        <v>21375104 MUSEO HISTORICO CULTURAL JUAN SANTAMARIA</v>
      </c>
      <c r="D455" s="51" t="s">
        <v>19</v>
      </c>
      <c r="E455" s="50" t="s">
        <v>20</v>
      </c>
      <c r="F455" s="50" t="s">
        <v>20</v>
      </c>
      <c r="G455" s="43">
        <v>567581709</v>
      </c>
      <c r="H455" s="43">
        <v>567581709</v>
      </c>
      <c r="I455" s="43">
        <v>370894410.24000001</v>
      </c>
      <c r="J455" s="43">
        <v>0</v>
      </c>
      <c r="K455" s="43">
        <v>0</v>
      </c>
      <c r="L455" s="43">
        <v>0</v>
      </c>
      <c r="M455" s="43">
        <v>111630010.98999999</v>
      </c>
      <c r="N455" s="43">
        <v>111630010.98999999</v>
      </c>
      <c r="O455" s="43">
        <v>455951698.00999999</v>
      </c>
      <c r="P455" s="43">
        <v>259264399.25</v>
      </c>
      <c r="Q455" s="9">
        <f t="shared" ref="Q455:Q518" si="15">+IFERROR(M455/H455,0)</f>
        <v>0.19667654756999928</v>
      </c>
    </row>
    <row r="456" spans="1:17" ht="13.2" x14ac:dyDescent="0.2">
      <c r="A456" s="42" t="s">
        <v>342</v>
      </c>
      <c r="B456" s="42" t="s">
        <v>343</v>
      </c>
      <c r="C456" s="33" t="str">
        <f t="shared" si="14"/>
        <v>21375104 MUSEO HISTORICO CULTURAL JUAN SANTAMARIA</v>
      </c>
      <c r="D456" s="45" t="s">
        <v>19</v>
      </c>
      <c r="E456" s="42" t="s">
        <v>23</v>
      </c>
      <c r="F456" s="42" t="s">
        <v>24</v>
      </c>
      <c r="G456" s="43">
        <v>217270580</v>
      </c>
      <c r="H456" s="43">
        <v>217270580</v>
      </c>
      <c r="I456" s="43">
        <v>208164892</v>
      </c>
      <c r="J456" s="43">
        <v>0</v>
      </c>
      <c r="K456" s="43">
        <v>0</v>
      </c>
      <c r="L456" s="43">
        <v>0</v>
      </c>
      <c r="M456" s="43">
        <v>48007186.119999997</v>
      </c>
      <c r="N456" s="43">
        <v>48007186.119999997</v>
      </c>
      <c r="O456" s="43">
        <v>169263393.88</v>
      </c>
      <c r="P456" s="43">
        <v>160157705.88</v>
      </c>
      <c r="Q456" s="9">
        <f t="shared" si="15"/>
        <v>0.22095575995608793</v>
      </c>
    </row>
    <row r="457" spans="1:17" ht="13.2" x14ac:dyDescent="0.2">
      <c r="A457" s="42" t="s">
        <v>342</v>
      </c>
      <c r="B457" s="42" t="s">
        <v>343</v>
      </c>
      <c r="C457" s="33" t="str">
        <f t="shared" si="14"/>
        <v>21375104 MUSEO HISTORICO CULTURAL JUAN SANTAMARIA</v>
      </c>
      <c r="D457" s="45" t="s">
        <v>19</v>
      </c>
      <c r="E457" s="42" t="s">
        <v>25</v>
      </c>
      <c r="F457" s="42" t="s">
        <v>26</v>
      </c>
      <c r="G457" s="43">
        <v>107150400</v>
      </c>
      <c r="H457" s="43">
        <v>107150400</v>
      </c>
      <c r="I457" s="43">
        <v>103340340</v>
      </c>
      <c r="J457" s="43">
        <v>0</v>
      </c>
      <c r="K457" s="43">
        <v>0</v>
      </c>
      <c r="L457" s="43">
        <v>0</v>
      </c>
      <c r="M457" s="43">
        <v>18310125.02</v>
      </c>
      <c r="N457" s="43">
        <v>18310125.02</v>
      </c>
      <c r="O457" s="43">
        <v>88840274.980000004</v>
      </c>
      <c r="P457" s="43">
        <v>85030214.980000004</v>
      </c>
      <c r="Q457" s="9">
        <f t="shared" si="15"/>
        <v>0.17088247006077439</v>
      </c>
    </row>
    <row r="458" spans="1:17" ht="13.2" x14ac:dyDescent="0.2">
      <c r="A458" s="42" t="s">
        <v>342</v>
      </c>
      <c r="B458" s="42" t="s">
        <v>343</v>
      </c>
      <c r="C458" s="33" t="str">
        <f t="shared" si="14"/>
        <v>21375104 MUSEO HISTORICO CULTURAL JUAN SANTAMARIA</v>
      </c>
      <c r="D458" s="45" t="s">
        <v>19</v>
      </c>
      <c r="E458" s="42" t="s">
        <v>27</v>
      </c>
      <c r="F458" s="42" t="s">
        <v>28</v>
      </c>
      <c r="G458" s="43">
        <v>102150400</v>
      </c>
      <c r="H458" s="43">
        <v>102150400</v>
      </c>
      <c r="I458" s="43">
        <v>102150400</v>
      </c>
      <c r="J458" s="43">
        <v>0</v>
      </c>
      <c r="K458" s="43">
        <v>0</v>
      </c>
      <c r="L458" s="43">
        <v>0</v>
      </c>
      <c r="M458" s="43">
        <v>18310125.02</v>
      </c>
      <c r="N458" s="43">
        <v>18310125.02</v>
      </c>
      <c r="O458" s="43">
        <v>83840274.980000004</v>
      </c>
      <c r="P458" s="43">
        <v>83840274.980000004</v>
      </c>
      <c r="Q458" s="9">
        <f t="shared" si="15"/>
        <v>0.17924672854927637</v>
      </c>
    </row>
    <row r="459" spans="1:17" ht="13.2" x14ac:dyDescent="0.2">
      <c r="A459" s="42" t="s">
        <v>342</v>
      </c>
      <c r="B459" s="42" t="s">
        <v>343</v>
      </c>
      <c r="C459" s="33" t="str">
        <f t="shared" si="14"/>
        <v>21375104 MUSEO HISTORICO CULTURAL JUAN SANTAMARIA</v>
      </c>
      <c r="D459" s="45" t="s">
        <v>19</v>
      </c>
      <c r="E459" s="42" t="s">
        <v>29</v>
      </c>
      <c r="F459" s="42" t="s">
        <v>30</v>
      </c>
      <c r="G459" s="43">
        <v>5000000</v>
      </c>
      <c r="H459" s="43">
        <v>5000000</v>
      </c>
      <c r="I459" s="43">
        <v>1189940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5000000</v>
      </c>
      <c r="P459" s="43">
        <v>1189940</v>
      </c>
      <c r="Q459" s="9">
        <f t="shared" si="15"/>
        <v>0</v>
      </c>
    </row>
    <row r="460" spans="1:17" ht="13.2" x14ac:dyDescent="0.2">
      <c r="A460" s="42" t="s">
        <v>342</v>
      </c>
      <c r="B460" s="42" t="s">
        <v>343</v>
      </c>
      <c r="C460" s="33" t="str">
        <f t="shared" si="14"/>
        <v>21375104 MUSEO HISTORICO CULTURAL JUAN SANTAMARIA</v>
      </c>
      <c r="D460" s="45" t="s">
        <v>19</v>
      </c>
      <c r="E460" s="42" t="s">
        <v>31</v>
      </c>
      <c r="F460" s="42" t="s">
        <v>32</v>
      </c>
      <c r="G460" s="43">
        <v>3600000</v>
      </c>
      <c r="H460" s="43">
        <v>3600000</v>
      </c>
      <c r="I460" s="43">
        <v>3600000</v>
      </c>
      <c r="J460" s="43">
        <v>0</v>
      </c>
      <c r="K460" s="43">
        <v>0</v>
      </c>
      <c r="L460" s="43">
        <v>0</v>
      </c>
      <c r="M460" s="43">
        <v>101085.93</v>
      </c>
      <c r="N460" s="43">
        <v>101085.93</v>
      </c>
      <c r="O460" s="43">
        <v>3498914.07</v>
      </c>
      <c r="P460" s="43">
        <v>3498914.07</v>
      </c>
      <c r="Q460" s="9">
        <f t="shared" si="15"/>
        <v>2.8079424999999998E-2</v>
      </c>
    </row>
    <row r="461" spans="1:17" ht="13.2" x14ac:dyDescent="0.2">
      <c r="A461" s="42" t="s">
        <v>342</v>
      </c>
      <c r="B461" s="42" t="s">
        <v>343</v>
      </c>
      <c r="C461" s="33" t="str">
        <f t="shared" si="14"/>
        <v>21375104 MUSEO HISTORICO CULTURAL JUAN SANTAMARIA</v>
      </c>
      <c r="D461" s="45" t="s">
        <v>19</v>
      </c>
      <c r="E461" s="42" t="s">
        <v>33</v>
      </c>
      <c r="F461" s="42" t="s">
        <v>34</v>
      </c>
      <c r="G461" s="43">
        <v>3600000</v>
      </c>
      <c r="H461" s="43">
        <v>3600000</v>
      </c>
      <c r="I461" s="43">
        <v>3600000</v>
      </c>
      <c r="J461" s="43">
        <v>0</v>
      </c>
      <c r="K461" s="43">
        <v>0</v>
      </c>
      <c r="L461" s="43">
        <v>0</v>
      </c>
      <c r="M461" s="43">
        <v>101085.93</v>
      </c>
      <c r="N461" s="43">
        <v>101085.93</v>
      </c>
      <c r="O461" s="43">
        <v>3498914.07</v>
      </c>
      <c r="P461" s="43">
        <v>3498914.07</v>
      </c>
      <c r="Q461" s="9">
        <f t="shared" si="15"/>
        <v>2.8079424999999998E-2</v>
      </c>
    </row>
    <row r="462" spans="1:17" ht="13.2" x14ac:dyDescent="0.2">
      <c r="A462" s="42" t="s">
        <v>342</v>
      </c>
      <c r="B462" s="42" t="s">
        <v>343</v>
      </c>
      <c r="C462" s="33" t="str">
        <f t="shared" si="14"/>
        <v>21375104 MUSEO HISTORICO CULTURAL JUAN SANTAMARIA</v>
      </c>
      <c r="D462" s="45" t="s">
        <v>19</v>
      </c>
      <c r="E462" s="42" t="s">
        <v>35</v>
      </c>
      <c r="F462" s="42" t="s">
        <v>36</v>
      </c>
      <c r="G462" s="43">
        <v>72561771</v>
      </c>
      <c r="H462" s="43">
        <v>72561771</v>
      </c>
      <c r="I462" s="43">
        <v>67266143</v>
      </c>
      <c r="J462" s="43">
        <v>0</v>
      </c>
      <c r="K462" s="43">
        <v>0</v>
      </c>
      <c r="L462" s="43">
        <v>0</v>
      </c>
      <c r="M462" s="43">
        <v>17885387.170000002</v>
      </c>
      <c r="N462" s="43">
        <v>17885387.170000002</v>
      </c>
      <c r="O462" s="43">
        <v>54676383.829999998</v>
      </c>
      <c r="P462" s="43">
        <v>49380755.829999998</v>
      </c>
      <c r="Q462" s="9">
        <f t="shared" si="15"/>
        <v>0.24648498683969555</v>
      </c>
    </row>
    <row r="463" spans="1:17" ht="13.2" x14ac:dyDescent="0.2">
      <c r="A463" s="42" t="s">
        <v>342</v>
      </c>
      <c r="B463" s="42" t="s">
        <v>343</v>
      </c>
      <c r="C463" s="33" t="str">
        <f t="shared" si="14"/>
        <v>21375104 MUSEO HISTORICO CULTURAL JUAN SANTAMARIA</v>
      </c>
      <c r="D463" s="45" t="s">
        <v>19</v>
      </c>
      <c r="E463" s="42" t="s">
        <v>37</v>
      </c>
      <c r="F463" s="42" t="s">
        <v>38</v>
      </c>
      <c r="G463" s="43">
        <v>26000000</v>
      </c>
      <c r="H463" s="43">
        <v>26000000</v>
      </c>
      <c r="I463" s="43">
        <v>22666372</v>
      </c>
      <c r="J463" s="43">
        <v>0</v>
      </c>
      <c r="K463" s="43">
        <v>0</v>
      </c>
      <c r="L463" s="43">
        <v>0</v>
      </c>
      <c r="M463" s="43">
        <v>4301579.42</v>
      </c>
      <c r="N463" s="43">
        <v>4301579.42</v>
      </c>
      <c r="O463" s="43">
        <v>21698420.579999998</v>
      </c>
      <c r="P463" s="43">
        <v>18364792.579999998</v>
      </c>
      <c r="Q463" s="9">
        <f t="shared" si="15"/>
        <v>0.1654453623076923</v>
      </c>
    </row>
    <row r="464" spans="1:17" ht="13.2" x14ac:dyDescent="0.2">
      <c r="A464" s="42" t="s">
        <v>342</v>
      </c>
      <c r="B464" s="42" t="s">
        <v>343</v>
      </c>
      <c r="C464" s="33" t="str">
        <f t="shared" si="14"/>
        <v>21375104 MUSEO HISTORICO CULTURAL JUAN SANTAMARIA</v>
      </c>
      <c r="D464" s="45" t="s">
        <v>19</v>
      </c>
      <c r="E464" s="42" t="s">
        <v>39</v>
      </c>
      <c r="F464" s="42" t="s">
        <v>40</v>
      </c>
      <c r="G464" s="43">
        <v>17900950</v>
      </c>
      <c r="H464" s="43">
        <v>17900950</v>
      </c>
      <c r="I464" s="43">
        <v>17900950</v>
      </c>
      <c r="J464" s="43">
        <v>0</v>
      </c>
      <c r="K464" s="43">
        <v>0</v>
      </c>
      <c r="L464" s="43">
        <v>0</v>
      </c>
      <c r="M464" s="43">
        <v>3667986.8</v>
      </c>
      <c r="N464" s="43">
        <v>3667986.8</v>
      </c>
      <c r="O464" s="43">
        <v>14232963.199999999</v>
      </c>
      <c r="P464" s="43">
        <v>14232963.199999999</v>
      </c>
      <c r="Q464" s="9">
        <f t="shared" si="15"/>
        <v>0.20490458886260227</v>
      </c>
    </row>
    <row r="465" spans="1:17" ht="13.2" x14ac:dyDescent="0.2">
      <c r="A465" s="42" t="s">
        <v>342</v>
      </c>
      <c r="B465" s="42" t="s">
        <v>343</v>
      </c>
      <c r="C465" s="33" t="str">
        <f t="shared" si="14"/>
        <v>21375104 MUSEO HISTORICO CULTURAL JUAN SANTAMARIA</v>
      </c>
      <c r="D465" s="45" t="s">
        <v>19</v>
      </c>
      <c r="E465" s="42" t="s">
        <v>41</v>
      </c>
      <c r="F465" s="42" t="s">
        <v>42</v>
      </c>
      <c r="G465" s="43">
        <v>13721902</v>
      </c>
      <c r="H465" s="43">
        <v>13721902</v>
      </c>
      <c r="I465" s="43">
        <v>13721902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13721902</v>
      </c>
      <c r="P465" s="43">
        <v>13721902</v>
      </c>
      <c r="Q465" s="9">
        <f t="shared" si="15"/>
        <v>0</v>
      </c>
    </row>
    <row r="466" spans="1:17" ht="13.2" x14ac:dyDescent="0.2">
      <c r="A466" s="42" t="s">
        <v>342</v>
      </c>
      <c r="B466" s="42" t="s">
        <v>343</v>
      </c>
      <c r="C466" s="33" t="str">
        <f t="shared" si="14"/>
        <v>21375104 MUSEO HISTORICO CULTURAL JUAN SANTAMARIA</v>
      </c>
      <c r="D466" s="45" t="s">
        <v>19</v>
      </c>
      <c r="E466" s="42" t="s">
        <v>43</v>
      </c>
      <c r="F466" s="42" t="s">
        <v>44</v>
      </c>
      <c r="G466" s="43">
        <v>11038919</v>
      </c>
      <c r="H466" s="43">
        <v>11038919</v>
      </c>
      <c r="I466" s="43">
        <v>9076919</v>
      </c>
      <c r="J466" s="43">
        <v>0</v>
      </c>
      <c r="K466" s="43">
        <v>0</v>
      </c>
      <c r="L466" s="43">
        <v>0</v>
      </c>
      <c r="M466" s="43">
        <v>9076736.7400000002</v>
      </c>
      <c r="N466" s="43">
        <v>9076736.7400000002</v>
      </c>
      <c r="O466" s="43">
        <v>1962182.26</v>
      </c>
      <c r="P466" s="43">
        <v>182.26</v>
      </c>
      <c r="Q466" s="9">
        <f t="shared" si="15"/>
        <v>0.8222486948223825</v>
      </c>
    </row>
    <row r="467" spans="1:17" ht="13.2" x14ac:dyDescent="0.2">
      <c r="A467" s="42" t="s">
        <v>342</v>
      </c>
      <c r="B467" s="42" t="s">
        <v>343</v>
      </c>
      <c r="C467" s="33" t="str">
        <f t="shared" si="14"/>
        <v>21375104 MUSEO HISTORICO CULTURAL JUAN SANTAMARIA</v>
      </c>
      <c r="D467" s="45" t="s">
        <v>19</v>
      </c>
      <c r="E467" s="42" t="s">
        <v>45</v>
      </c>
      <c r="F467" s="42" t="s">
        <v>46</v>
      </c>
      <c r="G467" s="43">
        <v>3900000</v>
      </c>
      <c r="H467" s="43">
        <v>3900000</v>
      </c>
      <c r="I467" s="43">
        <v>3900000</v>
      </c>
      <c r="J467" s="43">
        <v>0</v>
      </c>
      <c r="K467" s="43">
        <v>0</v>
      </c>
      <c r="L467" s="43">
        <v>0</v>
      </c>
      <c r="M467" s="43">
        <v>839084.21</v>
      </c>
      <c r="N467" s="43">
        <v>839084.21</v>
      </c>
      <c r="O467" s="43">
        <v>3060915.79</v>
      </c>
      <c r="P467" s="43">
        <v>3060915.79</v>
      </c>
      <c r="Q467" s="9">
        <f t="shared" si="15"/>
        <v>0.21514979743589743</v>
      </c>
    </row>
    <row r="468" spans="1:17" ht="13.2" x14ac:dyDescent="0.2">
      <c r="A468" s="42" t="s">
        <v>342</v>
      </c>
      <c r="B468" s="42" t="s">
        <v>343</v>
      </c>
      <c r="C468" s="33" t="str">
        <f t="shared" si="14"/>
        <v>21375104 MUSEO HISTORICO CULTURAL JUAN SANTAMARIA</v>
      </c>
      <c r="D468" s="45" t="s">
        <v>19</v>
      </c>
      <c r="E468" s="42" t="s">
        <v>47</v>
      </c>
      <c r="F468" s="42" t="s">
        <v>48</v>
      </c>
      <c r="G468" s="43">
        <v>16535052</v>
      </c>
      <c r="H468" s="43">
        <v>16535052</v>
      </c>
      <c r="I468" s="43">
        <v>16535052</v>
      </c>
      <c r="J468" s="43">
        <v>0</v>
      </c>
      <c r="K468" s="43">
        <v>0</v>
      </c>
      <c r="L468" s="43">
        <v>0</v>
      </c>
      <c r="M468" s="43">
        <v>7403487</v>
      </c>
      <c r="N468" s="43">
        <v>7403487</v>
      </c>
      <c r="O468" s="43">
        <v>9131565</v>
      </c>
      <c r="P468" s="43">
        <v>9131565</v>
      </c>
      <c r="Q468" s="9">
        <f t="shared" si="15"/>
        <v>0.44774500860354111</v>
      </c>
    </row>
    <row r="469" spans="1:17" ht="13.2" x14ac:dyDescent="0.2">
      <c r="A469" s="42" t="s">
        <v>342</v>
      </c>
      <c r="B469" s="42" t="s">
        <v>343</v>
      </c>
      <c r="C469" s="33" t="str">
        <f t="shared" si="14"/>
        <v>21375104 MUSEO HISTORICO CULTURAL JUAN SANTAMARIA</v>
      </c>
      <c r="D469" s="45" t="s">
        <v>19</v>
      </c>
      <c r="E469" s="42" t="s">
        <v>344</v>
      </c>
      <c r="F469" s="42" t="s">
        <v>50</v>
      </c>
      <c r="G469" s="43">
        <v>15687100</v>
      </c>
      <c r="H469" s="43">
        <v>15687100</v>
      </c>
      <c r="I469" s="43">
        <v>15687100</v>
      </c>
      <c r="J469" s="43">
        <v>0</v>
      </c>
      <c r="K469" s="43">
        <v>0</v>
      </c>
      <c r="L469" s="43">
        <v>0</v>
      </c>
      <c r="M469" s="43">
        <v>7058663</v>
      </c>
      <c r="N469" s="43">
        <v>7058663</v>
      </c>
      <c r="O469" s="43">
        <v>8628437</v>
      </c>
      <c r="P469" s="43">
        <v>8628437</v>
      </c>
      <c r="Q469" s="9">
        <f t="shared" si="15"/>
        <v>0.44996608678468297</v>
      </c>
    </row>
    <row r="470" spans="1:17" ht="13.2" x14ac:dyDescent="0.2">
      <c r="A470" s="42" t="s">
        <v>342</v>
      </c>
      <c r="B470" s="42" t="s">
        <v>343</v>
      </c>
      <c r="C470" s="33" t="str">
        <f t="shared" si="14"/>
        <v>21375104 MUSEO HISTORICO CULTURAL JUAN SANTAMARIA</v>
      </c>
      <c r="D470" s="45" t="s">
        <v>19</v>
      </c>
      <c r="E470" s="42" t="s">
        <v>345</v>
      </c>
      <c r="F470" s="42" t="s">
        <v>52</v>
      </c>
      <c r="G470" s="43">
        <v>847952</v>
      </c>
      <c r="H470" s="43">
        <v>847952</v>
      </c>
      <c r="I470" s="43">
        <v>847952</v>
      </c>
      <c r="J470" s="43">
        <v>0</v>
      </c>
      <c r="K470" s="43">
        <v>0</v>
      </c>
      <c r="L470" s="43">
        <v>0</v>
      </c>
      <c r="M470" s="43">
        <v>344824</v>
      </c>
      <c r="N470" s="43">
        <v>344824</v>
      </c>
      <c r="O470" s="43">
        <v>503128</v>
      </c>
      <c r="P470" s="43">
        <v>503128</v>
      </c>
      <c r="Q470" s="9">
        <f t="shared" si="15"/>
        <v>0.40665509368454816</v>
      </c>
    </row>
    <row r="471" spans="1:17" ht="13.2" x14ac:dyDescent="0.2">
      <c r="A471" s="42" t="s">
        <v>342</v>
      </c>
      <c r="B471" s="42" t="s">
        <v>343</v>
      </c>
      <c r="C471" s="33" t="str">
        <f t="shared" si="14"/>
        <v>21375104 MUSEO HISTORICO CULTURAL JUAN SANTAMARIA</v>
      </c>
      <c r="D471" s="45" t="s">
        <v>19</v>
      </c>
      <c r="E471" s="42" t="s">
        <v>53</v>
      </c>
      <c r="F471" s="42" t="s">
        <v>54</v>
      </c>
      <c r="G471" s="43">
        <v>17423357</v>
      </c>
      <c r="H471" s="43">
        <v>17423357</v>
      </c>
      <c r="I471" s="43">
        <v>17423357</v>
      </c>
      <c r="J471" s="43">
        <v>0</v>
      </c>
      <c r="K471" s="43">
        <v>0</v>
      </c>
      <c r="L471" s="43">
        <v>0</v>
      </c>
      <c r="M471" s="43">
        <v>4307101</v>
      </c>
      <c r="N471" s="43">
        <v>4307101</v>
      </c>
      <c r="O471" s="43">
        <v>13116256</v>
      </c>
      <c r="P471" s="43">
        <v>13116256</v>
      </c>
      <c r="Q471" s="9">
        <f t="shared" si="15"/>
        <v>0.24720270611455644</v>
      </c>
    </row>
    <row r="472" spans="1:17" ht="13.2" x14ac:dyDescent="0.2">
      <c r="A472" s="42" t="s">
        <v>342</v>
      </c>
      <c r="B472" s="42" t="s">
        <v>343</v>
      </c>
      <c r="C472" s="33" t="str">
        <f t="shared" si="14"/>
        <v>21375104 MUSEO HISTORICO CULTURAL JUAN SANTAMARIA</v>
      </c>
      <c r="D472" s="45" t="s">
        <v>19</v>
      </c>
      <c r="E472" s="42" t="s">
        <v>346</v>
      </c>
      <c r="F472" s="42" t="s">
        <v>56</v>
      </c>
      <c r="G472" s="43">
        <v>9191793</v>
      </c>
      <c r="H472" s="43">
        <v>9191793</v>
      </c>
      <c r="I472" s="43">
        <v>9191793</v>
      </c>
      <c r="J472" s="43">
        <v>0</v>
      </c>
      <c r="K472" s="43">
        <v>0</v>
      </c>
      <c r="L472" s="43">
        <v>0</v>
      </c>
      <c r="M472" s="43">
        <v>2905703</v>
      </c>
      <c r="N472" s="43">
        <v>2905703</v>
      </c>
      <c r="O472" s="43">
        <v>6286090</v>
      </c>
      <c r="P472" s="43">
        <v>6286090</v>
      </c>
      <c r="Q472" s="9">
        <f t="shared" si="15"/>
        <v>0.31611928162437947</v>
      </c>
    </row>
    <row r="473" spans="1:17" ht="13.2" x14ac:dyDescent="0.2">
      <c r="A473" s="42" t="s">
        <v>342</v>
      </c>
      <c r="B473" s="42" t="s">
        <v>343</v>
      </c>
      <c r="C473" s="33" t="str">
        <f t="shared" si="14"/>
        <v>21375104 MUSEO HISTORICO CULTURAL JUAN SANTAMARIA</v>
      </c>
      <c r="D473" s="45" t="s">
        <v>19</v>
      </c>
      <c r="E473" s="42" t="s">
        <v>347</v>
      </c>
      <c r="F473" s="42" t="s">
        <v>58</v>
      </c>
      <c r="G473" s="43">
        <v>5087709</v>
      </c>
      <c r="H473" s="43">
        <v>5087709</v>
      </c>
      <c r="I473" s="43">
        <v>5087709</v>
      </c>
      <c r="J473" s="43">
        <v>0</v>
      </c>
      <c r="K473" s="43">
        <v>0</v>
      </c>
      <c r="L473" s="43">
        <v>0</v>
      </c>
      <c r="M473" s="43">
        <v>827251</v>
      </c>
      <c r="N473" s="43">
        <v>827251</v>
      </c>
      <c r="O473" s="43">
        <v>4260458</v>
      </c>
      <c r="P473" s="43">
        <v>4260458</v>
      </c>
      <c r="Q473" s="9">
        <f t="shared" si="15"/>
        <v>0.16259793946548437</v>
      </c>
    </row>
    <row r="474" spans="1:17" ht="13.2" x14ac:dyDescent="0.2">
      <c r="A474" s="42" t="s">
        <v>342</v>
      </c>
      <c r="B474" s="42" t="s">
        <v>343</v>
      </c>
      <c r="C474" s="33" t="str">
        <f t="shared" si="14"/>
        <v>21375104 MUSEO HISTORICO CULTURAL JUAN SANTAMARIA</v>
      </c>
      <c r="D474" s="45" t="s">
        <v>19</v>
      </c>
      <c r="E474" s="42" t="s">
        <v>348</v>
      </c>
      <c r="F474" s="42" t="s">
        <v>60</v>
      </c>
      <c r="G474" s="43">
        <v>2543855</v>
      </c>
      <c r="H474" s="43">
        <v>2543855</v>
      </c>
      <c r="I474" s="43">
        <v>2543855</v>
      </c>
      <c r="J474" s="43">
        <v>0</v>
      </c>
      <c r="K474" s="43">
        <v>0</v>
      </c>
      <c r="L474" s="43">
        <v>0</v>
      </c>
      <c r="M474" s="43">
        <v>574147</v>
      </c>
      <c r="N474" s="43">
        <v>574147</v>
      </c>
      <c r="O474" s="43">
        <v>1969708</v>
      </c>
      <c r="P474" s="43">
        <v>1969708</v>
      </c>
      <c r="Q474" s="9">
        <f t="shared" si="15"/>
        <v>0.22569957800267704</v>
      </c>
    </row>
    <row r="475" spans="1:17" ht="13.2" x14ac:dyDescent="0.2">
      <c r="A475" s="42" t="s">
        <v>342</v>
      </c>
      <c r="B475" s="42" t="s">
        <v>343</v>
      </c>
      <c r="C475" s="33" t="str">
        <f t="shared" si="14"/>
        <v>21375104 MUSEO HISTORICO CULTURAL JUAN SANTAMARIA</v>
      </c>
      <c r="D475" s="45" t="s">
        <v>19</v>
      </c>
      <c r="E475" s="42" t="s">
        <v>349</v>
      </c>
      <c r="F475" s="42" t="s">
        <v>350</v>
      </c>
      <c r="G475" s="43">
        <v>600000</v>
      </c>
      <c r="H475" s="43">
        <v>600000</v>
      </c>
      <c r="I475" s="43">
        <v>600000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600000</v>
      </c>
      <c r="P475" s="43">
        <v>600000</v>
      </c>
      <c r="Q475" s="9">
        <f t="shared" si="15"/>
        <v>0</v>
      </c>
    </row>
    <row r="476" spans="1:17" ht="13.2" x14ac:dyDescent="0.2">
      <c r="A476" s="42" t="s">
        <v>342</v>
      </c>
      <c r="B476" s="42" t="s">
        <v>343</v>
      </c>
      <c r="C476" s="33" t="str">
        <f t="shared" si="14"/>
        <v>21375104 MUSEO HISTORICO CULTURAL JUAN SANTAMARIA</v>
      </c>
      <c r="D476" s="45" t="s">
        <v>19</v>
      </c>
      <c r="E476" s="42" t="s">
        <v>63</v>
      </c>
      <c r="F476" s="42" t="s">
        <v>64</v>
      </c>
      <c r="G476" s="43">
        <v>334091215</v>
      </c>
      <c r="H476" s="43">
        <v>334091215</v>
      </c>
      <c r="I476" s="43">
        <v>154704962.88</v>
      </c>
      <c r="J476" s="43">
        <v>0</v>
      </c>
      <c r="K476" s="43">
        <v>0</v>
      </c>
      <c r="L476" s="43">
        <v>0</v>
      </c>
      <c r="M476" s="43">
        <v>62919544.710000001</v>
      </c>
      <c r="N476" s="43">
        <v>62919544.710000001</v>
      </c>
      <c r="O476" s="43">
        <v>271171670.29000002</v>
      </c>
      <c r="P476" s="43">
        <v>91785418.170000002</v>
      </c>
      <c r="Q476" s="9">
        <f t="shared" si="15"/>
        <v>0.188330437572266</v>
      </c>
    </row>
    <row r="477" spans="1:17" ht="13.2" x14ac:dyDescent="0.2">
      <c r="A477" s="42" t="s">
        <v>342</v>
      </c>
      <c r="B477" s="42" t="s">
        <v>343</v>
      </c>
      <c r="C477" s="33" t="str">
        <f t="shared" si="14"/>
        <v>21375104 MUSEO HISTORICO CULTURAL JUAN SANTAMARIA</v>
      </c>
      <c r="D477" s="45" t="s">
        <v>19</v>
      </c>
      <c r="E477" s="42" t="s">
        <v>73</v>
      </c>
      <c r="F477" s="42" t="s">
        <v>74</v>
      </c>
      <c r="G477" s="43">
        <v>19750000</v>
      </c>
      <c r="H477" s="43">
        <v>19750000</v>
      </c>
      <c r="I477" s="43">
        <v>9923633.6199999992</v>
      </c>
      <c r="J477" s="43">
        <v>0</v>
      </c>
      <c r="K477" s="43">
        <v>0</v>
      </c>
      <c r="L477" s="43">
        <v>0</v>
      </c>
      <c r="M477" s="43">
        <v>7615847.3700000001</v>
      </c>
      <c r="N477" s="43">
        <v>7615847.3700000001</v>
      </c>
      <c r="O477" s="43">
        <v>12134152.630000001</v>
      </c>
      <c r="P477" s="43">
        <v>2307786.25</v>
      </c>
      <c r="Q477" s="9">
        <f t="shared" si="15"/>
        <v>0.38561252506329113</v>
      </c>
    </row>
    <row r="478" spans="1:17" ht="13.2" x14ac:dyDescent="0.2">
      <c r="A478" s="42" t="s">
        <v>342</v>
      </c>
      <c r="B478" s="42" t="s">
        <v>343</v>
      </c>
      <c r="C478" s="33" t="str">
        <f t="shared" si="14"/>
        <v>21375104 MUSEO HISTORICO CULTURAL JUAN SANTAMARIA</v>
      </c>
      <c r="D478" s="45" t="s">
        <v>19</v>
      </c>
      <c r="E478" s="42" t="s">
        <v>75</v>
      </c>
      <c r="F478" s="42" t="s">
        <v>76</v>
      </c>
      <c r="G478" s="43">
        <v>1350000</v>
      </c>
      <c r="H478" s="43">
        <v>1350000</v>
      </c>
      <c r="I478" s="43">
        <v>752914.43</v>
      </c>
      <c r="J478" s="43">
        <v>0</v>
      </c>
      <c r="K478" s="43">
        <v>0</v>
      </c>
      <c r="L478" s="43">
        <v>0</v>
      </c>
      <c r="M478" s="43">
        <v>574217</v>
      </c>
      <c r="N478" s="43">
        <v>574217</v>
      </c>
      <c r="O478" s="43">
        <v>775783</v>
      </c>
      <c r="P478" s="43">
        <v>178697.43</v>
      </c>
      <c r="Q478" s="9">
        <f t="shared" si="15"/>
        <v>0.42534592592592591</v>
      </c>
    </row>
    <row r="479" spans="1:17" ht="13.2" x14ac:dyDescent="0.2">
      <c r="A479" s="42" t="s">
        <v>342</v>
      </c>
      <c r="B479" s="42" t="s">
        <v>343</v>
      </c>
      <c r="C479" s="33" t="str">
        <f t="shared" si="14"/>
        <v>21375104 MUSEO HISTORICO CULTURAL JUAN SANTAMARIA</v>
      </c>
      <c r="D479" s="45" t="s">
        <v>19</v>
      </c>
      <c r="E479" s="42" t="s">
        <v>77</v>
      </c>
      <c r="F479" s="42" t="s">
        <v>78</v>
      </c>
      <c r="G479" s="43">
        <v>12650000</v>
      </c>
      <c r="H479" s="43">
        <v>12650000</v>
      </c>
      <c r="I479" s="43">
        <v>6507996.7400000002</v>
      </c>
      <c r="J479" s="43">
        <v>0</v>
      </c>
      <c r="K479" s="43">
        <v>0</v>
      </c>
      <c r="L479" s="43">
        <v>0</v>
      </c>
      <c r="M479" s="43">
        <v>5296700</v>
      </c>
      <c r="N479" s="43">
        <v>5296700</v>
      </c>
      <c r="O479" s="43">
        <v>7353300</v>
      </c>
      <c r="P479" s="43">
        <v>1211296.74</v>
      </c>
      <c r="Q479" s="9">
        <f t="shared" si="15"/>
        <v>0.41871146245059288</v>
      </c>
    </row>
    <row r="480" spans="1:17" ht="13.2" x14ac:dyDescent="0.2">
      <c r="A480" s="42" t="s">
        <v>342</v>
      </c>
      <c r="B480" s="42" t="s">
        <v>343</v>
      </c>
      <c r="C480" s="33" t="str">
        <f t="shared" si="14"/>
        <v>21375104 MUSEO HISTORICO CULTURAL JUAN SANTAMARIA</v>
      </c>
      <c r="D480" s="45" t="s">
        <v>19</v>
      </c>
      <c r="E480" s="42" t="s">
        <v>81</v>
      </c>
      <c r="F480" s="42" t="s">
        <v>82</v>
      </c>
      <c r="G480" s="43">
        <v>1750000</v>
      </c>
      <c r="H480" s="43">
        <v>1750000</v>
      </c>
      <c r="I480" s="43">
        <v>810393.79</v>
      </c>
      <c r="J480" s="43">
        <v>0</v>
      </c>
      <c r="K480" s="43">
        <v>0</v>
      </c>
      <c r="L480" s="43">
        <v>0</v>
      </c>
      <c r="M480" s="43">
        <v>563196.37</v>
      </c>
      <c r="N480" s="43">
        <v>563196.37</v>
      </c>
      <c r="O480" s="43">
        <v>1186803.6299999999</v>
      </c>
      <c r="P480" s="43">
        <v>247197.42</v>
      </c>
      <c r="Q480" s="9">
        <f t="shared" si="15"/>
        <v>0.32182649714285716</v>
      </c>
    </row>
    <row r="481" spans="1:17" ht="13.2" x14ac:dyDescent="0.2">
      <c r="A481" s="42" t="s">
        <v>342</v>
      </c>
      <c r="B481" s="42" t="s">
        <v>343</v>
      </c>
      <c r="C481" s="33" t="str">
        <f t="shared" si="14"/>
        <v>21375104 MUSEO HISTORICO CULTURAL JUAN SANTAMARIA</v>
      </c>
      <c r="D481" s="45" t="s">
        <v>19</v>
      </c>
      <c r="E481" s="42" t="s">
        <v>83</v>
      </c>
      <c r="F481" s="42" t="s">
        <v>84</v>
      </c>
      <c r="G481" s="43">
        <v>4000000</v>
      </c>
      <c r="H481" s="43">
        <v>4000000</v>
      </c>
      <c r="I481" s="43">
        <v>1852328.66</v>
      </c>
      <c r="J481" s="43">
        <v>0</v>
      </c>
      <c r="K481" s="43">
        <v>0</v>
      </c>
      <c r="L481" s="43">
        <v>0</v>
      </c>
      <c r="M481" s="43">
        <v>1181734</v>
      </c>
      <c r="N481" s="43">
        <v>1181734</v>
      </c>
      <c r="O481" s="43">
        <v>2818266</v>
      </c>
      <c r="P481" s="43">
        <v>670594.66</v>
      </c>
      <c r="Q481" s="9">
        <f t="shared" si="15"/>
        <v>0.29543350000000002</v>
      </c>
    </row>
    <row r="482" spans="1:17" ht="13.2" x14ac:dyDescent="0.2">
      <c r="A482" s="42" t="s">
        <v>342</v>
      </c>
      <c r="B482" s="42" t="s">
        <v>343</v>
      </c>
      <c r="C482" s="33" t="str">
        <f t="shared" si="14"/>
        <v>21375104 MUSEO HISTORICO CULTURAL JUAN SANTAMARIA</v>
      </c>
      <c r="D482" s="45" t="s">
        <v>19</v>
      </c>
      <c r="E482" s="42" t="s">
        <v>85</v>
      </c>
      <c r="F482" s="42" t="s">
        <v>86</v>
      </c>
      <c r="G482" s="43">
        <v>1653000</v>
      </c>
      <c r="H482" s="43">
        <v>1653000</v>
      </c>
      <c r="I482" s="43">
        <v>765474.82</v>
      </c>
      <c r="J482" s="43">
        <v>0</v>
      </c>
      <c r="K482" s="43">
        <v>0</v>
      </c>
      <c r="L482" s="43">
        <v>0</v>
      </c>
      <c r="M482" s="43">
        <v>12500</v>
      </c>
      <c r="N482" s="43">
        <v>12500</v>
      </c>
      <c r="O482" s="43">
        <v>1640500</v>
      </c>
      <c r="P482" s="43">
        <v>752974.82</v>
      </c>
      <c r="Q482" s="9">
        <f t="shared" si="15"/>
        <v>7.5620084694494856E-3</v>
      </c>
    </row>
    <row r="483" spans="1:17" ht="13.2" x14ac:dyDescent="0.2">
      <c r="A483" s="42" t="s">
        <v>342</v>
      </c>
      <c r="B483" s="42" t="s">
        <v>343</v>
      </c>
      <c r="C483" s="33" t="str">
        <f t="shared" si="14"/>
        <v>21375104 MUSEO HISTORICO CULTURAL JUAN SANTAMARIA</v>
      </c>
      <c r="D483" s="45" t="s">
        <v>19</v>
      </c>
      <c r="E483" s="42" t="s">
        <v>89</v>
      </c>
      <c r="F483" s="42" t="s">
        <v>90</v>
      </c>
      <c r="G483" s="43">
        <v>1000000</v>
      </c>
      <c r="H483" s="43">
        <v>1000000</v>
      </c>
      <c r="I483" s="43">
        <v>463082.17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1000000</v>
      </c>
      <c r="P483" s="43">
        <v>463082.17</v>
      </c>
      <c r="Q483" s="9">
        <f t="shared" si="15"/>
        <v>0</v>
      </c>
    </row>
    <row r="484" spans="1:17" ht="13.2" x14ac:dyDescent="0.2">
      <c r="A484" s="42" t="s">
        <v>342</v>
      </c>
      <c r="B484" s="42" t="s">
        <v>343</v>
      </c>
      <c r="C484" s="33" t="str">
        <f t="shared" si="14"/>
        <v>21375104 MUSEO HISTORICO CULTURAL JUAN SANTAMARIA</v>
      </c>
      <c r="D484" s="45" t="s">
        <v>19</v>
      </c>
      <c r="E484" s="42" t="s">
        <v>91</v>
      </c>
      <c r="F484" s="42" t="s">
        <v>92</v>
      </c>
      <c r="G484" s="43">
        <v>653000</v>
      </c>
      <c r="H484" s="43">
        <v>653000</v>
      </c>
      <c r="I484" s="43">
        <v>302392.65000000002</v>
      </c>
      <c r="J484" s="43">
        <v>0</v>
      </c>
      <c r="K484" s="43">
        <v>0</v>
      </c>
      <c r="L484" s="43">
        <v>0</v>
      </c>
      <c r="M484" s="43">
        <v>12500</v>
      </c>
      <c r="N484" s="43">
        <v>12500</v>
      </c>
      <c r="O484" s="43">
        <v>640500</v>
      </c>
      <c r="P484" s="43">
        <v>289892.65000000002</v>
      </c>
      <c r="Q484" s="9">
        <f t="shared" si="15"/>
        <v>1.9142419601837671E-2</v>
      </c>
    </row>
    <row r="485" spans="1:17" ht="13.2" x14ac:dyDescent="0.2">
      <c r="A485" s="42" t="s">
        <v>342</v>
      </c>
      <c r="B485" s="42" t="s">
        <v>343</v>
      </c>
      <c r="C485" s="33" t="str">
        <f t="shared" si="14"/>
        <v>21375104 MUSEO HISTORICO CULTURAL JUAN SANTAMARIA</v>
      </c>
      <c r="D485" s="45" t="s">
        <v>19</v>
      </c>
      <c r="E485" s="42" t="s">
        <v>95</v>
      </c>
      <c r="F485" s="42" t="s">
        <v>96</v>
      </c>
      <c r="G485" s="43">
        <v>293679475</v>
      </c>
      <c r="H485" s="43">
        <v>293679475</v>
      </c>
      <c r="I485" s="43">
        <v>135211946.97</v>
      </c>
      <c r="J485" s="43">
        <v>0</v>
      </c>
      <c r="K485" s="43">
        <v>0</v>
      </c>
      <c r="L485" s="43">
        <v>0</v>
      </c>
      <c r="M485" s="43">
        <v>54456783.340000004</v>
      </c>
      <c r="N485" s="43">
        <v>54456783.340000004</v>
      </c>
      <c r="O485" s="43">
        <v>239222691.66</v>
      </c>
      <c r="P485" s="43">
        <v>80755163.629999995</v>
      </c>
      <c r="Q485" s="9">
        <f t="shared" si="15"/>
        <v>0.185429313165314</v>
      </c>
    </row>
    <row r="486" spans="1:17" ht="13.2" x14ac:dyDescent="0.2">
      <c r="A486" s="42" t="s">
        <v>342</v>
      </c>
      <c r="B486" s="42" t="s">
        <v>343</v>
      </c>
      <c r="C486" s="33" t="str">
        <f t="shared" si="14"/>
        <v>21375104 MUSEO HISTORICO CULTURAL JUAN SANTAMARIA</v>
      </c>
      <c r="D486" s="45" t="s">
        <v>19</v>
      </c>
      <c r="E486" s="42" t="s">
        <v>101</v>
      </c>
      <c r="F486" s="42" t="s">
        <v>102</v>
      </c>
      <c r="G486" s="43">
        <v>278679475</v>
      </c>
      <c r="H486" s="43">
        <v>278679475</v>
      </c>
      <c r="I486" s="43">
        <v>128265714.48999999</v>
      </c>
      <c r="J486" s="43">
        <v>0</v>
      </c>
      <c r="K486" s="43">
        <v>0</v>
      </c>
      <c r="L486" s="43">
        <v>0</v>
      </c>
      <c r="M486" s="43">
        <v>54456783.340000004</v>
      </c>
      <c r="N486" s="43">
        <v>54456783.340000004</v>
      </c>
      <c r="O486" s="43">
        <v>224222691.66</v>
      </c>
      <c r="P486" s="43">
        <v>73808931.150000006</v>
      </c>
      <c r="Q486" s="9">
        <f t="shared" si="15"/>
        <v>0.19541009735288184</v>
      </c>
    </row>
    <row r="487" spans="1:17" ht="13.2" x14ac:dyDescent="0.2">
      <c r="A487" s="42" t="s">
        <v>342</v>
      </c>
      <c r="B487" s="42" t="s">
        <v>343</v>
      </c>
      <c r="C487" s="33" t="str">
        <f t="shared" si="14"/>
        <v>21375104 MUSEO HISTORICO CULTURAL JUAN SANTAMARIA</v>
      </c>
      <c r="D487" s="45" t="s">
        <v>19</v>
      </c>
      <c r="E487" s="42" t="s">
        <v>103</v>
      </c>
      <c r="F487" s="42" t="s">
        <v>104</v>
      </c>
      <c r="G487" s="43">
        <v>15000000</v>
      </c>
      <c r="H487" s="43">
        <v>15000000</v>
      </c>
      <c r="I487" s="43">
        <v>6946232.4800000004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15000000</v>
      </c>
      <c r="P487" s="43">
        <v>6946232.4800000004</v>
      </c>
      <c r="Q487" s="9">
        <f t="shared" si="15"/>
        <v>0</v>
      </c>
    </row>
    <row r="488" spans="1:17" ht="13.2" x14ac:dyDescent="0.2">
      <c r="A488" s="42" t="s">
        <v>342</v>
      </c>
      <c r="B488" s="42" t="s">
        <v>343</v>
      </c>
      <c r="C488" s="33" t="str">
        <f t="shared" si="14"/>
        <v>21375104 MUSEO HISTORICO CULTURAL JUAN SANTAMARIA</v>
      </c>
      <c r="D488" s="45" t="s">
        <v>19</v>
      </c>
      <c r="E488" s="42" t="s">
        <v>105</v>
      </c>
      <c r="F488" s="42" t="s">
        <v>106</v>
      </c>
      <c r="G488" s="43">
        <v>330000</v>
      </c>
      <c r="H488" s="43">
        <v>330000</v>
      </c>
      <c r="I488" s="43">
        <v>295275.09999999998</v>
      </c>
      <c r="J488" s="43">
        <v>0</v>
      </c>
      <c r="K488" s="43">
        <v>0</v>
      </c>
      <c r="L488" s="43">
        <v>0</v>
      </c>
      <c r="M488" s="43">
        <v>295275</v>
      </c>
      <c r="N488" s="43">
        <v>295275</v>
      </c>
      <c r="O488" s="43">
        <v>34725</v>
      </c>
      <c r="P488" s="43">
        <v>0.1</v>
      </c>
      <c r="Q488" s="9">
        <f t="shared" si="15"/>
        <v>0.89477272727272728</v>
      </c>
    </row>
    <row r="489" spans="1:17" ht="13.2" x14ac:dyDescent="0.2">
      <c r="A489" s="42" t="s">
        <v>342</v>
      </c>
      <c r="B489" s="42" t="s">
        <v>343</v>
      </c>
      <c r="C489" s="33" t="str">
        <f t="shared" si="14"/>
        <v>21375104 MUSEO HISTORICO CULTURAL JUAN SANTAMARIA</v>
      </c>
      <c r="D489" s="45" t="s">
        <v>19</v>
      </c>
      <c r="E489" s="42" t="s">
        <v>107</v>
      </c>
      <c r="F489" s="42" t="s">
        <v>108</v>
      </c>
      <c r="G489" s="43">
        <v>30000</v>
      </c>
      <c r="H489" s="43">
        <v>30000</v>
      </c>
      <c r="I489" s="43">
        <v>14875.1</v>
      </c>
      <c r="J489" s="43">
        <v>0</v>
      </c>
      <c r="K489" s="43">
        <v>0</v>
      </c>
      <c r="L489" s="43">
        <v>0</v>
      </c>
      <c r="M489" s="43">
        <v>14875</v>
      </c>
      <c r="N489" s="43">
        <v>14875</v>
      </c>
      <c r="O489" s="43">
        <v>15125</v>
      </c>
      <c r="P489" s="43">
        <v>0.1</v>
      </c>
      <c r="Q489" s="9">
        <f t="shared" si="15"/>
        <v>0.49583333333333335</v>
      </c>
    </row>
    <row r="490" spans="1:17" ht="13.2" x14ac:dyDescent="0.2">
      <c r="A490" s="42" t="s">
        <v>342</v>
      </c>
      <c r="B490" s="42" t="s">
        <v>343</v>
      </c>
      <c r="C490" s="33" t="str">
        <f t="shared" si="14"/>
        <v>21375104 MUSEO HISTORICO CULTURAL JUAN SANTAMARIA</v>
      </c>
      <c r="D490" s="45" t="s">
        <v>19</v>
      </c>
      <c r="E490" s="42" t="s">
        <v>109</v>
      </c>
      <c r="F490" s="42" t="s">
        <v>110</v>
      </c>
      <c r="G490" s="43">
        <v>300000</v>
      </c>
      <c r="H490" s="43">
        <v>300000</v>
      </c>
      <c r="I490" s="43">
        <v>280400</v>
      </c>
      <c r="J490" s="43">
        <v>0</v>
      </c>
      <c r="K490" s="43">
        <v>0</v>
      </c>
      <c r="L490" s="43">
        <v>0</v>
      </c>
      <c r="M490" s="43">
        <v>280400</v>
      </c>
      <c r="N490" s="43">
        <v>280400</v>
      </c>
      <c r="O490" s="43">
        <v>19600</v>
      </c>
      <c r="P490" s="43">
        <v>0</v>
      </c>
      <c r="Q490" s="9">
        <f t="shared" si="15"/>
        <v>0.93466666666666665</v>
      </c>
    </row>
    <row r="491" spans="1:17" ht="13.2" x14ac:dyDescent="0.2">
      <c r="A491" s="42" t="s">
        <v>342</v>
      </c>
      <c r="B491" s="42" t="s">
        <v>343</v>
      </c>
      <c r="C491" s="33" t="str">
        <f t="shared" si="14"/>
        <v>21375104 MUSEO HISTORICO CULTURAL JUAN SANTAMARIA</v>
      </c>
      <c r="D491" s="45" t="s">
        <v>19</v>
      </c>
      <c r="E491" s="42" t="s">
        <v>111</v>
      </c>
      <c r="F491" s="42" t="s">
        <v>112</v>
      </c>
      <c r="G491" s="43">
        <v>6000000</v>
      </c>
      <c r="H491" s="43">
        <v>6000000</v>
      </c>
      <c r="I491" s="43">
        <v>2778492.99</v>
      </c>
      <c r="J491" s="43">
        <v>0</v>
      </c>
      <c r="K491" s="43">
        <v>0</v>
      </c>
      <c r="L491" s="43">
        <v>0</v>
      </c>
      <c r="M491" s="43">
        <v>454389</v>
      </c>
      <c r="N491" s="43">
        <v>454389</v>
      </c>
      <c r="O491" s="43">
        <v>5545611</v>
      </c>
      <c r="P491" s="43">
        <v>2324103.9900000002</v>
      </c>
      <c r="Q491" s="9">
        <f t="shared" si="15"/>
        <v>7.5731499999999993E-2</v>
      </c>
    </row>
    <row r="492" spans="1:17" ht="13.2" x14ac:dyDescent="0.2">
      <c r="A492" s="42" t="s">
        <v>342</v>
      </c>
      <c r="B492" s="42" t="s">
        <v>343</v>
      </c>
      <c r="C492" s="33" t="str">
        <f t="shared" si="14"/>
        <v>21375104 MUSEO HISTORICO CULTURAL JUAN SANTAMARIA</v>
      </c>
      <c r="D492" s="45" t="s">
        <v>19</v>
      </c>
      <c r="E492" s="42" t="s">
        <v>113</v>
      </c>
      <c r="F492" s="42" t="s">
        <v>114</v>
      </c>
      <c r="G492" s="43">
        <v>6000000</v>
      </c>
      <c r="H492" s="43">
        <v>6000000</v>
      </c>
      <c r="I492" s="43">
        <v>2778492.99</v>
      </c>
      <c r="J492" s="43">
        <v>0</v>
      </c>
      <c r="K492" s="43">
        <v>0</v>
      </c>
      <c r="L492" s="43">
        <v>0</v>
      </c>
      <c r="M492" s="43">
        <v>454389</v>
      </c>
      <c r="N492" s="43">
        <v>454389</v>
      </c>
      <c r="O492" s="43">
        <v>5545611</v>
      </c>
      <c r="P492" s="43">
        <v>2324103.9900000002</v>
      </c>
      <c r="Q492" s="9">
        <f t="shared" si="15"/>
        <v>7.5731499999999993E-2</v>
      </c>
    </row>
    <row r="493" spans="1:17" ht="13.2" x14ac:dyDescent="0.2">
      <c r="A493" s="42" t="s">
        <v>342</v>
      </c>
      <c r="B493" s="42" t="s">
        <v>343</v>
      </c>
      <c r="C493" s="33" t="str">
        <f t="shared" si="14"/>
        <v>21375104 MUSEO HISTORICO CULTURAL JUAN SANTAMARIA</v>
      </c>
      <c r="D493" s="45" t="s">
        <v>19</v>
      </c>
      <c r="E493" s="42" t="s">
        <v>123</v>
      </c>
      <c r="F493" s="42" t="s">
        <v>124</v>
      </c>
      <c r="G493" s="43">
        <v>12563740</v>
      </c>
      <c r="H493" s="43">
        <v>12563740</v>
      </c>
      <c r="I493" s="43">
        <v>5676884.9299999997</v>
      </c>
      <c r="J493" s="43">
        <v>0</v>
      </c>
      <c r="K493" s="43">
        <v>0</v>
      </c>
      <c r="L493" s="43">
        <v>0</v>
      </c>
      <c r="M493" s="43">
        <v>84750</v>
      </c>
      <c r="N493" s="43">
        <v>84750</v>
      </c>
      <c r="O493" s="43">
        <v>12478990</v>
      </c>
      <c r="P493" s="43">
        <v>5592134.9299999997</v>
      </c>
      <c r="Q493" s="9">
        <f t="shared" si="15"/>
        <v>6.7456028220896011E-3</v>
      </c>
    </row>
    <row r="494" spans="1:17" ht="13.2" x14ac:dyDescent="0.2">
      <c r="A494" s="42" t="s">
        <v>342</v>
      </c>
      <c r="B494" s="42" t="s">
        <v>343</v>
      </c>
      <c r="C494" s="33" t="str">
        <f t="shared" si="14"/>
        <v>21375104 MUSEO HISTORICO CULTURAL JUAN SANTAMARIA</v>
      </c>
      <c r="D494" s="45" t="s">
        <v>19</v>
      </c>
      <c r="E494" s="42" t="s">
        <v>125</v>
      </c>
      <c r="F494" s="42" t="s">
        <v>126</v>
      </c>
      <c r="G494" s="43">
        <v>6017000</v>
      </c>
      <c r="H494" s="43">
        <v>6017000</v>
      </c>
      <c r="I494" s="43">
        <v>2645206.39</v>
      </c>
      <c r="J494" s="43">
        <v>0</v>
      </c>
      <c r="K494" s="43">
        <v>0</v>
      </c>
      <c r="L494" s="43">
        <v>0</v>
      </c>
      <c r="M494" s="43">
        <v>84750</v>
      </c>
      <c r="N494" s="43">
        <v>84750</v>
      </c>
      <c r="O494" s="43">
        <v>5932250</v>
      </c>
      <c r="P494" s="43">
        <v>2560456.39</v>
      </c>
      <c r="Q494" s="9">
        <f t="shared" si="15"/>
        <v>1.4085092238657138E-2</v>
      </c>
    </row>
    <row r="495" spans="1:17" ht="13.2" x14ac:dyDescent="0.2">
      <c r="A495" s="42" t="s">
        <v>342</v>
      </c>
      <c r="B495" s="42" t="s">
        <v>343</v>
      </c>
      <c r="C495" s="33" t="str">
        <f t="shared" si="14"/>
        <v>21375104 MUSEO HISTORICO CULTURAL JUAN SANTAMARIA</v>
      </c>
      <c r="D495" s="45" t="s">
        <v>19</v>
      </c>
      <c r="E495" s="42" t="s">
        <v>129</v>
      </c>
      <c r="F495" s="42" t="s">
        <v>130</v>
      </c>
      <c r="G495" s="43">
        <v>1000000</v>
      </c>
      <c r="H495" s="43">
        <v>1000000</v>
      </c>
      <c r="I495" s="43">
        <v>463082.17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1000000</v>
      </c>
      <c r="P495" s="43">
        <v>463082.17</v>
      </c>
      <c r="Q495" s="9">
        <f t="shared" si="15"/>
        <v>0</v>
      </c>
    </row>
    <row r="496" spans="1:17" ht="13.2" x14ac:dyDescent="0.2">
      <c r="A496" s="42" t="s">
        <v>342</v>
      </c>
      <c r="B496" s="42" t="s">
        <v>343</v>
      </c>
      <c r="C496" s="33" t="str">
        <f t="shared" si="14"/>
        <v>21375104 MUSEO HISTORICO CULTURAL JUAN SANTAMARIA</v>
      </c>
      <c r="D496" s="45" t="s">
        <v>19</v>
      </c>
      <c r="E496" s="42" t="s">
        <v>131</v>
      </c>
      <c r="F496" s="42" t="s">
        <v>132</v>
      </c>
      <c r="G496" s="43">
        <v>300000</v>
      </c>
      <c r="H496" s="43">
        <v>300000</v>
      </c>
      <c r="I496" s="43">
        <v>138924.65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300000</v>
      </c>
      <c r="P496" s="43">
        <v>138924.65</v>
      </c>
      <c r="Q496" s="9">
        <f t="shared" si="15"/>
        <v>0</v>
      </c>
    </row>
    <row r="497" spans="1:17" ht="13.2" x14ac:dyDescent="0.2">
      <c r="A497" s="42" t="s">
        <v>342</v>
      </c>
      <c r="B497" s="42" t="s">
        <v>343</v>
      </c>
      <c r="C497" s="33" t="str">
        <f t="shared" si="14"/>
        <v>21375104 MUSEO HISTORICO CULTURAL JUAN SANTAMARIA</v>
      </c>
      <c r="D497" s="45" t="s">
        <v>19</v>
      </c>
      <c r="E497" s="42" t="s">
        <v>135</v>
      </c>
      <c r="F497" s="42" t="s">
        <v>136</v>
      </c>
      <c r="G497" s="43">
        <v>2500000</v>
      </c>
      <c r="H497" s="43">
        <v>2500000</v>
      </c>
      <c r="I497" s="43">
        <v>1157705.42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2500000</v>
      </c>
      <c r="P497" s="43">
        <v>1157705.42</v>
      </c>
      <c r="Q497" s="9">
        <f t="shared" si="15"/>
        <v>0</v>
      </c>
    </row>
    <row r="498" spans="1:17" ht="13.2" x14ac:dyDescent="0.2">
      <c r="A498" s="42" t="s">
        <v>342</v>
      </c>
      <c r="B498" s="42" t="s">
        <v>343</v>
      </c>
      <c r="C498" s="33" t="str">
        <f t="shared" si="14"/>
        <v>21375104 MUSEO HISTORICO CULTURAL JUAN SANTAMARIA</v>
      </c>
      <c r="D498" s="45" t="s">
        <v>19</v>
      </c>
      <c r="E498" s="42" t="s">
        <v>137</v>
      </c>
      <c r="F498" s="42" t="s">
        <v>138</v>
      </c>
      <c r="G498" s="43">
        <v>2596740</v>
      </c>
      <c r="H498" s="43">
        <v>2596740</v>
      </c>
      <c r="I498" s="43">
        <v>1202503.98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2596740</v>
      </c>
      <c r="P498" s="43">
        <v>1202503.98</v>
      </c>
      <c r="Q498" s="9">
        <f t="shared" si="15"/>
        <v>0</v>
      </c>
    </row>
    <row r="499" spans="1:17" ht="13.2" x14ac:dyDescent="0.2">
      <c r="A499" s="42" t="s">
        <v>342</v>
      </c>
      <c r="B499" s="42" t="s">
        <v>343</v>
      </c>
      <c r="C499" s="33" t="str">
        <f t="shared" si="14"/>
        <v>21375104 MUSEO HISTORICO CULTURAL JUAN SANTAMARIA</v>
      </c>
      <c r="D499" s="45" t="s">
        <v>19</v>
      </c>
      <c r="E499" s="42" t="s">
        <v>139</v>
      </c>
      <c r="F499" s="42" t="s">
        <v>140</v>
      </c>
      <c r="G499" s="43">
        <v>150000</v>
      </c>
      <c r="H499" s="43">
        <v>150000</v>
      </c>
      <c r="I499" s="43">
        <v>69462.320000000007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150000</v>
      </c>
      <c r="P499" s="43">
        <v>69462.320000000007</v>
      </c>
      <c r="Q499" s="9">
        <f t="shared" si="15"/>
        <v>0</v>
      </c>
    </row>
    <row r="500" spans="1:17" ht="13.2" x14ac:dyDescent="0.2">
      <c r="A500" s="42" t="s">
        <v>342</v>
      </c>
      <c r="B500" s="42" t="s">
        <v>343</v>
      </c>
      <c r="C500" s="33" t="str">
        <f t="shared" si="14"/>
        <v>21375104 MUSEO HISTORICO CULTURAL JUAN SANTAMARIA</v>
      </c>
      <c r="D500" s="45" t="s">
        <v>19</v>
      </c>
      <c r="E500" s="42" t="s">
        <v>141</v>
      </c>
      <c r="F500" s="42" t="s">
        <v>142</v>
      </c>
      <c r="G500" s="43">
        <v>115000</v>
      </c>
      <c r="H500" s="43">
        <v>115000</v>
      </c>
      <c r="I500" s="43">
        <v>53254.45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115000</v>
      </c>
      <c r="P500" s="43">
        <v>53254.45</v>
      </c>
      <c r="Q500" s="9">
        <f t="shared" si="15"/>
        <v>0</v>
      </c>
    </row>
    <row r="501" spans="1:17" ht="13.2" x14ac:dyDescent="0.2">
      <c r="A501" s="42" t="s">
        <v>342</v>
      </c>
      <c r="B501" s="42" t="s">
        <v>343</v>
      </c>
      <c r="C501" s="33" t="str">
        <f t="shared" si="14"/>
        <v>21375104 MUSEO HISTORICO CULTURAL JUAN SANTAMARIA</v>
      </c>
      <c r="D501" s="45" t="s">
        <v>19</v>
      </c>
      <c r="E501" s="42" t="s">
        <v>145</v>
      </c>
      <c r="F501" s="42" t="s">
        <v>146</v>
      </c>
      <c r="G501" s="43">
        <v>115000</v>
      </c>
      <c r="H501" s="43">
        <v>115000</v>
      </c>
      <c r="I501" s="43">
        <v>53254.45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115000</v>
      </c>
      <c r="P501" s="43">
        <v>53254.45</v>
      </c>
      <c r="Q501" s="9">
        <f t="shared" si="15"/>
        <v>0</v>
      </c>
    </row>
    <row r="502" spans="1:17" ht="13.2" x14ac:dyDescent="0.2">
      <c r="A502" s="42" t="s">
        <v>342</v>
      </c>
      <c r="B502" s="42" t="s">
        <v>343</v>
      </c>
      <c r="C502" s="33" t="str">
        <f t="shared" si="14"/>
        <v>21375104 MUSEO HISTORICO CULTURAL JUAN SANTAMARIA</v>
      </c>
      <c r="D502" s="45" t="s">
        <v>19</v>
      </c>
      <c r="E502" s="42" t="s">
        <v>153</v>
      </c>
      <c r="F502" s="42" t="s">
        <v>154</v>
      </c>
      <c r="G502" s="43">
        <v>5100000</v>
      </c>
      <c r="H502" s="43">
        <v>5100000</v>
      </c>
      <c r="I502" s="43">
        <v>2361719.36</v>
      </c>
      <c r="J502" s="43">
        <v>0</v>
      </c>
      <c r="K502" s="43">
        <v>0</v>
      </c>
      <c r="L502" s="43">
        <v>0</v>
      </c>
      <c r="M502" s="43">
        <v>372422</v>
      </c>
      <c r="N502" s="43">
        <v>372422</v>
      </c>
      <c r="O502" s="43">
        <v>4727578</v>
      </c>
      <c r="P502" s="43">
        <v>1989297.36</v>
      </c>
      <c r="Q502" s="9">
        <f t="shared" si="15"/>
        <v>7.3023921568627456E-2</v>
      </c>
    </row>
    <row r="503" spans="1:17" ht="13.2" x14ac:dyDescent="0.2">
      <c r="A503" s="42" t="s">
        <v>342</v>
      </c>
      <c r="B503" s="42" t="s">
        <v>343</v>
      </c>
      <c r="C503" s="33" t="str">
        <f t="shared" si="14"/>
        <v>21375104 MUSEO HISTORICO CULTURAL JUAN SANTAMARIA</v>
      </c>
      <c r="D503" s="45" t="s">
        <v>19</v>
      </c>
      <c r="E503" s="42" t="s">
        <v>155</v>
      </c>
      <c r="F503" s="42" t="s">
        <v>156</v>
      </c>
      <c r="G503" s="43">
        <v>600000</v>
      </c>
      <c r="H503" s="43">
        <v>600000</v>
      </c>
      <c r="I503" s="43">
        <v>372422</v>
      </c>
      <c r="J503" s="43">
        <v>0</v>
      </c>
      <c r="K503" s="43">
        <v>0</v>
      </c>
      <c r="L503" s="43">
        <v>0</v>
      </c>
      <c r="M503" s="43">
        <v>372422</v>
      </c>
      <c r="N503" s="43">
        <v>372422</v>
      </c>
      <c r="O503" s="43">
        <v>227578</v>
      </c>
      <c r="P503" s="43">
        <v>0</v>
      </c>
      <c r="Q503" s="9">
        <f t="shared" si="15"/>
        <v>0.62070333333333338</v>
      </c>
    </row>
    <row r="504" spans="1:17" ht="13.2" x14ac:dyDescent="0.2">
      <c r="A504" s="42" t="s">
        <v>342</v>
      </c>
      <c r="B504" s="42" t="s">
        <v>343</v>
      </c>
      <c r="C504" s="33" t="str">
        <f t="shared" si="14"/>
        <v>21375104 MUSEO HISTORICO CULTURAL JUAN SANTAMARIA</v>
      </c>
      <c r="D504" s="45" t="s">
        <v>19</v>
      </c>
      <c r="E504" s="42" t="s">
        <v>157</v>
      </c>
      <c r="F504" s="42" t="s">
        <v>158</v>
      </c>
      <c r="G504" s="43">
        <v>600000</v>
      </c>
      <c r="H504" s="43">
        <v>600000</v>
      </c>
      <c r="I504" s="43">
        <v>372422</v>
      </c>
      <c r="J504" s="43">
        <v>0</v>
      </c>
      <c r="K504" s="43">
        <v>0</v>
      </c>
      <c r="L504" s="43">
        <v>0</v>
      </c>
      <c r="M504" s="43">
        <v>372422</v>
      </c>
      <c r="N504" s="43">
        <v>372422</v>
      </c>
      <c r="O504" s="43">
        <v>227578</v>
      </c>
      <c r="P504" s="43">
        <v>0</v>
      </c>
      <c r="Q504" s="9">
        <f t="shared" si="15"/>
        <v>0.62070333333333338</v>
      </c>
    </row>
    <row r="505" spans="1:17" ht="13.2" x14ac:dyDescent="0.2">
      <c r="A505" s="42" t="s">
        <v>342</v>
      </c>
      <c r="B505" s="42" t="s">
        <v>343</v>
      </c>
      <c r="C505" s="33" t="str">
        <f t="shared" si="14"/>
        <v>21375104 MUSEO HISTORICO CULTURAL JUAN SANTAMARIA</v>
      </c>
      <c r="D505" s="45" t="s">
        <v>19</v>
      </c>
      <c r="E505" s="42" t="s">
        <v>171</v>
      </c>
      <c r="F505" s="42" t="s">
        <v>172</v>
      </c>
      <c r="G505" s="43">
        <v>1000000</v>
      </c>
      <c r="H505" s="43">
        <v>1000000</v>
      </c>
      <c r="I505" s="43">
        <v>463082.17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1000000</v>
      </c>
      <c r="P505" s="43">
        <v>463082.17</v>
      </c>
      <c r="Q505" s="9">
        <f t="shared" si="15"/>
        <v>0</v>
      </c>
    </row>
    <row r="506" spans="1:17" ht="13.2" x14ac:dyDescent="0.2">
      <c r="A506" s="42" t="s">
        <v>342</v>
      </c>
      <c r="B506" s="42" t="s">
        <v>343</v>
      </c>
      <c r="C506" s="33" t="str">
        <f t="shared" si="14"/>
        <v>21375104 MUSEO HISTORICO CULTURAL JUAN SANTAMARIA</v>
      </c>
      <c r="D506" s="45" t="s">
        <v>19</v>
      </c>
      <c r="E506" s="42" t="s">
        <v>179</v>
      </c>
      <c r="F506" s="42" t="s">
        <v>180</v>
      </c>
      <c r="G506" s="43">
        <v>1000000</v>
      </c>
      <c r="H506" s="43">
        <v>1000000</v>
      </c>
      <c r="I506" s="43">
        <v>463082.17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1000000</v>
      </c>
      <c r="P506" s="43">
        <v>463082.17</v>
      </c>
      <c r="Q506" s="9">
        <f t="shared" si="15"/>
        <v>0</v>
      </c>
    </row>
    <row r="507" spans="1:17" ht="13.2" x14ac:dyDescent="0.2">
      <c r="A507" s="42" t="s">
        <v>342</v>
      </c>
      <c r="B507" s="42" t="s">
        <v>343</v>
      </c>
      <c r="C507" s="33" t="str">
        <f t="shared" si="14"/>
        <v>21375104 MUSEO HISTORICO CULTURAL JUAN SANTAMARIA</v>
      </c>
      <c r="D507" s="45" t="s">
        <v>19</v>
      </c>
      <c r="E507" s="42" t="s">
        <v>191</v>
      </c>
      <c r="F507" s="42" t="s">
        <v>192</v>
      </c>
      <c r="G507" s="43">
        <v>3500000</v>
      </c>
      <c r="H507" s="43">
        <v>3500000</v>
      </c>
      <c r="I507" s="43">
        <v>1526215.19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3500000</v>
      </c>
      <c r="P507" s="43">
        <v>1526215.19</v>
      </c>
      <c r="Q507" s="9">
        <f t="shared" si="15"/>
        <v>0</v>
      </c>
    </row>
    <row r="508" spans="1:17" ht="13.2" x14ac:dyDescent="0.2">
      <c r="A508" s="42" t="s">
        <v>342</v>
      </c>
      <c r="B508" s="42" t="s">
        <v>343</v>
      </c>
      <c r="C508" s="33" t="str">
        <f t="shared" si="14"/>
        <v>21375104 MUSEO HISTORICO CULTURAL JUAN SANTAMARIA</v>
      </c>
      <c r="D508" s="45" t="s">
        <v>19</v>
      </c>
      <c r="E508" s="42" t="s">
        <v>199</v>
      </c>
      <c r="F508" s="42" t="s">
        <v>200</v>
      </c>
      <c r="G508" s="43">
        <v>500000</v>
      </c>
      <c r="H508" s="43">
        <v>500000</v>
      </c>
      <c r="I508" s="43">
        <v>231541.08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500000</v>
      </c>
      <c r="P508" s="43">
        <v>231541.08</v>
      </c>
      <c r="Q508" s="9">
        <f t="shared" si="15"/>
        <v>0</v>
      </c>
    </row>
    <row r="509" spans="1:17" ht="13.2" x14ac:dyDescent="0.2">
      <c r="A509" s="42" t="s">
        <v>342</v>
      </c>
      <c r="B509" s="42" t="s">
        <v>343</v>
      </c>
      <c r="C509" s="33" t="str">
        <f t="shared" si="14"/>
        <v>21375104 MUSEO HISTORICO CULTURAL JUAN SANTAMARIA</v>
      </c>
      <c r="D509" s="45" t="s">
        <v>19</v>
      </c>
      <c r="E509" s="42" t="s">
        <v>201</v>
      </c>
      <c r="F509" s="42" t="s">
        <v>202</v>
      </c>
      <c r="G509" s="43">
        <v>3000000</v>
      </c>
      <c r="H509" s="43">
        <v>3000000</v>
      </c>
      <c r="I509" s="43">
        <v>1294674.1100000001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3000000</v>
      </c>
      <c r="P509" s="43">
        <v>1294674.1100000001</v>
      </c>
      <c r="Q509" s="9">
        <f t="shared" si="15"/>
        <v>0</v>
      </c>
    </row>
    <row r="510" spans="1:17" ht="13.2" x14ac:dyDescent="0.2">
      <c r="A510" s="42" t="s">
        <v>342</v>
      </c>
      <c r="B510" s="42" t="s">
        <v>343</v>
      </c>
      <c r="C510" s="33" t="str">
        <f t="shared" si="14"/>
        <v>21375104 MUSEO HISTORICO CULTURAL JUAN SANTAMARIA</v>
      </c>
      <c r="D510" s="45" t="s">
        <v>19</v>
      </c>
      <c r="E510" s="42" t="s">
        <v>209</v>
      </c>
      <c r="F510" s="42" t="s">
        <v>210</v>
      </c>
      <c r="G510" s="43">
        <v>4586544</v>
      </c>
      <c r="H510" s="43">
        <v>4586544</v>
      </c>
      <c r="I510" s="43">
        <v>4586544</v>
      </c>
      <c r="J510" s="43">
        <v>0</v>
      </c>
      <c r="K510" s="43">
        <v>0</v>
      </c>
      <c r="L510" s="43">
        <v>0</v>
      </c>
      <c r="M510" s="43">
        <v>330858.15999999997</v>
      </c>
      <c r="N510" s="43">
        <v>330858.15999999997</v>
      </c>
      <c r="O510" s="43">
        <v>4255685.84</v>
      </c>
      <c r="P510" s="43">
        <v>4255685.84</v>
      </c>
      <c r="Q510" s="9">
        <f t="shared" si="15"/>
        <v>7.2136702493206209E-2</v>
      </c>
    </row>
    <row r="511" spans="1:17" ht="13.2" x14ac:dyDescent="0.2">
      <c r="A511" s="42" t="s">
        <v>342</v>
      </c>
      <c r="B511" s="42" t="s">
        <v>343</v>
      </c>
      <c r="C511" s="33" t="str">
        <f t="shared" si="14"/>
        <v>21375104 MUSEO HISTORICO CULTURAL JUAN SANTAMARIA</v>
      </c>
      <c r="D511" s="45" t="s">
        <v>19</v>
      </c>
      <c r="E511" s="42" t="s">
        <v>211</v>
      </c>
      <c r="F511" s="42" t="s">
        <v>212</v>
      </c>
      <c r="G511" s="43">
        <v>3086544</v>
      </c>
      <c r="H511" s="43">
        <v>3086544</v>
      </c>
      <c r="I511" s="43">
        <v>3086544</v>
      </c>
      <c r="J511" s="43">
        <v>0</v>
      </c>
      <c r="K511" s="43">
        <v>0</v>
      </c>
      <c r="L511" s="43">
        <v>0</v>
      </c>
      <c r="M511" s="43">
        <v>330858.15999999997</v>
      </c>
      <c r="N511" s="43">
        <v>330858.15999999997</v>
      </c>
      <c r="O511" s="43">
        <v>2755685.84</v>
      </c>
      <c r="P511" s="43">
        <v>2755685.84</v>
      </c>
      <c r="Q511" s="9">
        <f t="shared" si="15"/>
        <v>0.10719372864925948</v>
      </c>
    </row>
    <row r="512" spans="1:17" ht="13.2" x14ac:dyDescent="0.2">
      <c r="A512" s="42" t="s">
        <v>342</v>
      </c>
      <c r="B512" s="42" t="s">
        <v>343</v>
      </c>
      <c r="C512" s="33" t="str">
        <f t="shared" si="14"/>
        <v>21375104 MUSEO HISTORICO CULTURAL JUAN SANTAMARIA</v>
      </c>
      <c r="D512" s="45" t="s">
        <v>19</v>
      </c>
      <c r="E512" s="42" t="s">
        <v>351</v>
      </c>
      <c r="F512" s="42" t="s">
        <v>214</v>
      </c>
      <c r="G512" s="43">
        <v>2662568</v>
      </c>
      <c r="H512" s="43">
        <v>2662568</v>
      </c>
      <c r="I512" s="43">
        <v>2662568</v>
      </c>
      <c r="J512" s="43">
        <v>0</v>
      </c>
      <c r="K512" s="43">
        <v>0</v>
      </c>
      <c r="L512" s="43">
        <v>0</v>
      </c>
      <c r="M512" s="43">
        <v>281030.12</v>
      </c>
      <c r="N512" s="43">
        <v>281030.12</v>
      </c>
      <c r="O512" s="43">
        <v>2381537.88</v>
      </c>
      <c r="P512" s="43">
        <v>2381537.88</v>
      </c>
      <c r="Q512" s="9">
        <f t="shared" si="15"/>
        <v>0.10554852307997392</v>
      </c>
    </row>
    <row r="513" spans="1:17" ht="13.2" x14ac:dyDescent="0.2">
      <c r="A513" s="42" t="s">
        <v>342</v>
      </c>
      <c r="B513" s="42" t="s">
        <v>343</v>
      </c>
      <c r="C513" s="33" t="str">
        <f t="shared" si="14"/>
        <v>21375104 MUSEO HISTORICO CULTURAL JUAN SANTAMARIA</v>
      </c>
      <c r="D513" s="45" t="s">
        <v>19</v>
      </c>
      <c r="E513" s="42" t="s">
        <v>352</v>
      </c>
      <c r="F513" s="42" t="s">
        <v>216</v>
      </c>
      <c r="G513" s="43">
        <v>423976</v>
      </c>
      <c r="H513" s="43">
        <v>423976</v>
      </c>
      <c r="I513" s="43">
        <v>423976</v>
      </c>
      <c r="J513" s="43">
        <v>0</v>
      </c>
      <c r="K513" s="43">
        <v>0</v>
      </c>
      <c r="L513" s="43">
        <v>0</v>
      </c>
      <c r="M513" s="43">
        <v>49828.04</v>
      </c>
      <c r="N513" s="43">
        <v>49828.04</v>
      </c>
      <c r="O513" s="43">
        <v>374147.96</v>
      </c>
      <c r="P513" s="43">
        <v>374147.96</v>
      </c>
      <c r="Q513" s="9">
        <f t="shared" si="15"/>
        <v>0.11752561465743344</v>
      </c>
    </row>
    <row r="514" spans="1:17" ht="13.2" x14ac:dyDescent="0.2">
      <c r="A514" s="42" t="s">
        <v>342</v>
      </c>
      <c r="B514" s="42" t="s">
        <v>343</v>
      </c>
      <c r="C514" s="33" t="str">
        <f t="shared" si="14"/>
        <v>21375104 MUSEO HISTORICO CULTURAL JUAN SANTAMARIA</v>
      </c>
      <c r="D514" s="45" t="s">
        <v>19</v>
      </c>
      <c r="E514" s="42" t="s">
        <v>225</v>
      </c>
      <c r="F514" s="42" t="s">
        <v>226</v>
      </c>
      <c r="G514" s="43">
        <v>1500000</v>
      </c>
      <c r="H514" s="43">
        <v>1500000</v>
      </c>
      <c r="I514" s="43">
        <v>1500000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1500000</v>
      </c>
      <c r="P514" s="43">
        <v>1500000</v>
      </c>
      <c r="Q514" s="9">
        <f t="shared" si="15"/>
        <v>0</v>
      </c>
    </row>
    <row r="515" spans="1:17" ht="13.2" x14ac:dyDescent="0.2">
      <c r="A515" s="42" t="s">
        <v>342</v>
      </c>
      <c r="B515" s="42" t="s">
        <v>343</v>
      </c>
      <c r="C515" s="33" t="str">
        <f t="shared" si="14"/>
        <v>21375104 MUSEO HISTORICO CULTURAL JUAN SANTAMARIA</v>
      </c>
      <c r="D515" s="45" t="s">
        <v>19</v>
      </c>
      <c r="E515" s="42" t="s">
        <v>229</v>
      </c>
      <c r="F515" s="42" t="s">
        <v>230</v>
      </c>
      <c r="G515" s="43">
        <v>1500000</v>
      </c>
      <c r="H515" s="43">
        <v>1500000</v>
      </c>
      <c r="I515" s="43">
        <v>1500000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1500000</v>
      </c>
      <c r="P515" s="43">
        <v>1500000</v>
      </c>
      <c r="Q515" s="9">
        <f t="shared" si="15"/>
        <v>0</v>
      </c>
    </row>
    <row r="516" spans="1:17" ht="13.2" x14ac:dyDescent="0.2">
      <c r="A516" s="42" t="s">
        <v>342</v>
      </c>
      <c r="B516" s="42" t="s">
        <v>343</v>
      </c>
      <c r="C516" s="33" t="str">
        <f t="shared" si="14"/>
        <v>21375104 MUSEO HISTORICO CULTURAL JUAN SANTAMARIA</v>
      </c>
      <c r="D516" s="45" t="s">
        <v>253</v>
      </c>
      <c r="E516" s="42" t="s">
        <v>254</v>
      </c>
      <c r="F516" s="42" t="s">
        <v>255</v>
      </c>
      <c r="G516" s="43">
        <v>6533370</v>
      </c>
      <c r="H516" s="43">
        <v>6533370</v>
      </c>
      <c r="I516" s="43">
        <v>1076292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6533370</v>
      </c>
      <c r="P516" s="43">
        <v>1076292</v>
      </c>
      <c r="Q516" s="9">
        <f t="shared" si="15"/>
        <v>0</v>
      </c>
    </row>
    <row r="517" spans="1:17" ht="13.2" x14ac:dyDescent="0.2">
      <c r="A517" s="42" t="s">
        <v>342</v>
      </c>
      <c r="B517" s="42" t="s">
        <v>343</v>
      </c>
      <c r="C517" s="33" t="str">
        <f t="shared" si="14"/>
        <v>21375104 MUSEO HISTORICO CULTURAL JUAN SANTAMARIA</v>
      </c>
      <c r="D517" s="45" t="s">
        <v>253</v>
      </c>
      <c r="E517" s="42" t="s">
        <v>256</v>
      </c>
      <c r="F517" s="42" t="s">
        <v>257</v>
      </c>
      <c r="G517" s="43">
        <v>5757078</v>
      </c>
      <c r="H517" s="43">
        <v>5757078</v>
      </c>
      <c r="I517" s="43">
        <v>300000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5757078</v>
      </c>
      <c r="P517" s="43">
        <v>300000</v>
      </c>
      <c r="Q517" s="9">
        <f t="shared" si="15"/>
        <v>0</v>
      </c>
    </row>
    <row r="518" spans="1:17" ht="13.2" x14ac:dyDescent="0.2">
      <c r="A518" s="42" t="s">
        <v>342</v>
      </c>
      <c r="B518" s="42" t="s">
        <v>343</v>
      </c>
      <c r="C518" s="33" t="str">
        <f t="shared" si="14"/>
        <v>21375104 MUSEO HISTORICO CULTURAL JUAN SANTAMARIA</v>
      </c>
      <c r="D518" s="45" t="s">
        <v>253</v>
      </c>
      <c r="E518" s="42" t="s">
        <v>260</v>
      </c>
      <c r="F518" s="42" t="s">
        <v>261</v>
      </c>
      <c r="G518" s="43">
        <v>3000000</v>
      </c>
      <c r="H518" s="43">
        <v>3000000</v>
      </c>
      <c r="I518" s="43">
        <v>300000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3000000</v>
      </c>
      <c r="P518" s="43">
        <v>300000</v>
      </c>
      <c r="Q518" s="9">
        <f t="shared" si="15"/>
        <v>0</v>
      </c>
    </row>
    <row r="519" spans="1:17" ht="13.2" x14ac:dyDescent="0.2">
      <c r="A519" s="42" t="s">
        <v>342</v>
      </c>
      <c r="B519" s="42" t="s">
        <v>343</v>
      </c>
      <c r="C519" s="33" t="str">
        <f t="shared" ref="C519:C582" si="16">+CONCATENATE(A519," ",B519)</f>
        <v>21375104 MUSEO HISTORICO CULTURAL JUAN SANTAMARIA</v>
      </c>
      <c r="D519" s="45" t="s">
        <v>253</v>
      </c>
      <c r="E519" s="42" t="s">
        <v>262</v>
      </c>
      <c r="F519" s="42" t="s">
        <v>263</v>
      </c>
      <c r="G519" s="43">
        <v>2757078</v>
      </c>
      <c r="H519" s="43">
        <v>2757078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2757078</v>
      </c>
      <c r="P519" s="43">
        <v>0</v>
      </c>
      <c r="Q519" s="9">
        <f t="shared" ref="Q519:Q582" si="17">+IFERROR(M519/H519,0)</f>
        <v>0</v>
      </c>
    </row>
    <row r="520" spans="1:17" ht="13.2" x14ac:dyDescent="0.2">
      <c r="A520" s="42" t="s">
        <v>342</v>
      </c>
      <c r="B520" s="42" t="s">
        <v>343</v>
      </c>
      <c r="C520" s="33" t="str">
        <f t="shared" si="16"/>
        <v>21375104 MUSEO HISTORICO CULTURAL JUAN SANTAMARIA</v>
      </c>
      <c r="D520" s="45" t="s">
        <v>253</v>
      </c>
      <c r="E520" s="42" t="s">
        <v>274</v>
      </c>
      <c r="F520" s="42" t="s">
        <v>275</v>
      </c>
      <c r="G520" s="43">
        <v>776292</v>
      </c>
      <c r="H520" s="43">
        <v>776292</v>
      </c>
      <c r="I520" s="43">
        <v>776292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776292</v>
      </c>
      <c r="P520" s="43">
        <v>776292</v>
      </c>
      <c r="Q520" s="9">
        <f t="shared" si="17"/>
        <v>0</v>
      </c>
    </row>
    <row r="521" spans="1:17" ht="13.2" x14ac:dyDescent="0.2">
      <c r="A521" s="42" t="s">
        <v>342</v>
      </c>
      <c r="B521" s="42" t="s">
        <v>343</v>
      </c>
      <c r="C521" s="33" t="str">
        <f t="shared" si="16"/>
        <v>21375104 MUSEO HISTORICO CULTURAL JUAN SANTAMARIA</v>
      </c>
      <c r="D521" s="45" t="s">
        <v>253</v>
      </c>
      <c r="E521" s="42" t="s">
        <v>276</v>
      </c>
      <c r="F521" s="42" t="s">
        <v>277</v>
      </c>
      <c r="G521" s="43">
        <v>776292</v>
      </c>
      <c r="H521" s="43">
        <v>776292</v>
      </c>
      <c r="I521" s="43">
        <v>776292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776292</v>
      </c>
      <c r="P521" s="43">
        <v>776292</v>
      </c>
      <c r="Q521" s="9">
        <f t="shared" si="17"/>
        <v>0</v>
      </c>
    </row>
    <row r="522" spans="1:17" ht="13.2" x14ac:dyDescent="0.2">
      <c r="A522" s="50" t="s">
        <v>361</v>
      </c>
      <c r="B522" s="50" t="s">
        <v>362</v>
      </c>
      <c r="C522" s="33" t="str">
        <f t="shared" si="16"/>
        <v>21375105 MUSEO DR. RAFAEL ANGEL CALDERON GUARDIA</v>
      </c>
      <c r="D522" s="51" t="s">
        <v>19</v>
      </c>
      <c r="E522" s="50" t="s">
        <v>20</v>
      </c>
      <c r="F522" s="50" t="s">
        <v>20</v>
      </c>
      <c r="G522" s="43">
        <v>349375937</v>
      </c>
      <c r="H522" s="43">
        <v>349375937</v>
      </c>
      <c r="I522" s="43">
        <v>267084916.84</v>
      </c>
      <c r="J522" s="43">
        <v>0</v>
      </c>
      <c r="K522" s="43">
        <v>0</v>
      </c>
      <c r="L522" s="43">
        <v>0</v>
      </c>
      <c r="M522" s="43">
        <v>62947735.32</v>
      </c>
      <c r="N522" s="43">
        <v>56468228.789999999</v>
      </c>
      <c r="O522" s="43">
        <v>286428201.68000001</v>
      </c>
      <c r="P522" s="43">
        <v>204137181.52000001</v>
      </c>
      <c r="Q522" s="9">
        <f t="shared" si="17"/>
        <v>0.18017192557826328</v>
      </c>
    </row>
    <row r="523" spans="1:17" ht="13.2" x14ac:dyDescent="0.2">
      <c r="A523" s="42" t="s">
        <v>361</v>
      </c>
      <c r="B523" s="42" t="s">
        <v>362</v>
      </c>
      <c r="C523" s="33" t="str">
        <f t="shared" si="16"/>
        <v>21375105 MUSEO DR. RAFAEL ANGEL CALDERON GUARDIA</v>
      </c>
      <c r="D523" s="45" t="s">
        <v>19</v>
      </c>
      <c r="E523" s="42" t="s">
        <v>23</v>
      </c>
      <c r="F523" s="42" t="s">
        <v>24</v>
      </c>
      <c r="G523" s="43">
        <v>224370071</v>
      </c>
      <c r="H523" s="43">
        <v>224370071</v>
      </c>
      <c r="I523" s="43">
        <v>199296957</v>
      </c>
      <c r="J523" s="43">
        <v>0</v>
      </c>
      <c r="K523" s="43">
        <v>0</v>
      </c>
      <c r="L523" s="43">
        <v>0</v>
      </c>
      <c r="M523" s="43">
        <v>49858556.789999999</v>
      </c>
      <c r="N523" s="43">
        <v>46582875.729999997</v>
      </c>
      <c r="O523" s="43">
        <v>174511514.21000001</v>
      </c>
      <c r="P523" s="43">
        <v>149438400.21000001</v>
      </c>
      <c r="Q523" s="9">
        <f t="shared" si="17"/>
        <v>0.22221571962688375</v>
      </c>
    </row>
    <row r="524" spans="1:17" ht="13.2" x14ac:dyDescent="0.2">
      <c r="A524" s="42" t="s">
        <v>361</v>
      </c>
      <c r="B524" s="42" t="s">
        <v>362</v>
      </c>
      <c r="C524" s="33" t="str">
        <f t="shared" si="16"/>
        <v>21375105 MUSEO DR. RAFAEL ANGEL CALDERON GUARDIA</v>
      </c>
      <c r="D524" s="45" t="s">
        <v>19</v>
      </c>
      <c r="E524" s="42" t="s">
        <v>25</v>
      </c>
      <c r="F524" s="42" t="s">
        <v>26</v>
      </c>
      <c r="G524" s="43">
        <v>98132000</v>
      </c>
      <c r="H524" s="43">
        <v>98132000</v>
      </c>
      <c r="I524" s="43">
        <v>98132000</v>
      </c>
      <c r="J524" s="43">
        <v>0</v>
      </c>
      <c r="K524" s="43">
        <v>0</v>
      </c>
      <c r="L524" s="43">
        <v>0</v>
      </c>
      <c r="M524" s="43">
        <v>20918363.789999999</v>
      </c>
      <c r="N524" s="43">
        <v>19596162.16</v>
      </c>
      <c r="O524" s="43">
        <v>77213636.209999993</v>
      </c>
      <c r="P524" s="43">
        <v>77213636.209999993</v>
      </c>
      <c r="Q524" s="9">
        <f t="shared" si="17"/>
        <v>0.21316557076183099</v>
      </c>
    </row>
    <row r="525" spans="1:17" ht="13.2" x14ac:dyDescent="0.2">
      <c r="A525" s="42" t="s">
        <v>361</v>
      </c>
      <c r="B525" s="42" t="s">
        <v>362</v>
      </c>
      <c r="C525" s="33" t="str">
        <f t="shared" si="16"/>
        <v>21375105 MUSEO DR. RAFAEL ANGEL CALDERON GUARDIA</v>
      </c>
      <c r="D525" s="45" t="s">
        <v>19</v>
      </c>
      <c r="E525" s="42" t="s">
        <v>27</v>
      </c>
      <c r="F525" s="42" t="s">
        <v>28</v>
      </c>
      <c r="G525" s="43">
        <v>98132000</v>
      </c>
      <c r="H525" s="43">
        <v>98132000</v>
      </c>
      <c r="I525" s="43">
        <v>98132000</v>
      </c>
      <c r="J525" s="43">
        <v>0</v>
      </c>
      <c r="K525" s="43">
        <v>0</v>
      </c>
      <c r="L525" s="43">
        <v>0</v>
      </c>
      <c r="M525" s="43">
        <v>20918363.789999999</v>
      </c>
      <c r="N525" s="43">
        <v>19596162.16</v>
      </c>
      <c r="O525" s="43">
        <v>77213636.209999993</v>
      </c>
      <c r="P525" s="43">
        <v>77213636.209999993</v>
      </c>
      <c r="Q525" s="9">
        <f t="shared" si="17"/>
        <v>0.21316557076183099</v>
      </c>
    </row>
    <row r="526" spans="1:17" ht="13.2" x14ac:dyDescent="0.2">
      <c r="A526" s="42" t="s">
        <v>361</v>
      </c>
      <c r="B526" s="42" t="s">
        <v>362</v>
      </c>
      <c r="C526" s="33" t="str">
        <f t="shared" si="16"/>
        <v>21375105 MUSEO DR. RAFAEL ANGEL CALDERON GUARDIA</v>
      </c>
      <c r="D526" s="45" t="s">
        <v>19</v>
      </c>
      <c r="E526" s="42" t="s">
        <v>31</v>
      </c>
      <c r="F526" s="42" t="s">
        <v>32</v>
      </c>
      <c r="G526" s="43">
        <v>1500000</v>
      </c>
      <c r="H526" s="43">
        <v>1500000</v>
      </c>
      <c r="I526" s="43">
        <v>1500000</v>
      </c>
      <c r="J526" s="43">
        <v>0</v>
      </c>
      <c r="K526" s="43">
        <v>0</v>
      </c>
      <c r="L526" s="43">
        <v>0</v>
      </c>
      <c r="M526" s="43">
        <v>105500.74</v>
      </c>
      <c r="N526" s="43">
        <v>94243.81</v>
      </c>
      <c r="O526" s="43">
        <v>1394499.26</v>
      </c>
      <c r="P526" s="43">
        <v>1394499.26</v>
      </c>
      <c r="Q526" s="9">
        <f t="shared" si="17"/>
        <v>7.0333826666666668E-2</v>
      </c>
    </row>
    <row r="527" spans="1:17" ht="13.2" x14ac:dyDescent="0.2">
      <c r="A527" s="42" t="s">
        <v>361</v>
      </c>
      <c r="B527" s="42" t="s">
        <v>362</v>
      </c>
      <c r="C527" s="33" t="str">
        <f t="shared" si="16"/>
        <v>21375105 MUSEO DR. RAFAEL ANGEL CALDERON GUARDIA</v>
      </c>
      <c r="D527" s="45" t="s">
        <v>19</v>
      </c>
      <c r="E527" s="42" t="s">
        <v>33</v>
      </c>
      <c r="F527" s="42" t="s">
        <v>34</v>
      </c>
      <c r="G527" s="43">
        <v>1500000</v>
      </c>
      <c r="H527" s="43">
        <v>1500000</v>
      </c>
      <c r="I527" s="43">
        <v>1500000</v>
      </c>
      <c r="J527" s="43">
        <v>0</v>
      </c>
      <c r="K527" s="43">
        <v>0</v>
      </c>
      <c r="L527" s="43">
        <v>0</v>
      </c>
      <c r="M527" s="43">
        <v>105500.74</v>
      </c>
      <c r="N527" s="43">
        <v>94243.81</v>
      </c>
      <c r="O527" s="43">
        <v>1394499.26</v>
      </c>
      <c r="P527" s="43">
        <v>1394499.26</v>
      </c>
      <c r="Q527" s="9">
        <f t="shared" si="17"/>
        <v>7.0333826666666668E-2</v>
      </c>
    </row>
    <row r="528" spans="1:17" ht="13.2" x14ac:dyDescent="0.2">
      <c r="A528" s="42" t="s">
        <v>361</v>
      </c>
      <c r="B528" s="42" t="s">
        <v>362</v>
      </c>
      <c r="C528" s="33" t="str">
        <f t="shared" si="16"/>
        <v>21375105 MUSEO DR. RAFAEL ANGEL CALDERON GUARDIA</v>
      </c>
      <c r="D528" s="45" t="s">
        <v>19</v>
      </c>
      <c r="E528" s="42" t="s">
        <v>35</v>
      </c>
      <c r="F528" s="42" t="s">
        <v>36</v>
      </c>
      <c r="G528" s="43">
        <v>87255955</v>
      </c>
      <c r="H528" s="43">
        <v>87255955</v>
      </c>
      <c r="I528" s="43">
        <v>62565647</v>
      </c>
      <c r="J528" s="43">
        <v>0</v>
      </c>
      <c r="K528" s="43">
        <v>0</v>
      </c>
      <c r="L528" s="43">
        <v>0</v>
      </c>
      <c r="M528" s="43">
        <v>20973589.469999999</v>
      </c>
      <c r="N528" s="43">
        <v>20652871.969999999</v>
      </c>
      <c r="O528" s="43">
        <v>66282365.530000001</v>
      </c>
      <c r="P528" s="43">
        <v>41592057.530000001</v>
      </c>
      <c r="Q528" s="9">
        <f t="shared" si="17"/>
        <v>0.24036857392713196</v>
      </c>
    </row>
    <row r="529" spans="1:17" ht="13.2" x14ac:dyDescent="0.2">
      <c r="A529" s="42" t="s">
        <v>361</v>
      </c>
      <c r="B529" s="42" t="s">
        <v>362</v>
      </c>
      <c r="C529" s="33" t="str">
        <f t="shared" si="16"/>
        <v>21375105 MUSEO DR. RAFAEL ANGEL CALDERON GUARDIA</v>
      </c>
      <c r="D529" s="45" t="s">
        <v>19</v>
      </c>
      <c r="E529" s="42" t="s">
        <v>37</v>
      </c>
      <c r="F529" s="42" t="s">
        <v>38</v>
      </c>
      <c r="G529" s="43">
        <v>32900000</v>
      </c>
      <c r="H529" s="43">
        <v>32900000</v>
      </c>
      <c r="I529" s="43">
        <v>21942199</v>
      </c>
      <c r="J529" s="43">
        <v>0</v>
      </c>
      <c r="K529" s="43">
        <v>0</v>
      </c>
      <c r="L529" s="43">
        <v>0</v>
      </c>
      <c r="M529" s="43">
        <v>5313710.3099999996</v>
      </c>
      <c r="N529" s="43">
        <v>5122888.91</v>
      </c>
      <c r="O529" s="43">
        <v>27586289.690000001</v>
      </c>
      <c r="P529" s="43">
        <v>16628488.689999999</v>
      </c>
      <c r="Q529" s="9">
        <f t="shared" si="17"/>
        <v>0.16151095167173252</v>
      </c>
    </row>
    <row r="530" spans="1:17" ht="13.2" x14ac:dyDescent="0.2">
      <c r="A530" s="42" t="s">
        <v>361</v>
      </c>
      <c r="B530" s="42" t="s">
        <v>362</v>
      </c>
      <c r="C530" s="33" t="str">
        <f t="shared" si="16"/>
        <v>21375105 MUSEO DR. RAFAEL ANGEL CALDERON GUARDIA</v>
      </c>
      <c r="D530" s="45" t="s">
        <v>19</v>
      </c>
      <c r="E530" s="42" t="s">
        <v>39</v>
      </c>
      <c r="F530" s="42" t="s">
        <v>40</v>
      </c>
      <c r="G530" s="43">
        <v>20690130</v>
      </c>
      <c r="H530" s="43">
        <v>20690130</v>
      </c>
      <c r="I530" s="43">
        <v>10821196</v>
      </c>
      <c r="J530" s="43">
        <v>0</v>
      </c>
      <c r="K530" s="43">
        <v>0</v>
      </c>
      <c r="L530" s="43">
        <v>0</v>
      </c>
      <c r="M530" s="43">
        <v>2696379.33</v>
      </c>
      <c r="N530" s="43">
        <v>2601286.16</v>
      </c>
      <c r="O530" s="43">
        <v>17993750.670000002</v>
      </c>
      <c r="P530" s="43">
        <v>8124816.6699999999</v>
      </c>
      <c r="Q530" s="9">
        <f t="shared" si="17"/>
        <v>0.13032201005986913</v>
      </c>
    </row>
    <row r="531" spans="1:17" ht="13.2" x14ac:dyDescent="0.2">
      <c r="A531" s="42" t="s">
        <v>361</v>
      </c>
      <c r="B531" s="42" t="s">
        <v>362</v>
      </c>
      <c r="C531" s="33" t="str">
        <f t="shared" si="16"/>
        <v>21375105 MUSEO DR. RAFAEL ANGEL CALDERON GUARDIA</v>
      </c>
      <c r="D531" s="45" t="s">
        <v>19</v>
      </c>
      <c r="E531" s="42" t="s">
        <v>41</v>
      </c>
      <c r="F531" s="42" t="s">
        <v>42</v>
      </c>
      <c r="G531" s="43">
        <v>14126822</v>
      </c>
      <c r="H531" s="43">
        <v>14126822</v>
      </c>
      <c r="I531" s="43">
        <v>13999005</v>
      </c>
      <c r="J531" s="43">
        <v>0</v>
      </c>
      <c r="K531" s="43">
        <v>0</v>
      </c>
      <c r="L531" s="43">
        <v>0</v>
      </c>
      <c r="M531" s="43">
        <v>484534.91</v>
      </c>
      <c r="N531" s="43">
        <v>484534.91</v>
      </c>
      <c r="O531" s="43">
        <v>13642287.09</v>
      </c>
      <c r="P531" s="43">
        <v>13514470.09</v>
      </c>
      <c r="Q531" s="9">
        <f t="shared" si="17"/>
        <v>3.4298932201453372E-2</v>
      </c>
    </row>
    <row r="532" spans="1:17" ht="13.2" x14ac:dyDescent="0.2">
      <c r="A532" s="42" t="s">
        <v>361</v>
      </c>
      <c r="B532" s="42" t="s">
        <v>362</v>
      </c>
      <c r="C532" s="33" t="str">
        <f t="shared" si="16"/>
        <v>21375105 MUSEO DR. RAFAEL ANGEL CALDERON GUARDIA</v>
      </c>
      <c r="D532" s="45" t="s">
        <v>19</v>
      </c>
      <c r="E532" s="42" t="s">
        <v>43</v>
      </c>
      <c r="F532" s="42" t="s">
        <v>44</v>
      </c>
      <c r="G532" s="43">
        <v>11639003</v>
      </c>
      <c r="H532" s="43">
        <v>11639003</v>
      </c>
      <c r="I532" s="43">
        <v>11639003</v>
      </c>
      <c r="J532" s="43">
        <v>0</v>
      </c>
      <c r="K532" s="43">
        <v>0</v>
      </c>
      <c r="L532" s="43">
        <v>0</v>
      </c>
      <c r="M532" s="43">
        <v>11486951.949999999</v>
      </c>
      <c r="N532" s="43">
        <v>11486951.949999999</v>
      </c>
      <c r="O532" s="43">
        <v>152051.04999999999</v>
      </c>
      <c r="P532" s="43">
        <v>152051.04999999999</v>
      </c>
      <c r="Q532" s="9">
        <f t="shared" si="17"/>
        <v>0.98693607605393685</v>
      </c>
    </row>
    <row r="533" spans="1:17" ht="13.2" x14ac:dyDescent="0.2">
      <c r="A533" s="42" t="s">
        <v>361</v>
      </c>
      <c r="B533" s="42" t="s">
        <v>362</v>
      </c>
      <c r="C533" s="33" t="str">
        <f t="shared" si="16"/>
        <v>21375105 MUSEO DR. RAFAEL ANGEL CALDERON GUARDIA</v>
      </c>
      <c r="D533" s="45" t="s">
        <v>19</v>
      </c>
      <c r="E533" s="42" t="s">
        <v>45</v>
      </c>
      <c r="F533" s="42" t="s">
        <v>46</v>
      </c>
      <c r="G533" s="43">
        <v>7900000</v>
      </c>
      <c r="H533" s="43">
        <v>7900000</v>
      </c>
      <c r="I533" s="43">
        <v>4164244</v>
      </c>
      <c r="J533" s="43">
        <v>0</v>
      </c>
      <c r="K533" s="43">
        <v>0</v>
      </c>
      <c r="L533" s="43">
        <v>0</v>
      </c>
      <c r="M533" s="43">
        <v>992012.97</v>
      </c>
      <c r="N533" s="43">
        <v>957210.04</v>
      </c>
      <c r="O533" s="43">
        <v>6907987.0300000003</v>
      </c>
      <c r="P533" s="43">
        <v>3172231.03</v>
      </c>
      <c r="Q533" s="9">
        <f t="shared" si="17"/>
        <v>0.12557126202531646</v>
      </c>
    </row>
    <row r="534" spans="1:17" ht="13.2" x14ac:dyDescent="0.2">
      <c r="A534" s="42" t="s">
        <v>361</v>
      </c>
      <c r="B534" s="42" t="s">
        <v>362</v>
      </c>
      <c r="C534" s="33" t="str">
        <f t="shared" si="16"/>
        <v>21375105 MUSEO DR. RAFAEL ANGEL CALDERON GUARDIA</v>
      </c>
      <c r="D534" s="45" t="s">
        <v>19</v>
      </c>
      <c r="E534" s="42" t="s">
        <v>47</v>
      </c>
      <c r="F534" s="42" t="s">
        <v>48</v>
      </c>
      <c r="G534" s="43">
        <v>16844211</v>
      </c>
      <c r="H534" s="43">
        <v>16844211</v>
      </c>
      <c r="I534" s="43">
        <v>16654462</v>
      </c>
      <c r="J534" s="43">
        <v>0</v>
      </c>
      <c r="K534" s="43">
        <v>0</v>
      </c>
      <c r="L534" s="43">
        <v>0</v>
      </c>
      <c r="M534" s="43">
        <v>3552757.58</v>
      </c>
      <c r="N534" s="43">
        <v>2749012.58</v>
      </c>
      <c r="O534" s="43">
        <v>13291453.42</v>
      </c>
      <c r="P534" s="43">
        <v>13101704.42</v>
      </c>
      <c r="Q534" s="9">
        <f t="shared" si="17"/>
        <v>0.21091861055409483</v>
      </c>
    </row>
    <row r="535" spans="1:17" ht="13.2" x14ac:dyDescent="0.2">
      <c r="A535" s="42" t="s">
        <v>361</v>
      </c>
      <c r="B535" s="42" t="s">
        <v>362</v>
      </c>
      <c r="C535" s="33" t="str">
        <f t="shared" si="16"/>
        <v>21375105 MUSEO DR. RAFAEL ANGEL CALDERON GUARDIA</v>
      </c>
      <c r="D535" s="45" t="s">
        <v>19</v>
      </c>
      <c r="E535" s="42" t="s">
        <v>363</v>
      </c>
      <c r="F535" s="42" t="s">
        <v>50</v>
      </c>
      <c r="G535" s="43">
        <v>15980405</v>
      </c>
      <c r="H535" s="43">
        <v>15980405</v>
      </c>
      <c r="I535" s="43">
        <v>15800387</v>
      </c>
      <c r="J535" s="43">
        <v>0</v>
      </c>
      <c r="K535" s="43">
        <v>0</v>
      </c>
      <c r="L535" s="43">
        <v>0</v>
      </c>
      <c r="M535" s="43">
        <v>3371958.82</v>
      </c>
      <c r="N535" s="43">
        <v>2609431.8199999998</v>
      </c>
      <c r="O535" s="43">
        <v>12608446.18</v>
      </c>
      <c r="P535" s="43">
        <v>12428428.18</v>
      </c>
      <c r="Q535" s="9">
        <f t="shared" si="17"/>
        <v>0.21100584246769716</v>
      </c>
    </row>
    <row r="536" spans="1:17" ht="13.2" x14ac:dyDescent="0.2">
      <c r="A536" s="42" t="s">
        <v>361</v>
      </c>
      <c r="B536" s="42" t="s">
        <v>362</v>
      </c>
      <c r="C536" s="33" t="str">
        <f t="shared" si="16"/>
        <v>21375105 MUSEO DR. RAFAEL ANGEL CALDERON GUARDIA</v>
      </c>
      <c r="D536" s="45" t="s">
        <v>19</v>
      </c>
      <c r="E536" s="42" t="s">
        <v>364</v>
      </c>
      <c r="F536" s="42" t="s">
        <v>52</v>
      </c>
      <c r="G536" s="43">
        <v>863806</v>
      </c>
      <c r="H536" s="43">
        <v>863806</v>
      </c>
      <c r="I536" s="43">
        <v>854075</v>
      </c>
      <c r="J536" s="43">
        <v>0</v>
      </c>
      <c r="K536" s="43">
        <v>0</v>
      </c>
      <c r="L536" s="43">
        <v>0</v>
      </c>
      <c r="M536" s="43">
        <v>180798.76</v>
      </c>
      <c r="N536" s="43">
        <v>139580.76</v>
      </c>
      <c r="O536" s="43">
        <v>683007.24</v>
      </c>
      <c r="P536" s="43">
        <v>673276.24</v>
      </c>
      <c r="Q536" s="9">
        <f t="shared" si="17"/>
        <v>0.20930482075836473</v>
      </c>
    </row>
    <row r="537" spans="1:17" ht="13.2" x14ac:dyDescent="0.2">
      <c r="A537" s="42" t="s">
        <v>361</v>
      </c>
      <c r="B537" s="42" t="s">
        <v>362</v>
      </c>
      <c r="C537" s="33" t="str">
        <f t="shared" si="16"/>
        <v>21375105 MUSEO DR. RAFAEL ANGEL CALDERON GUARDIA</v>
      </c>
      <c r="D537" s="45" t="s">
        <v>19</v>
      </c>
      <c r="E537" s="42" t="s">
        <v>53</v>
      </c>
      <c r="F537" s="42" t="s">
        <v>54</v>
      </c>
      <c r="G537" s="43">
        <v>20637905</v>
      </c>
      <c r="H537" s="43">
        <v>20637905</v>
      </c>
      <c r="I537" s="43">
        <v>20444848</v>
      </c>
      <c r="J537" s="43">
        <v>0</v>
      </c>
      <c r="K537" s="43">
        <v>0</v>
      </c>
      <c r="L537" s="43">
        <v>0</v>
      </c>
      <c r="M537" s="43">
        <v>4308345.21</v>
      </c>
      <c r="N537" s="43">
        <v>3490585.21</v>
      </c>
      <c r="O537" s="43">
        <v>16329559.789999999</v>
      </c>
      <c r="P537" s="43">
        <v>16136502.789999999</v>
      </c>
      <c r="Q537" s="9">
        <f t="shared" si="17"/>
        <v>0.20875884495058969</v>
      </c>
    </row>
    <row r="538" spans="1:17" ht="13.2" x14ac:dyDescent="0.2">
      <c r="A538" s="42" t="s">
        <v>361</v>
      </c>
      <c r="B538" s="42" t="s">
        <v>362</v>
      </c>
      <c r="C538" s="33" t="str">
        <f t="shared" si="16"/>
        <v>21375105 MUSEO DR. RAFAEL ANGEL CALDERON GUARDIA</v>
      </c>
      <c r="D538" s="45" t="s">
        <v>19</v>
      </c>
      <c r="E538" s="42" t="s">
        <v>365</v>
      </c>
      <c r="F538" s="42" t="s">
        <v>56</v>
      </c>
      <c r="G538" s="43">
        <v>9363654</v>
      </c>
      <c r="H538" s="43">
        <v>9363654</v>
      </c>
      <c r="I538" s="43">
        <v>9258173</v>
      </c>
      <c r="J538" s="43">
        <v>0</v>
      </c>
      <c r="K538" s="43">
        <v>0</v>
      </c>
      <c r="L538" s="43">
        <v>0</v>
      </c>
      <c r="M538" s="43">
        <v>1972316.8</v>
      </c>
      <c r="N538" s="43">
        <v>1525516.8</v>
      </c>
      <c r="O538" s="43">
        <v>7391337.2000000002</v>
      </c>
      <c r="P538" s="43">
        <v>7285856.2000000002</v>
      </c>
      <c r="Q538" s="9">
        <f t="shared" si="17"/>
        <v>0.21063537802656954</v>
      </c>
    </row>
    <row r="539" spans="1:17" ht="13.2" x14ac:dyDescent="0.2">
      <c r="A539" s="42" t="s">
        <v>361</v>
      </c>
      <c r="B539" s="42" t="s">
        <v>362</v>
      </c>
      <c r="C539" s="33" t="str">
        <f t="shared" si="16"/>
        <v>21375105 MUSEO DR. RAFAEL ANGEL CALDERON GUARDIA</v>
      </c>
      <c r="D539" s="45" t="s">
        <v>19</v>
      </c>
      <c r="E539" s="42" t="s">
        <v>366</v>
      </c>
      <c r="F539" s="42" t="s">
        <v>58</v>
      </c>
      <c r="G539" s="43">
        <v>5182834</v>
      </c>
      <c r="H539" s="43">
        <v>5182834</v>
      </c>
      <c r="I539" s="43">
        <v>5124450</v>
      </c>
      <c r="J539" s="43">
        <v>0</v>
      </c>
      <c r="K539" s="43">
        <v>0</v>
      </c>
      <c r="L539" s="43">
        <v>0</v>
      </c>
      <c r="M539" s="43">
        <v>1084776.56</v>
      </c>
      <c r="N539" s="43">
        <v>837471.56</v>
      </c>
      <c r="O539" s="43">
        <v>4098057.44</v>
      </c>
      <c r="P539" s="43">
        <v>4039673.44</v>
      </c>
      <c r="Q539" s="9">
        <f t="shared" si="17"/>
        <v>0.20930181441273252</v>
      </c>
    </row>
    <row r="540" spans="1:17" ht="13.2" x14ac:dyDescent="0.2">
      <c r="A540" s="42" t="s">
        <v>361</v>
      </c>
      <c r="B540" s="42" t="s">
        <v>362</v>
      </c>
      <c r="C540" s="33" t="str">
        <f t="shared" si="16"/>
        <v>21375105 MUSEO DR. RAFAEL ANGEL CALDERON GUARDIA</v>
      </c>
      <c r="D540" s="45" t="s">
        <v>19</v>
      </c>
      <c r="E540" s="42" t="s">
        <v>367</v>
      </c>
      <c r="F540" s="42" t="s">
        <v>60</v>
      </c>
      <c r="G540" s="43">
        <v>2591417</v>
      </c>
      <c r="H540" s="43">
        <v>2591417</v>
      </c>
      <c r="I540" s="43">
        <v>2562225</v>
      </c>
      <c r="J540" s="43">
        <v>0</v>
      </c>
      <c r="K540" s="43">
        <v>0</v>
      </c>
      <c r="L540" s="43">
        <v>0</v>
      </c>
      <c r="M540" s="43">
        <v>542395.28</v>
      </c>
      <c r="N540" s="43">
        <v>418740.28</v>
      </c>
      <c r="O540" s="43">
        <v>2049021.72</v>
      </c>
      <c r="P540" s="43">
        <v>2019829.72</v>
      </c>
      <c r="Q540" s="9">
        <f t="shared" si="17"/>
        <v>0.20930451563758362</v>
      </c>
    </row>
    <row r="541" spans="1:17" ht="13.2" x14ac:dyDescent="0.2">
      <c r="A541" s="42" t="s">
        <v>361</v>
      </c>
      <c r="B541" s="42" t="s">
        <v>362</v>
      </c>
      <c r="C541" s="33" t="str">
        <f t="shared" si="16"/>
        <v>21375105 MUSEO DR. RAFAEL ANGEL CALDERON GUARDIA</v>
      </c>
      <c r="D541" s="45" t="s">
        <v>19</v>
      </c>
      <c r="E541" s="42" t="s">
        <v>368</v>
      </c>
      <c r="F541" s="42" t="s">
        <v>62</v>
      </c>
      <c r="G541" s="43">
        <v>3500000</v>
      </c>
      <c r="H541" s="43">
        <v>3500000</v>
      </c>
      <c r="I541" s="43">
        <v>3500000</v>
      </c>
      <c r="J541" s="43">
        <v>0</v>
      </c>
      <c r="K541" s="43">
        <v>0</v>
      </c>
      <c r="L541" s="43">
        <v>0</v>
      </c>
      <c r="M541" s="43">
        <v>708856.57</v>
      </c>
      <c r="N541" s="43">
        <v>708856.57</v>
      </c>
      <c r="O541" s="43">
        <v>2791143.43</v>
      </c>
      <c r="P541" s="43">
        <v>2791143.43</v>
      </c>
      <c r="Q541" s="9">
        <f t="shared" si="17"/>
        <v>0.20253044857142855</v>
      </c>
    </row>
    <row r="542" spans="1:17" ht="13.2" x14ac:dyDescent="0.2">
      <c r="A542" s="42" t="s">
        <v>361</v>
      </c>
      <c r="B542" s="42" t="s">
        <v>362</v>
      </c>
      <c r="C542" s="33" t="str">
        <f t="shared" si="16"/>
        <v>21375105 MUSEO DR. RAFAEL ANGEL CALDERON GUARDIA</v>
      </c>
      <c r="D542" s="45" t="s">
        <v>19</v>
      </c>
      <c r="E542" s="42" t="s">
        <v>63</v>
      </c>
      <c r="F542" s="42" t="s">
        <v>64</v>
      </c>
      <c r="G542" s="43">
        <v>101022000</v>
      </c>
      <c r="H542" s="43">
        <v>101022000</v>
      </c>
      <c r="I542" s="43">
        <v>46706446.299999997</v>
      </c>
      <c r="J542" s="43">
        <v>0</v>
      </c>
      <c r="K542" s="43">
        <v>0</v>
      </c>
      <c r="L542" s="43">
        <v>0</v>
      </c>
      <c r="M542" s="43">
        <v>12154985</v>
      </c>
      <c r="N542" s="43">
        <v>8951159.5299999993</v>
      </c>
      <c r="O542" s="43">
        <v>88867015</v>
      </c>
      <c r="P542" s="43">
        <v>34551461.299999997</v>
      </c>
      <c r="Q542" s="9">
        <f t="shared" si="17"/>
        <v>0.12032017778305716</v>
      </c>
    </row>
    <row r="543" spans="1:17" ht="13.2" x14ac:dyDescent="0.2">
      <c r="A543" s="42" t="s">
        <v>361</v>
      </c>
      <c r="B543" s="42" t="s">
        <v>362</v>
      </c>
      <c r="C543" s="33" t="str">
        <f t="shared" si="16"/>
        <v>21375105 MUSEO DR. RAFAEL ANGEL CALDERON GUARDIA</v>
      </c>
      <c r="D543" s="45" t="s">
        <v>19</v>
      </c>
      <c r="E543" s="42" t="s">
        <v>73</v>
      </c>
      <c r="F543" s="42" t="s">
        <v>74</v>
      </c>
      <c r="G543" s="43">
        <v>13420000</v>
      </c>
      <c r="H543" s="43">
        <v>13420000</v>
      </c>
      <c r="I543" s="43">
        <v>6280641.9199999999</v>
      </c>
      <c r="J543" s="43">
        <v>0</v>
      </c>
      <c r="K543" s="43">
        <v>0</v>
      </c>
      <c r="L543" s="43">
        <v>0</v>
      </c>
      <c r="M543" s="43">
        <v>2628853.23</v>
      </c>
      <c r="N543" s="43">
        <v>2374164.92</v>
      </c>
      <c r="O543" s="43">
        <v>10791146.77</v>
      </c>
      <c r="P543" s="43">
        <v>3651788.69</v>
      </c>
      <c r="Q543" s="9">
        <f t="shared" si="17"/>
        <v>0.19589070268256334</v>
      </c>
    </row>
    <row r="544" spans="1:17" ht="13.2" x14ac:dyDescent="0.2">
      <c r="A544" s="42" t="s">
        <v>361</v>
      </c>
      <c r="B544" s="42" t="s">
        <v>362</v>
      </c>
      <c r="C544" s="33" t="str">
        <f t="shared" si="16"/>
        <v>21375105 MUSEO DR. RAFAEL ANGEL CALDERON GUARDIA</v>
      </c>
      <c r="D544" s="45" t="s">
        <v>19</v>
      </c>
      <c r="E544" s="42" t="s">
        <v>75</v>
      </c>
      <c r="F544" s="42" t="s">
        <v>76</v>
      </c>
      <c r="G544" s="43">
        <v>500000</v>
      </c>
      <c r="H544" s="43">
        <v>500000</v>
      </c>
      <c r="I544" s="43">
        <v>302100.81</v>
      </c>
      <c r="J544" s="43">
        <v>0</v>
      </c>
      <c r="K544" s="43">
        <v>0</v>
      </c>
      <c r="L544" s="43">
        <v>0</v>
      </c>
      <c r="M544" s="43">
        <v>183216</v>
      </c>
      <c r="N544" s="43">
        <v>183216</v>
      </c>
      <c r="O544" s="43">
        <v>316784</v>
      </c>
      <c r="P544" s="43">
        <v>118884.81</v>
      </c>
      <c r="Q544" s="9">
        <f t="shared" si="17"/>
        <v>0.36643199999999998</v>
      </c>
    </row>
    <row r="545" spans="1:17" ht="13.2" x14ac:dyDescent="0.2">
      <c r="A545" s="42" t="s">
        <v>361</v>
      </c>
      <c r="B545" s="42" t="s">
        <v>362</v>
      </c>
      <c r="C545" s="33" t="str">
        <f t="shared" si="16"/>
        <v>21375105 MUSEO DR. RAFAEL ANGEL CALDERON GUARDIA</v>
      </c>
      <c r="D545" s="45" t="s">
        <v>19</v>
      </c>
      <c r="E545" s="42" t="s">
        <v>77</v>
      </c>
      <c r="F545" s="42" t="s">
        <v>78</v>
      </c>
      <c r="G545" s="43">
        <v>3400000</v>
      </c>
      <c r="H545" s="43">
        <v>3400000</v>
      </c>
      <c r="I545" s="43">
        <v>1574479.36</v>
      </c>
      <c r="J545" s="43">
        <v>0</v>
      </c>
      <c r="K545" s="43">
        <v>0</v>
      </c>
      <c r="L545" s="43">
        <v>0</v>
      </c>
      <c r="M545" s="43">
        <v>644530</v>
      </c>
      <c r="N545" s="43">
        <v>644530</v>
      </c>
      <c r="O545" s="43">
        <v>2755470</v>
      </c>
      <c r="P545" s="43">
        <v>929949.36</v>
      </c>
      <c r="Q545" s="9">
        <f t="shared" si="17"/>
        <v>0.18956764705882354</v>
      </c>
    </row>
    <row r="546" spans="1:17" ht="13.2" x14ac:dyDescent="0.2">
      <c r="A546" s="42" t="s">
        <v>361</v>
      </c>
      <c r="B546" s="42" t="s">
        <v>362</v>
      </c>
      <c r="C546" s="33" t="str">
        <f t="shared" si="16"/>
        <v>21375105 MUSEO DR. RAFAEL ANGEL CALDERON GUARDIA</v>
      </c>
      <c r="D546" s="45" t="s">
        <v>19</v>
      </c>
      <c r="E546" s="42" t="s">
        <v>79</v>
      </c>
      <c r="F546" s="42" t="s">
        <v>80</v>
      </c>
      <c r="G546" s="43">
        <v>20000</v>
      </c>
      <c r="H546" s="43">
        <v>20000</v>
      </c>
      <c r="I546" s="43">
        <v>4781.18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20000</v>
      </c>
      <c r="P546" s="43">
        <v>4781.18</v>
      </c>
      <c r="Q546" s="9">
        <f t="shared" si="17"/>
        <v>0</v>
      </c>
    </row>
    <row r="547" spans="1:17" ht="13.2" x14ac:dyDescent="0.2">
      <c r="A547" s="42" t="s">
        <v>361</v>
      </c>
      <c r="B547" s="42" t="s">
        <v>362</v>
      </c>
      <c r="C547" s="33" t="str">
        <f t="shared" si="16"/>
        <v>21375105 MUSEO DR. RAFAEL ANGEL CALDERON GUARDIA</v>
      </c>
      <c r="D547" s="45" t="s">
        <v>19</v>
      </c>
      <c r="E547" s="42" t="s">
        <v>81</v>
      </c>
      <c r="F547" s="42" t="s">
        <v>82</v>
      </c>
      <c r="G547" s="43">
        <v>4900000</v>
      </c>
      <c r="H547" s="43">
        <v>4900000</v>
      </c>
      <c r="I547" s="43">
        <v>2269102.61</v>
      </c>
      <c r="J547" s="43">
        <v>0</v>
      </c>
      <c r="K547" s="43">
        <v>0</v>
      </c>
      <c r="L547" s="43">
        <v>0</v>
      </c>
      <c r="M547" s="43">
        <v>767030.58</v>
      </c>
      <c r="N547" s="43">
        <v>512342.27</v>
      </c>
      <c r="O547" s="43">
        <v>4132969.42</v>
      </c>
      <c r="P547" s="43">
        <v>1502072.03</v>
      </c>
      <c r="Q547" s="9">
        <f t="shared" si="17"/>
        <v>0.15653685306122447</v>
      </c>
    </row>
    <row r="548" spans="1:17" ht="13.2" x14ac:dyDescent="0.2">
      <c r="A548" s="42" t="s">
        <v>361</v>
      </c>
      <c r="B548" s="42" t="s">
        <v>362</v>
      </c>
      <c r="C548" s="33" t="str">
        <f t="shared" si="16"/>
        <v>21375105 MUSEO DR. RAFAEL ANGEL CALDERON GUARDIA</v>
      </c>
      <c r="D548" s="45" t="s">
        <v>19</v>
      </c>
      <c r="E548" s="42" t="s">
        <v>83</v>
      </c>
      <c r="F548" s="42" t="s">
        <v>84</v>
      </c>
      <c r="G548" s="43">
        <v>4600000</v>
      </c>
      <c r="H548" s="43">
        <v>4600000</v>
      </c>
      <c r="I548" s="43">
        <v>2130177.96</v>
      </c>
      <c r="J548" s="43">
        <v>0</v>
      </c>
      <c r="K548" s="43">
        <v>0</v>
      </c>
      <c r="L548" s="43">
        <v>0</v>
      </c>
      <c r="M548" s="43">
        <v>1034076.65</v>
      </c>
      <c r="N548" s="43">
        <v>1034076.65</v>
      </c>
      <c r="O548" s="43">
        <v>3565923.35</v>
      </c>
      <c r="P548" s="43">
        <v>1096101.31</v>
      </c>
      <c r="Q548" s="9">
        <f t="shared" si="17"/>
        <v>0.22479927173913045</v>
      </c>
    </row>
    <row r="549" spans="1:17" ht="13.2" x14ac:dyDescent="0.2">
      <c r="A549" s="42" t="s">
        <v>361</v>
      </c>
      <c r="B549" s="42" t="s">
        <v>362</v>
      </c>
      <c r="C549" s="33" t="str">
        <f t="shared" si="16"/>
        <v>21375105 MUSEO DR. RAFAEL ANGEL CALDERON GUARDIA</v>
      </c>
      <c r="D549" s="45" t="s">
        <v>19</v>
      </c>
      <c r="E549" s="42" t="s">
        <v>85</v>
      </c>
      <c r="F549" s="42" t="s">
        <v>86</v>
      </c>
      <c r="G549" s="43">
        <v>1552000</v>
      </c>
      <c r="H549" s="43">
        <v>1552000</v>
      </c>
      <c r="I549" s="43">
        <v>718703.52</v>
      </c>
      <c r="J549" s="43">
        <v>0</v>
      </c>
      <c r="K549" s="43">
        <v>0</v>
      </c>
      <c r="L549" s="43">
        <v>0</v>
      </c>
      <c r="M549" s="43">
        <v>105577.89</v>
      </c>
      <c r="N549" s="43">
        <v>105577.89</v>
      </c>
      <c r="O549" s="43">
        <v>1446422.11</v>
      </c>
      <c r="P549" s="43">
        <v>613125.63</v>
      </c>
      <c r="Q549" s="9">
        <f t="shared" si="17"/>
        <v>6.8026990979381446E-2</v>
      </c>
    </row>
    <row r="550" spans="1:17" ht="13.2" x14ac:dyDescent="0.2">
      <c r="A550" s="42" t="s">
        <v>361</v>
      </c>
      <c r="B550" s="42" t="s">
        <v>362</v>
      </c>
      <c r="C550" s="33" t="str">
        <f t="shared" si="16"/>
        <v>21375105 MUSEO DR. RAFAEL ANGEL CALDERON GUARDIA</v>
      </c>
      <c r="D550" s="45" t="s">
        <v>19</v>
      </c>
      <c r="E550" s="42" t="s">
        <v>87</v>
      </c>
      <c r="F550" s="42" t="s">
        <v>88</v>
      </c>
      <c r="G550" s="43">
        <v>90000</v>
      </c>
      <c r="H550" s="43">
        <v>90000</v>
      </c>
      <c r="I550" s="43">
        <v>41677.4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90000</v>
      </c>
      <c r="P550" s="43">
        <v>41677.4</v>
      </c>
      <c r="Q550" s="9">
        <f t="shared" si="17"/>
        <v>0</v>
      </c>
    </row>
    <row r="551" spans="1:17" ht="13.2" x14ac:dyDescent="0.2">
      <c r="A551" s="42" t="s">
        <v>361</v>
      </c>
      <c r="B551" s="42" t="s">
        <v>362</v>
      </c>
      <c r="C551" s="33" t="str">
        <f t="shared" si="16"/>
        <v>21375105 MUSEO DR. RAFAEL ANGEL CALDERON GUARDIA</v>
      </c>
      <c r="D551" s="45" t="s">
        <v>19</v>
      </c>
      <c r="E551" s="42" t="s">
        <v>89</v>
      </c>
      <c r="F551" s="42" t="s">
        <v>90</v>
      </c>
      <c r="G551" s="43">
        <v>800000</v>
      </c>
      <c r="H551" s="43">
        <v>800000</v>
      </c>
      <c r="I551" s="43">
        <v>370465.73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800000</v>
      </c>
      <c r="P551" s="43">
        <v>370465.73</v>
      </c>
      <c r="Q551" s="9">
        <f t="shared" si="17"/>
        <v>0</v>
      </c>
    </row>
    <row r="552" spans="1:17" ht="13.2" x14ac:dyDescent="0.2">
      <c r="A552" s="42" t="s">
        <v>361</v>
      </c>
      <c r="B552" s="42" t="s">
        <v>362</v>
      </c>
      <c r="C552" s="33" t="str">
        <f t="shared" si="16"/>
        <v>21375105 MUSEO DR. RAFAEL ANGEL CALDERON GUARDIA</v>
      </c>
      <c r="D552" s="45" t="s">
        <v>19</v>
      </c>
      <c r="E552" s="42" t="s">
        <v>91</v>
      </c>
      <c r="F552" s="42" t="s">
        <v>92</v>
      </c>
      <c r="G552" s="43">
        <v>602000</v>
      </c>
      <c r="H552" s="43">
        <v>602000</v>
      </c>
      <c r="I552" s="43">
        <v>278775.46000000002</v>
      </c>
      <c r="J552" s="43">
        <v>0</v>
      </c>
      <c r="K552" s="43">
        <v>0</v>
      </c>
      <c r="L552" s="43">
        <v>0</v>
      </c>
      <c r="M552" s="43">
        <v>105577.89</v>
      </c>
      <c r="N552" s="43">
        <v>105577.89</v>
      </c>
      <c r="O552" s="43">
        <v>496422.11</v>
      </c>
      <c r="P552" s="43">
        <v>173197.57</v>
      </c>
      <c r="Q552" s="9">
        <f t="shared" si="17"/>
        <v>0.17537855481727574</v>
      </c>
    </row>
    <row r="553" spans="1:17" ht="13.2" x14ac:dyDescent="0.2">
      <c r="A553" s="42" t="s">
        <v>361</v>
      </c>
      <c r="B553" s="42" t="s">
        <v>362</v>
      </c>
      <c r="C553" s="33" t="str">
        <f t="shared" si="16"/>
        <v>21375105 MUSEO DR. RAFAEL ANGEL CALDERON GUARDIA</v>
      </c>
      <c r="D553" s="45" t="s">
        <v>19</v>
      </c>
      <c r="E553" s="42" t="s">
        <v>93</v>
      </c>
      <c r="F553" s="42" t="s">
        <v>94</v>
      </c>
      <c r="G553" s="43">
        <v>60000</v>
      </c>
      <c r="H553" s="43">
        <v>60000</v>
      </c>
      <c r="I553" s="43">
        <v>27784.93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60000</v>
      </c>
      <c r="P553" s="43">
        <v>27784.93</v>
      </c>
      <c r="Q553" s="9">
        <f t="shared" si="17"/>
        <v>0</v>
      </c>
    </row>
    <row r="554" spans="1:17" ht="13.2" x14ac:dyDescent="0.2">
      <c r="A554" s="42" t="s">
        <v>361</v>
      </c>
      <c r="B554" s="42" t="s">
        <v>362</v>
      </c>
      <c r="C554" s="33" t="str">
        <f t="shared" si="16"/>
        <v>21375105 MUSEO DR. RAFAEL ANGEL CALDERON GUARDIA</v>
      </c>
      <c r="D554" s="45" t="s">
        <v>19</v>
      </c>
      <c r="E554" s="42" t="s">
        <v>95</v>
      </c>
      <c r="F554" s="42" t="s">
        <v>96</v>
      </c>
      <c r="G554" s="43">
        <v>78300000</v>
      </c>
      <c r="H554" s="43">
        <v>78300000</v>
      </c>
      <c r="I554" s="43">
        <v>36259333.530000001</v>
      </c>
      <c r="J554" s="43">
        <v>0</v>
      </c>
      <c r="K554" s="43">
        <v>0</v>
      </c>
      <c r="L554" s="43">
        <v>0</v>
      </c>
      <c r="M554" s="43">
        <v>8550475.6300000008</v>
      </c>
      <c r="N554" s="43">
        <v>5601338.4699999997</v>
      </c>
      <c r="O554" s="43">
        <v>69749524.370000005</v>
      </c>
      <c r="P554" s="43">
        <v>27708857.899999999</v>
      </c>
      <c r="Q554" s="9">
        <f t="shared" si="17"/>
        <v>0.10920147675606642</v>
      </c>
    </row>
    <row r="555" spans="1:17" ht="13.2" x14ac:dyDescent="0.2">
      <c r="A555" s="42" t="s">
        <v>361</v>
      </c>
      <c r="B555" s="42" t="s">
        <v>362</v>
      </c>
      <c r="C555" s="33" t="str">
        <f t="shared" si="16"/>
        <v>21375105 MUSEO DR. RAFAEL ANGEL CALDERON GUARDIA</v>
      </c>
      <c r="D555" s="45" t="s">
        <v>19</v>
      </c>
      <c r="E555" s="42" t="s">
        <v>101</v>
      </c>
      <c r="F555" s="42" t="s">
        <v>102</v>
      </c>
      <c r="G555" s="43">
        <v>77600000</v>
      </c>
      <c r="H555" s="43">
        <v>77600000</v>
      </c>
      <c r="I555" s="43">
        <v>35935176.009999998</v>
      </c>
      <c r="J555" s="43">
        <v>0</v>
      </c>
      <c r="K555" s="43">
        <v>0</v>
      </c>
      <c r="L555" s="43">
        <v>0</v>
      </c>
      <c r="M555" s="43">
        <v>8477025.6300000008</v>
      </c>
      <c r="N555" s="43">
        <v>5601338.4699999997</v>
      </c>
      <c r="O555" s="43">
        <v>69122974.370000005</v>
      </c>
      <c r="P555" s="43">
        <v>27458150.379999999</v>
      </c>
      <c r="Q555" s="9">
        <f t="shared" si="17"/>
        <v>0.10924002100515465</v>
      </c>
    </row>
    <row r="556" spans="1:17" ht="13.2" x14ac:dyDescent="0.2">
      <c r="A556" s="42" t="s">
        <v>361</v>
      </c>
      <c r="B556" s="42" t="s">
        <v>362</v>
      </c>
      <c r="C556" s="33" t="str">
        <f t="shared" si="16"/>
        <v>21375105 MUSEO DR. RAFAEL ANGEL CALDERON GUARDIA</v>
      </c>
      <c r="D556" s="45" t="s">
        <v>19</v>
      </c>
      <c r="E556" s="42" t="s">
        <v>103</v>
      </c>
      <c r="F556" s="42" t="s">
        <v>104</v>
      </c>
      <c r="G556" s="43">
        <v>700000</v>
      </c>
      <c r="H556" s="43">
        <v>700000</v>
      </c>
      <c r="I556" s="43">
        <v>324157.52</v>
      </c>
      <c r="J556" s="43">
        <v>0</v>
      </c>
      <c r="K556" s="43">
        <v>0</v>
      </c>
      <c r="L556" s="43">
        <v>0</v>
      </c>
      <c r="M556" s="43">
        <v>73450</v>
      </c>
      <c r="N556" s="43">
        <v>0</v>
      </c>
      <c r="O556" s="43">
        <v>626550</v>
      </c>
      <c r="P556" s="43">
        <v>250707.52</v>
      </c>
      <c r="Q556" s="9">
        <f t="shared" si="17"/>
        <v>0.10492857142857143</v>
      </c>
    </row>
    <row r="557" spans="1:17" ht="13.2" x14ac:dyDescent="0.2">
      <c r="A557" s="42" t="s">
        <v>361</v>
      </c>
      <c r="B557" s="42" t="s">
        <v>362</v>
      </c>
      <c r="C557" s="33" t="str">
        <f t="shared" si="16"/>
        <v>21375105 MUSEO DR. RAFAEL ANGEL CALDERON GUARDIA</v>
      </c>
      <c r="D557" s="45" t="s">
        <v>19</v>
      </c>
      <c r="E557" s="42" t="s">
        <v>105</v>
      </c>
      <c r="F557" s="42" t="s">
        <v>106</v>
      </c>
      <c r="G557" s="43">
        <v>850000</v>
      </c>
      <c r="H557" s="43">
        <v>850000</v>
      </c>
      <c r="I557" s="43">
        <v>393619.84</v>
      </c>
      <c r="J557" s="43">
        <v>0</v>
      </c>
      <c r="K557" s="43">
        <v>0</v>
      </c>
      <c r="L557" s="43">
        <v>0</v>
      </c>
      <c r="M557" s="43">
        <v>202649.25</v>
      </c>
      <c r="N557" s="43">
        <v>202649.25</v>
      </c>
      <c r="O557" s="43">
        <v>647350.75</v>
      </c>
      <c r="P557" s="43">
        <v>190970.59</v>
      </c>
      <c r="Q557" s="9">
        <f t="shared" si="17"/>
        <v>0.23841088235294117</v>
      </c>
    </row>
    <row r="558" spans="1:17" ht="13.2" x14ac:dyDescent="0.2">
      <c r="A558" s="42" t="s">
        <v>361</v>
      </c>
      <c r="B558" s="42" t="s">
        <v>362</v>
      </c>
      <c r="C558" s="33" t="str">
        <f t="shared" si="16"/>
        <v>21375105 MUSEO DR. RAFAEL ANGEL CALDERON GUARDIA</v>
      </c>
      <c r="D558" s="45" t="s">
        <v>19</v>
      </c>
      <c r="E558" s="42" t="s">
        <v>107</v>
      </c>
      <c r="F558" s="42" t="s">
        <v>108</v>
      </c>
      <c r="G558" s="43">
        <v>50000</v>
      </c>
      <c r="H558" s="43">
        <v>50000</v>
      </c>
      <c r="I558" s="43">
        <v>23154.11</v>
      </c>
      <c r="J558" s="43">
        <v>0</v>
      </c>
      <c r="K558" s="43">
        <v>0</v>
      </c>
      <c r="L558" s="43">
        <v>0</v>
      </c>
      <c r="M558" s="43">
        <v>11449.25</v>
      </c>
      <c r="N558" s="43">
        <v>11449.25</v>
      </c>
      <c r="O558" s="43">
        <v>38550.75</v>
      </c>
      <c r="P558" s="43">
        <v>11704.86</v>
      </c>
      <c r="Q558" s="9">
        <f t="shared" si="17"/>
        <v>0.22898499999999999</v>
      </c>
    </row>
    <row r="559" spans="1:17" ht="13.2" x14ac:dyDescent="0.2">
      <c r="A559" s="42" t="s">
        <v>361</v>
      </c>
      <c r="B559" s="42" t="s">
        <v>362</v>
      </c>
      <c r="C559" s="33" t="str">
        <f t="shared" si="16"/>
        <v>21375105 MUSEO DR. RAFAEL ANGEL CALDERON GUARDIA</v>
      </c>
      <c r="D559" s="45" t="s">
        <v>19</v>
      </c>
      <c r="E559" s="42" t="s">
        <v>109</v>
      </c>
      <c r="F559" s="42" t="s">
        <v>110</v>
      </c>
      <c r="G559" s="43">
        <v>800000</v>
      </c>
      <c r="H559" s="43">
        <v>800000</v>
      </c>
      <c r="I559" s="43">
        <v>370465.73</v>
      </c>
      <c r="J559" s="43">
        <v>0</v>
      </c>
      <c r="K559" s="43">
        <v>0</v>
      </c>
      <c r="L559" s="43">
        <v>0</v>
      </c>
      <c r="M559" s="43">
        <v>191200</v>
      </c>
      <c r="N559" s="43">
        <v>191200</v>
      </c>
      <c r="O559" s="43">
        <v>608800</v>
      </c>
      <c r="P559" s="43">
        <v>179265.73</v>
      </c>
      <c r="Q559" s="9">
        <f t="shared" si="17"/>
        <v>0.23899999999999999</v>
      </c>
    </row>
    <row r="560" spans="1:17" ht="13.2" x14ac:dyDescent="0.2">
      <c r="A560" s="42" t="s">
        <v>361</v>
      </c>
      <c r="B560" s="42" t="s">
        <v>362</v>
      </c>
      <c r="C560" s="33" t="str">
        <f t="shared" si="16"/>
        <v>21375105 MUSEO DR. RAFAEL ANGEL CALDERON GUARDIA</v>
      </c>
      <c r="D560" s="45" t="s">
        <v>19</v>
      </c>
      <c r="E560" s="42" t="s">
        <v>111</v>
      </c>
      <c r="F560" s="42" t="s">
        <v>112</v>
      </c>
      <c r="G560" s="43">
        <v>6000000</v>
      </c>
      <c r="H560" s="43">
        <v>6000000</v>
      </c>
      <c r="I560" s="43">
        <v>2637373.54</v>
      </c>
      <c r="J560" s="43">
        <v>0</v>
      </c>
      <c r="K560" s="43">
        <v>0</v>
      </c>
      <c r="L560" s="43">
        <v>0</v>
      </c>
      <c r="M560" s="43">
        <v>667429</v>
      </c>
      <c r="N560" s="43">
        <v>667429</v>
      </c>
      <c r="O560" s="43">
        <v>5332571</v>
      </c>
      <c r="P560" s="43">
        <v>1969944.54</v>
      </c>
      <c r="Q560" s="9">
        <f t="shared" si="17"/>
        <v>0.11123816666666667</v>
      </c>
    </row>
    <row r="561" spans="1:17" ht="13.2" x14ac:dyDescent="0.2">
      <c r="A561" s="42" t="s">
        <v>361</v>
      </c>
      <c r="B561" s="42" t="s">
        <v>362</v>
      </c>
      <c r="C561" s="33" t="str">
        <f t="shared" si="16"/>
        <v>21375105 MUSEO DR. RAFAEL ANGEL CALDERON GUARDIA</v>
      </c>
      <c r="D561" s="45" t="s">
        <v>19</v>
      </c>
      <c r="E561" s="42" t="s">
        <v>113</v>
      </c>
      <c r="F561" s="42" t="s">
        <v>114</v>
      </c>
      <c r="G561" s="43">
        <v>6000000</v>
      </c>
      <c r="H561" s="43">
        <v>6000000</v>
      </c>
      <c r="I561" s="43">
        <v>2637373.54</v>
      </c>
      <c r="J561" s="43">
        <v>0</v>
      </c>
      <c r="K561" s="43">
        <v>0</v>
      </c>
      <c r="L561" s="43">
        <v>0</v>
      </c>
      <c r="M561" s="43">
        <v>667429</v>
      </c>
      <c r="N561" s="43">
        <v>667429</v>
      </c>
      <c r="O561" s="43">
        <v>5332571</v>
      </c>
      <c r="P561" s="43">
        <v>1969944.54</v>
      </c>
      <c r="Q561" s="9">
        <f t="shared" si="17"/>
        <v>0.11123816666666667</v>
      </c>
    </row>
    <row r="562" spans="1:17" ht="13.2" x14ac:dyDescent="0.2">
      <c r="A562" s="42" t="s">
        <v>361</v>
      </c>
      <c r="B562" s="42" t="s">
        <v>362</v>
      </c>
      <c r="C562" s="33" t="str">
        <f t="shared" si="16"/>
        <v>21375105 MUSEO DR. RAFAEL ANGEL CALDERON GUARDIA</v>
      </c>
      <c r="D562" s="45" t="s">
        <v>19</v>
      </c>
      <c r="E562" s="42" t="s">
        <v>123</v>
      </c>
      <c r="F562" s="42" t="s">
        <v>124</v>
      </c>
      <c r="G562" s="43">
        <v>900000</v>
      </c>
      <c r="H562" s="43">
        <v>900000</v>
      </c>
      <c r="I562" s="43">
        <v>416773.95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900000</v>
      </c>
      <c r="P562" s="43">
        <v>416773.95</v>
      </c>
      <c r="Q562" s="9">
        <f t="shared" si="17"/>
        <v>0</v>
      </c>
    </row>
    <row r="563" spans="1:17" ht="13.2" x14ac:dyDescent="0.2">
      <c r="A563" s="42" t="s">
        <v>361</v>
      </c>
      <c r="B563" s="42" t="s">
        <v>362</v>
      </c>
      <c r="C563" s="33" t="str">
        <f t="shared" si="16"/>
        <v>21375105 MUSEO DR. RAFAEL ANGEL CALDERON GUARDIA</v>
      </c>
      <c r="D563" s="45" t="s">
        <v>19</v>
      </c>
      <c r="E563" s="42" t="s">
        <v>131</v>
      </c>
      <c r="F563" s="42" t="s">
        <v>132</v>
      </c>
      <c r="G563" s="43">
        <v>800000</v>
      </c>
      <c r="H563" s="43">
        <v>800000</v>
      </c>
      <c r="I563" s="43">
        <v>370465.73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800000</v>
      </c>
      <c r="P563" s="43">
        <v>370465.73</v>
      </c>
      <c r="Q563" s="9">
        <f t="shared" si="17"/>
        <v>0</v>
      </c>
    </row>
    <row r="564" spans="1:17" ht="13.2" x14ac:dyDescent="0.2">
      <c r="A564" s="42" t="s">
        <v>361</v>
      </c>
      <c r="B564" s="42" t="s">
        <v>362</v>
      </c>
      <c r="C564" s="33" t="str">
        <f t="shared" si="16"/>
        <v>21375105 MUSEO DR. RAFAEL ANGEL CALDERON GUARDIA</v>
      </c>
      <c r="D564" s="45" t="s">
        <v>19</v>
      </c>
      <c r="E564" s="42" t="s">
        <v>139</v>
      </c>
      <c r="F564" s="42" t="s">
        <v>140</v>
      </c>
      <c r="G564" s="43">
        <v>100000</v>
      </c>
      <c r="H564" s="43">
        <v>100000</v>
      </c>
      <c r="I564" s="43">
        <v>46308.22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100000</v>
      </c>
      <c r="P564" s="43">
        <v>46308.22</v>
      </c>
      <c r="Q564" s="9">
        <f t="shared" si="17"/>
        <v>0</v>
      </c>
    </row>
    <row r="565" spans="1:17" ht="13.2" x14ac:dyDescent="0.2">
      <c r="A565" s="42" t="s">
        <v>361</v>
      </c>
      <c r="B565" s="42" t="s">
        <v>362</v>
      </c>
      <c r="C565" s="33" t="str">
        <f t="shared" si="16"/>
        <v>21375105 MUSEO DR. RAFAEL ANGEL CALDERON GUARDIA</v>
      </c>
      <c r="D565" s="45" t="s">
        <v>19</v>
      </c>
      <c r="E565" s="42" t="s">
        <v>153</v>
      </c>
      <c r="F565" s="42" t="s">
        <v>154</v>
      </c>
      <c r="G565" s="43">
        <v>1939613</v>
      </c>
      <c r="H565" s="43">
        <v>1939613</v>
      </c>
      <c r="I565" s="43">
        <v>898200.18</v>
      </c>
      <c r="J565" s="43">
        <v>0</v>
      </c>
      <c r="K565" s="43">
        <v>0</v>
      </c>
      <c r="L565" s="43">
        <v>0</v>
      </c>
      <c r="M565" s="43">
        <v>98237.99</v>
      </c>
      <c r="N565" s="43">
        <v>98237.99</v>
      </c>
      <c r="O565" s="43">
        <v>1841375.01</v>
      </c>
      <c r="P565" s="43">
        <v>799962.19</v>
      </c>
      <c r="Q565" s="9">
        <f t="shared" si="17"/>
        <v>5.0648242716459423E-2</v>
      </c>
    </row>
    <row r="566" spans="1:17" ht="13.2" x14ac:dyDescent="0.2">
      <c r="A566" s="42" t="s">
        <v>361</v>
      </c>
      <c r="B566" s="42" t="s">
        <v>362</v>
      </c>
      <c r="C566" s="33" t="str">
        <f t="shared" si="16"/>
        <v>21375105 MUSEO DR. RAFAEL ANGEL CALDERON GUARDIA</v>
      </c>
      <c r="D566" s="45" t="s">
        <v>19</v>
      </c>
      <c r="E566" s="42" t="s">
        <v>155</v>
      </c>
      <c r="F566" s="42" t="s">
        <v>156</v>
      </c>
      <c r="G566" s="43">
        <v>500000</v>
      </c>
      <c r="H566" s="43">
        <v>500000</v>
      </c>
      <c r="I566" s="43">
        <v>231541.08</v>
      </c>
      <c r="J566" s="43">
        <v>0</v>
      </c>
      <c r="K566" s="43">
        <v>0</v>
      </c>
      <c r="L566" s="43">
        <v>0</v>
      </c>
      <c r="M566" s="43">
        <v>93238</v>
      </c>
      <c r="N566" s="43">
        <v>93238</v>
      </c>
      <c r="O566" s="43">
        <v>406762</v>
      </c>
      <c r="P566" s="43">
        <v>138303.07999999999</v>
      </c>
      <c r="Q566" s="9">
        <f t="shared" si="17"/>
        <v>0.186476</v>
      </c>
    </row>
    <row r="567" spans="1:17" ht="13.2" x14ac:dyDescent="0.2">
      <c r="A567" s="42" t="s">
        <v>361</v>
      </c>
      <c r="B567" s="42" t="s">
        <v>362</v>
      </c>
      <c r="C567" s="33" t="str">
        <f t="shared" si="16"/>
        <v>21375105 MUSEO DR. RAFAEL ANGEL CALDERON GUARDIA</v>
      </c>
      <c r="D567" s="45" t="s">
        <v>19</v>
      </c>
      <c r="E567" s="42" t="s">
        <v>157</v>
      </c>
      <c r="F567" s="42" t="s">
        <v>158</v>
      </c>
      <c r="G567" s="43">
        <v>500000</v>
      </c>
      <c r="H567" s="43">
        <v>500000</v>
      </c>
      <c r="I567" s="43">
        <v>231541.08</v>
      </c>
      <c r="J567" s="43">
        <v>0</v>
      </c>
      <c r="K567" s="43">
        <v>0</v>
      </c>
      <c r="L567" s="43">
        <v>0</v>
      </c>
      <c r="M567" s="43">
        <v>93238</v>
      </c>
      <c r="N567" s="43">
        <v>93238</v>
      </c>
      <c r="O567" s="43">
        <v>406762</v>
      </c>
      <c r="P567" s="43">
        <v>138303.07999999999</v>
      </c>
      <c r="Q567" s="9">
        <f t="shared" si="17"/>
        <v>0.186476</v>
      </c>
    </row>
    <row r="568" spans="1:17" ht="13.2" x14ac:dyDescent="0.2">
      <c r="A568" s="42" t="s">
        <v>361</v>
      </c>
      <c r="B568" s="42" t="s">
        <v>362</v>
      </c>
      <c r="C568" s="33" t="str">
        <f t="shared" si="16"/>
        <v>21375105 MUSEO DR. RAFAEL ANGEL CALDERON GUARDIA</v>
      </c>
      <c r="D568" s="45" t="s">
        <v>19</v>
      </c>
      <c r="E568" s="42" t="s">
        <v>171</v>
      </c>
      <c r="F568" s="42" t="s">
        <v>172</v>
      </c>
      <c r="G568" s="43">
        <v>389613</v>
      </c>
      <c r="H568" s="43">
        <v>389613</v>
      </c>
      <c r="I568" s="43">
        <v>180422.83</v>
      </c>
      <c r="J568" s="43">
        <v>0</v>
      </c>
      <c r="K568" s="43">
        <v>0</v>
      </c>
      <c r="L568" s="43">
        <v>0</v>
      </c>
      <c r="M568" s="43">
        <v>4999.99</v>
      </c>
      <c r="N568" s="43">
        <v>4999.99</v>
      </c>
      <c r="O568" s="43">
        <v>384613.01</v>
      </c>
      <c r="P568" s="43">
        <v>175422.84</v>
      </c>
      <c r="Q568" s="9">
        <f t="shared" si="17"/>
        <v>1.2833221684081382E-2</v>
      </c>
    </row>
    <row r="569" spans="1:17" ht="13.2" x14ac:dyDescent="0.2">
      <c r="A569" s="42" t="s">
        <v>361</v>
      </c>
      <c r="B569" s="42" t="s">
        <v>362</v>
      </c>
      <c r="C569" s="33" t="str">
        <f t="shared" si="16"/>
        <v>21375105 MUSEO DR. RAFAEL ANGEL CALDERON GUARDIA</v>
      </c>
      <c r="D569" s="45" t="s">
        <v>19</v>
      </c>
      <c r="E569" s="42" t="s">
        <v>179</v>
      </c>
      <c r="F569" s="42" t="s">
        <v>180</v>
      </c>
      <c r="G569" s="43">
        <v>131529</v>
      </c>
      <c r="H569" s="43">
        <v>131529</v>
      </c>
      <c r="I569" s="43">
        <v>60908.73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131529</v>
      </c>
      <c r="P569" s="43">
        <v>60908.73</v>
      </c>
      <c r="Q569" s="9">
        <f t="shared" si="17"/>
        <v>0</v>
      </c>
    </row>
    <row r="570" spans="1:17" ht="13.2" x14ac:dyDescent="0.2">
      <c r="A570" s="42" t="s">
        <v>361</v>
      </c>
      <c r="B570" s="42" t="s">
        <v>362</v>
      </c>
      <c r="C570" s="33" t="str">
        <f t="shared" si="16"/>
        <v>21375105 MUSEO DR. RAFAEL ANGEL CALDERON GUARDIA</v>
      </c>
      <c r="D570" s="45" t="s">
        <v>19</v>
      </c>
      <c r="E570" s="42" t="s">
        <v>183</v>
      </c>
      <c r="F570" s="42" t="s">
        <v>184</v>
      </c>
      <c r="G570" s="43">
        <v>258084</v>
      </c>
      <c r="H570" s="43">
        <v>258084</v>
      </c>
      <c r="I570" s="43">
        <v>119514.1</v>
      </c>
      <c r="J570" s="43">
        <v>0</v>
      </c>
      <c r="K570" s="43">
        <v>0</v>
      </c>
      <c r="L570" s="43">
        <v>0</v>
      </c>
      <c r="M570" s="43">
        <v>4999.99</v>
      </c>
      <c r="N570" s="43">
        <v>4999.99</v>
      </c>
      <c r="O570" s="43">
        <v>253084.01</v>
      </c>
      <c r="P570" s="43">
        <v>114514.11</v>
      </c>
      <c r="Q570" s="9">
        <f t="shared" si="17"/>
        <v>1.937349855085941E-2</v>
      </c>
    </row>
    <row r="571" spans="1:17" ht="13.2" x14ac:dyDescent="0.2">
      <c r="A571" s="42" t="s">
        <v>361</v>
      </c>
      <c r="B571" s="42" t="s">
        <v>362</v>
      </c>
      <c r="C571" s="33" t="str">
        <f t="shared" si="16"/>
        <v>21375105 MUSEO DR. RAFAEL ANGEL CALDERON GUARDIA</v>
      </c>
      <c r="D571" s="45" t="s">
        <v>19</v>
      </c>
      <c r="E571" s="42" t="s">
        <v>191</v>
      </c>
      <c r="F571" s="42" t="s">
        <v>192</v>
      </c>
      <c r="G571" s="43">
        <v>1050000</v>
      </c>
      <c r="H571" s="43">
        <v>1050000</v>
      </c>
      <c r="I571" s="43">
        <v>486236.27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1050000</v>
      </c>
      <c r="P571" s="43">
        <v>486236.27</v>
      </c>
      <c r="Q571" s="9">
        <f t="shared" si="17"/>
        <v>0</v>
      </c>
    </row>
    <row r="572" spans="1:17" ht="13.2" x14ac:dyDescent="0.2">
      <c r="A572" s="42" t="s">
        <v>361</v>
      </c>
      <c r="B572" s="42" t="s">
        <v>362</v>
      </c>
      <c r="C572" s="33" t="str">
        <f t="shared" si="16"/>
        <v>21375105 MUSEO DR. RAFAEL ANGEL CALDERON GUARDIA</v>
      </c>
      <c r="D572" s="45" t="s">
        <v>19</v>
      </c>
      <c r="E572" s="42" t="s">
        <v>193</v>
      </c>
      <c r="F572" s="42" t="s">
        <v>194</v>
      </c>
      <c r="G572" s="43">
        <v>50000</v>
      </c>
      <c r="H572" s="43">
        <v>50000</v>
      </c>
      <c r="I572" s="43">
        <v>23154.11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50000</v>
      </c>
      <c r="P572" s="43">
        <v>23154.11</v>
      </c>
      <c r="Q572" s="9">
        <f t="shared" si="17"/>
        <v>0</v>
      </c>
    </row>
    <row r="573" spans="1:17" ht="13.2" x14ac:dyDescent="0.2">
      <c r="A573" s="42" t="s">
        <v>361</v>
      </c>
      <c r="B573" s="42" t="s">
        <v>362</v>
      </c>
      <c r="C573" s="33" t="str">
        <f t="shared" si="16"/>
        <v>21375105 MUSEO DR. RAFAEL ANGEL CALDERON GUARDIA</v>
      </c>
      <c r="D573" s="45" t="s">
        <v>19</v>
      </c>
      <c r="E573" s="42" t="s">
        <v>197</v>
      </c>
      <c r="F573" s="42" t="s">
        <v>198</v>
      </c>
      <c r="G573" s="43">
        <v>450000</v>
      </c>
      <c r="H573" s="43">
        <v>450000</v>
      </c>
      <c r="I573" s="43">
        <v>208386.97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450000</v>
      </c>
      <c r="P573" s="43">
        <v>208386.97</v>
      </c>
      <c r="Q573" s="9">
        <f t="shared" si="17"/>
        <v>0</v>
      </c>
    </row>
    <row r="574" spans="1:17" ht="13.2" x14ac:dyDescent="0.2">
      <c r="A574" s="42" t="s">
        <v>361</v>
      </c>
      <c r="B574" s="42" t="s">
        <v>362</v>
      </c>
      <c r="C574" s="33" t="str">
        <f t="shared" si="16"/>
        <v>21375105 MUSEO DR. RAFAEL ANGEL CALDERON GUARDIA</v>
      </c>
      <c r="D574" s="45" t="s">
        <v>19</v>
      </c>
      <c r="E574" s="42" t="s">
        <v>201</v>
      </c>
      <c r="F574" s="42" t="s">
        <v>202</v>
      </c>
      <c r="G574" s="43">
        <v>550000</v>
      </c>
      <c r="H574" s="43">
        <v>550000</v>
      </c>
      <c r="I574" s="43">
        <v>254695.19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550000</v>
      </c>
      <c r="P574" s="43">
        <v>254695.19</v>
      </c>
      <c r="Q574" s="9">
        <f t="shared" si="17"/>
        <v>0</v>
      </c>
    </row>
    <row r="575" spans="1:17" ht="13.2" x14ac:dyDescent="0.2">
      <c r="A575" s="42" t="s">
        <v>361</v>
      </c>
      <c r="B575" s="42" t="s">
        <v>362</v>
      </c>
      <c r="C575" s="33" t="str">
        <f t="shared" si="16"/>
        <v>21375105 MUSEO DR. RAFAEL ANGEL CALDERON GUARDIA</v>
      </c>
      <c r="D575" s="45" t="s">
        <v>19</v>
      </c>
      <c r="E575" s="42" t="s">
        <v>209</v>
      </c>
      <c r="F575" s="42" t="s">
        <v>210</v>
      </c>
      <c r="G575" s="43">
        <v>7044253</v>
      </c>
      <c r="H575" s="43">
        <v>7044253</v>
      </c>
      <c r="I575" s="43">
        <v>5183313.3600000003</v>
      </c>
      <c r="J575" s="43">
        <v>0</v>
      </c>
      <c r="K575" s="43">
        <v>0</v>
      </c>
      <c r="L575" s="43">
        <v>0</v>
      </c>
      <c r="M575" s="43">
        <v>835955.54</v>
      </c>
      <c r="N575" s="43">
        <v>835955.54</v>
      </c>
      <c r="O575" s="43">
        <v>6208297.46</v>
      </c>
      <c r="P575" s="43">
        <v>4347357.82</v>
      </c>
      <c r="Q575" s="9">
        <f t="shared" si="17"/>
        <v>0.11867199261582456</v>
      </c>
    </row>
    <row r="576" spans="1:17" ht="13.2" x14ac:dyDescent="0.2">
      <c r="A576" s="42" t="s">
        <v>361</v>
      </c>
      <c r="B576" s="42" t="s">
        <v>362</v>
      </c>
      <c r="C576" s="33" t="str">
        <f t="shared" si="16"/>
        <v>21375105 MUSEO DR. RAFAEL ANGEL CALDERON GUARDIA</v>
      </c>
      <c r="D576" s="45" t="s">
        <v>19</v>
      </c>
      <c r="E576" s="42" t="s">
        <v>211</v>
      </c>
      <c r="F576" s="42" t="s">
        <v>212</v>
      </c>
      <c r="G576" s="43">
        <v>3144253</v>
      </c>
      <c r="H576" s="43">
        <v>3144253</v>
      </c>
      <c r="I576" s="43">
        <v>3108834</v>
      </c>
      <c r="J576" s="43">
        <v>0</v>
      </c>
      <c r="K576" s="43">
        <v>0</v>
      </c>
      <c r="L576" s="43">
        <v>0</v>
      </c>
      <c r="M576" s="43">
        <v>600245.86</v>
      </c>
      <c r="N576" s="43">
        <v>600245.86</v>
      </c>
      <c r="O576" s="43">
        <v>2544007.14</v>
      </c>
      <c r="P576" s="43">
        <v>2508588.14</v>
      </c>
      <c r="Q576" s="9">
        <f t="shared" si="17"/>
        <v>0.19090253233438911</v>
      </c>
    </row>
    <row r="577" spans="1:17" ht="13.2" x14ac:dyDescent="0.2">
      <c r="A577" s="42" t="s">
        <v>361</v>
      </c>
      <c r="B577" s="42" t="s">
        <v>362</v>
      </c>
      <c r="C577" s="33" t="str">
        <f t="shared" si="16"/>
        <v>21375105 MUSEO DR. RAFAEL ANGEL CALDERON GUARDIA</v>
      </c>
      <c r="D577" s="45" t="s">
        <v>19</v>
      </c>
      <c r="E577" s="42" t="s">
        <v>369</v>
      </c>
      <c r="F577" s="42" t="s">
        <v>214</v>
      </c>
      <c r="G577" s="43">
        <v>2712350</v>
      </c>
      <c r="H577" s="43">
        <v>2712350</v>
      </c>
      <c r="I577" s="43">
        <v>2681796</v>
      </c>
      <c r="J577" s="43">
        <v>0</v>
      </c>
      <c r="K577" s="43">
        <v>0</v>
      </c>
      <c r="L577" s="43">
        <v>0</v>
      </c>
      <c r="M577" s="43">
        <v>509847.38</v>
      </c>
      <c r="N577" s="43">
        <v>509847.38</v>
      </c>
      <c r="O577" s="43">
        <v>2202502.62</v>
      </c>
      <c r="P577" s="43">
        <v>2171948.62</v>
      </c>
      <c r="Q577" s="9">
        <f t="shared" si="17"/>
        <v>0.18797256253802053</v>
      </c>
    </row>
    <row r="578" spans="1:17" ht="13.2" x14ac:dyDescent="0.2">
      <c r="A578" s="42" t="s">
        <v>361</v>
      </c>
      <c r="B578" s="42" t="s">
        <v>362</v>
      </c>
      <c r="C578" s="33" t="str">
        <f t="shared" si="16"/>
        <v>21375105 MUSEO DR. RAFAEL ANGEL CALDERON GUARDIA</v>
      </c>
      <c r="D578" s="45" t="s">
        <v>19</v>
      </c>
      <c r="E578" s="42" t="s">
        <v>370</v>
      </c>
      <c r="F578" s="42" t="s">
        <v>216</v>
      </c>
      <c r="G578" s="43">
        <v>431903</v>
      </c>
      <c r="H578" s="43">
        <v>431903</v>
      </c>
      <c r="I578" s="43">
        <v>427038</v>
      </c>
      <c r="J578" s="43">
        <v>0</v>
      </c>
      <c r="K578" s="43">
        <v>0</v>
      </c>
      <c r="L578" s="43">
        <v>0</v>
      </c>
      <c r="M578" s="43">
        <v>90398.48</v>
      </c>
      <c r="N578" s="43">
        <v>90398.48</v>
      </c>
      <c r="O578" s="43">
        <v>341504.52</v>
      </c>
      <c r="P578" s="43">
        <v>336639.52</v>
      </c>
      <c r="Q578" s="9">
        <f t="shared" si="17"/>
        <v>0.20930273695714083</v>
      </c>
    </row>
    <row r="579" spans="1:17" ht="13.2" x14ac:dyDescent="0.2">
      <c r="A579" s="42" t="s">
        <v>361</v>
      </c>
      <c r="B579" s="42" t="s">
        <v>362</v>
      </c>
      <c r="C579" s="33" t="str">
        <f t="shared" si="16"/>
        <v>21375105 MUSEO DR. RAFAEL ANGEL CALDERON GUARDIA</v>
      </c>
      <c r="D579" s="45" t="s">
        <v>19</v>
      </c>
      <c r="E579" s="42" t="s">
        <v>225</v>
      </c>
      <c r="F579" s="42" t="s">
        <v>226</v>
      </c>
      <c r="G579" s="43">
        <v>3900000</v>
      </c>
      <c r="H579" s="43">
        <v>3900000</v>
      </c>
      <c r="I579" s="43">
        <v>2074479.36</v>
      </c>
      <c r="J579" s="43">
        <v>0</v>
      </c>
      <c r="K579" s="43">
        <v>0</v>
      </c>
      <c r="L579" s="43">
        <v>0</v>
      </c>
      <c r="M579" s="43">
        <v>235709.68</v>
      </c>
      <c r="N579" s="43">
        <v>235709.68</v>
      </c>
      <c r="O579" s="43">
        <v>3664290.32</v>
      </c>
      <c r="P579" s="43">
        <v>1838769.68</v>
      </c>
      <c r="Q579" s="9">
        <f t="shared" si="17"/>
        <v>6.0438379487179485E-2</v>
      </c>
    </row>
    <row r="580" spans="1:17" ht="13.2" x14ac:dyDescent="0.2">
      <c r="A580" s="42" t="s">
        <v>361</v>
      </c>
      <c r="B580" s="42" t="s">
        <v>362</v>
      </c>
      <c r="C580" s="33" t="str">
        <f t="shared" si="16"/>
        <v>21375105 MUSEO DR. RAFAEL ANGEL CALDERON GUARDIA</v>
      </c>
      <c r="D580" s="45" t="s">
        <v>19</v>
      </c>
      <c r="E580" s="42" t="s">
        <v>227</v>
      </c>
      <c r="F580" s="42" t="s">
        <v>228</v>
      </c>
      <c r="G580" s="43">
        <v>3400000</v>
      </c>
      <c r="H580" s="43">
        <v>3400000</v>
      </c>
      <c r="I580" s="43">
        <v>1574479.36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3400000</v>
      </c>
      <c r="P580" s="43">
        <v>1574479.36</v>
      </c>
      <c r="Q580" s="9">
        <f t="shared" si="17"/>
        <v>0</v>
      </c>
    </row>
    <row r="581" spans="1:17" ht="13.2" x14ac:dyDescent="0.2">
      <c r="A581" s="42" t="s">
        <v>361</v>
      </c>
      <c r="B581" s="42" t="s">
        <v>362</v>
      </c>
      <c r="C581" s="33" t="str">
        <f t="shared" si="16"/>
        <v>21375105 MUSEO DR. RAFAEL ANGEL CALDERON GUARDIA</v>
      </c>
      <c r="D581" s="45" t="s">
        <v>19</v>
      </c>
      <c r="E581" s="42" t="s">
        <v>229</v>
      </c>
      <c r="F581" s="42" t="s">
        <v>230</v>
      </c>
      <c r="G581" s="43">
        <v>500000</v>
      </c>
      <c r="H581" s="43">
        <v>500000</v>
      </c>
      <c r="I581" s="43">
        <v>500000</v>
      </c>
      <c r="J581" s="43">
        <v>0</v>
      </c>
      <c r="K581" s="43">
        <v>0</v>
      </c>
      <c r="L581" s="43">
        <v>0</v>
      </c>
      <c r="M581" s="43">
        <v>235709.68</v>
      </c>
      <c r="N581" s="43">
        <v>235709.68</v>
      </c>
      <c r="O581" s="43">
        <v>264290.32</v>
      </c>
      <c r="P581" s="43">
        <v>264290.32</v>
      </c>
      <c r="Q581" s="9">
        <f t="shared" si="17"/>
        <v>0.47141936000000001</v>
      </c>
    </row>
    <row r="582" spans="1:17" ht="13.2" x14ac:dyDescent="0.2">
      <c r="A582" s="42" t="s">
        <v>361</v>
      </c>
      <c r="B582" s="42" t="s">
        <v>362</v>
      </c>
      <c r="C582" s="33" t="str">
        <f t="shared" si="16"/>
        <v>21375105 MUSEO DR. RAFAEL ANGEL CALDERON GUARDIA</v>
      </c>
      <c r="D582" s="45" t="s">
        <v>253</v>
      </c>
      <c r="E582" s="42" t="s">
        <v>254</v>
      </c>
      <c r="F582" s="42" t="s">
        <v>255</v>
      </c>
      <c r="G582" s="43">
        <v>15000000</v>
      </c>
      <c r="H582" s="43">
        <v>15000000</v>
      </c>
      <c r="I582" s="43">
        <v>15000000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15000000</v>
      </c>
      <c r="P582" s="43">
        <v>15000000</v>
      </c>
      <c r="Q582" s="9">
        <f t="shared" si="17"/>
        <v>0</v>
      </c>
    </row>
    <row r="583" spans="1:17" ht="13.2" x14ac:dyDescent="0.2">
      <c r="A583" s="42" t="s">
        <v>361</v>
      </c>
      <c r="B583" s="42" t="s">
        <v>362</v>
      </c>
      <c r="C583" s="33" t="str">
        <f t="shared" ref="C583:C646" si="18">+CONCATENATE(A583," ",B583)</f>
        <v>21375105 MUSEO DR. RAFAEL ANGEL CALDERON GUARDIA</v>
      </c>
      <c r="D583" s="45" t="s">
        <v>253</v>
      </c>
      <c r="E583" s="42" t="s">
        <v>256</v>
      </c>
      <c r="F583" s="42" t="s">
        <v>257</v>
      </c>
      <c r="G583" s="43">
        <v>15000000</v>
      </c>
      <c r="H583" s="43">
        <v>15000000</v>
      </c>
      <c r="I583" s="43">
        <v>15000000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15000000</v>
      </c>
      <c r="P583" s="43">
        <v>15000000</v>
      </c>
      <c r="Q583" s="9">
        <f t="shared" ref="Q583:Q646" si="19">+IFERROR(M583/H583,0)</f>
        <v>0</v>
      </c>
    </row>
    <row r="584" spans="1:17" ht="13.2" x14ac:dyDescent="0.2">
      <c r="A584" s="42" t="s">
        <v>361</v>
      </c>
      <c r="B584" s="42" t="s">
        <v>362</v>
      </c>
      <c r="C584" s="33" t="str">
        <f t="shared" si="18"/>
        <v>21375105 MUSEO DR. RAFAEL ANGEL CALDERON GUARDIA</v>
      </c>
      <c r="D584" s="45" t="s">
        <v>253</v>
      </c>
      <c r="E584" s="42" t="s">
        <v>260</v>
      </c>
      <c r="F584" s="42" t="s">
        <v>261</v>
      </c>
      <c r="G584" s="43">
        <v>15000000</v>
      </c>
      <c r="H584" s="43">
        <v>15000000</v>
      </c>
      <c r="I584" s="43">
        <v>15000000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15000000</v>
      </c>
      <c r="P584" s="43">
        <v>15000000</v>
      </c>
      <c r="Q584" s="9">
        <f t="shared" si="19"/>
        <v>0</v>
      </c>
    </row>
    <row r="585" spans="1:17" ht="13.2" x14ac:dyDescent="0.2">
      <c r="A585" s="50" t="s">
        <v>371</v>
      </c>
      <c r="B585" s="50" t="s">
        <v>372</v>
      </c>
      <c r="C585" s="33" t="str">
        <f t="shared" si="18"/>
        <v>21375106 MUSEO DE ARTE Y DISEÑO CONTEMPORÁNEO</v>
      </c>
      <c r="D585" s="51" t="s">
        <v>19</v>
      </c>
      <c r="E585" s="50" t="s">
        <v>20</v>
      </c>
      <c r="F585" s="50" t="s">
        <v>20</v>
      </c>
      <c r="G585" s="43">
        <v>431020117</v>
      </c>
      <c r="H585" s="43">
        <v>431020117</v>
      </c>
      <c r="I585" s="43">
        <v>359488241.95999998</v>
      </c>
      <c r="J585" s="43">
        <v>0</v>
      </c>
      <c r="K585" s="43">
        <v>0</v>
      </c>
      <c r="L585" s="43">
        <v>0</v>
      </c>
      <c r="M585" s="43">
        <v>66089817.850000001</v>
      </c>
      <c r="N585" s="43">
        <v>58729526.289999999</v>
      </c>
      <c r="O585" s="43">
        <v>364930299.14999998</v>
      </c>
      <c r="P585" s="43">
        <v>293398424.11000001</v>
      </c>
      <c r="Q585" s="9">
        <f t="shared" si="19"/>
        <v>0.15333348779634803</v>
      </c>
    </row>
    <row r="586" spans="1:17" ht="13.2" x14ac:dyDescent="0.2">
      <c r="A586" s="42" t="s">
        <v>371</v>
      </c>
      <c r="B586" s="42" t="s">
        <v>372</v>
      </c>
      <c r="C586" s="33" t="str">
        <f t="shared" si="18"/>
        <v>21375106 MUSEO DE ARTE Y DISEÑO CONTEMPORÁNEO</v>
      </c>
      <c r="D586" s="45" t="s">
        <v>19</v>
      </c>
      <c r="E586" s="42" t="s">
        <v>23</v>
      </c>
      <c r="F586" s="42" t="s">
        <v>24</v>
      </c>
      <c r="G586" s="43">
        <v>284954771</v>
      </c>
      <c r="H586" s="43">
        <v>284954771</v>
      </c>
      <c r="I586" s="43">
        <v>275737910</v>
      </c>
      <c r="J586" s="43">
        <v>0</v>
      </c>
      <c r="K586" s="43">
        <v>0</v>
      </c>
      <c r="L586" s="43">
        <v>0</v>
      </c>
      <c r="M586" s="43">
        <v>61470380.259999998</v>
      </c>
      <c r="N586" s="43">
        <v>56617794.880000003</v>
      </c>
      <c r="O586" s="43">
        <v>223484390.74000001</v>
      </c>
      <c r="P586" s="43">
        <v>214267529.74000001</v>
      </c>
      <c r="Q586" s="9">
        <f t="shared" si="19"/>
        <v>0.2157197791224208</v>
      </c>
    </row>
    <row r="587" spans="1:17" ht="13.2" x14ac:dyDescent="0.2">
      <c r="A587" s="42" t="s">
        <v>371</v>
      </c>
      <c r="B587" s="42" t="s">
        <v>372</v>
      </c>
      <c r="C587" s="33" t="str">
        <f t="shared" si="18"/>
        <v>21375106 MUSEO DE ARTE Y DISEÑO CONTEMPORÁNEO</v>
      </c>
      <c r="D587" s="45" t="s">
        <v>19</v>
      </c>
      <c r="E587" s="42" t="s">
        <v>25</v>
      </c>
      <c r="F587" s="42" t="s">
        <v>26</v>
      </c>
      <c r="G587" s="43">
        <v>146404950</v>
      </c>
      <c r="H587" s="43">
        <v>146404950</v>
      </c>
      <c r="I587" s="43">
        <v>146404950</v>
      </c>
      <c r="J587" s="43">
        <v>0</v>
      </c>
      <c r="K587" s="43">
        <v>0</v>
      </c>
      <c r="L587" s="43">
        <v>0</v>
      </c>
      <c r="M587" s="43">
        <v>30086411.43</v>
      </c>
      <c r="N587" s="43">
        <v>28058615.280000001</v>
      </c>
      <c r="O587" s="43">
        <v>116318538.56999999</v>
      </c>
      <c r="P587" s="43">
        <v>116318538.56999999</v>
      </c>
      <c r="Q587" s="9">
        <f t="shared" si="19"/>
        <v>0.20550132649203459</v>
      </c>
    </row>
    <row r="588" spans="1:17" ht="13.2" x14ac:dyDescent="0.2">
      <c r="A588" s="42" t="s">
        <v>371</v>
      </c>
      <c r="B588" s="42" t="s">
        <v>372</v>
      </c>
      <c r="C588" s="33" t="str">
        <f t="shared" si="18"/>
        <v>21375106 MUSEO DE ARTE Y DISEÑO CONTEMPORÁNEO</v>
      </c>
      <c r="D588" s="45" t="s">
        <v>19</v>
      </c>
      <c r="E588" s="42" t="s">
        <v>27</v>
      </c>
      <c r="F588" s="42" t="s">
        <v>28</v>
      </c>
      <c r="G588" s="43">
        <v>146404950</v>
      </c>
      <c r="H588" s="43">
        <v>146404950</v>
      </c>
      <c r="I588" s="43">
        <v>146404950</v>
      </c>
      <c r="J588" s="43">
        <v>0</v>
      </c>
      <c r="K588" s="43">
        <v>0</v>
      </c>
      <c r="L588" s="43">
        <v>0</v>
      </c>
      <c r="M588" s="43">
        <v>30086411.43</v>
      </c>
      <c r="N588" s="43">
        <v>28058615.280000001</v>
      </c>
      <c r="O588" s="43">
        <v>116318538.56999999</v>
      </c>
      <c r="P588" s="43">
        <v>116318538.56999999</v>
      </c>
      <c r="Q588" s="9">
        <f t="shared" si="19"/>
        <v>0.20550132649203459</v>
      </c>
    </row>
    <row r="589" spans="1:17" ht="13.2" x14ac:dyDescent="0.2">
      <c r="A589" s="42" t="s">
        <v>371</v>
      </c>
      <c r="B589" s="42" t="s">
        <v>372</v>
      </c>
      <c r="C589" s="33" t="str">
        <f t="shared" si="18"/>
        <v>21375106 MUSEO DE ARTE Y DISEÑO CONTEMPORÁNEO</v>
      </c>
      <c r="D589" s="45" t="s">
        <v>19</v>
      </c>
      <c r="E589" s="42" t="s">
        <v>31</v>
      </c>
      <c r="F589" s="42" t="s">
        <v>32</v>
      </c>
      <c r="G589" s="43">
        <v>6400000</v>
      </c>
      <c r="H589" s="43">
        <v>6400000</v>
      </c>
      <c r="I589" s="43">
        <v>6400000</v>
      </c>
      <c r="J589" s="43">
        <v>0</v>
      </c>
      <c r="K589" s="43">
        <v>0</v>
      </c>
      <c r="L589" s="43">
        <v>0</v>
      </c>
      <c r="M589" s="43">
        <v>1436102.1</v>
      </c>
      <c r="N589" s="43">
        <v>1436102.1</v>
      </c>
      <c r="O589" s="43">
        <v>4963897.9000000004</v>
      </c>
      <c r="P589" s="43">
        <v>4963897.9000000004</v>
      </c>
      <c r="Q589" s="9">
        <f t="shared" si="19"/>
        <v>0.22439095312500001</v>
      </c>
    </row>
    <row r="590" spans="1:17" ht="13.2" x14ac:dyDescent="0.2">
      <c r="A590" s="42" t="s">
        <v>371</v>
      </c>
      <c r="B590" s="42" t="s">
        <v>372</v>
      </c>
      <c r="C590" s="33" t="str">
        <f t="shared" si="18"/>
        <v>21375106 MUSEO DE ARTE Y DISEÑO CONTEMPORÁNEO</v>
      </c>
      <c r="D590" s="45" t="s">
        <v>19</v>
      </c>
      <c r="E590" s="42" t="s">
        <v>33</v>
      </c>
      <c r="F590" s="42" t="s">
        <v>34</v>
      </c>
      <c r="G590" s="43">
        <v>6400000</v>
      </c>
      <c r="H590" s="43">
        <v>6400000</v>
      </c>
      <c r="I590" s="43">
        <v>6400000</v>
      </c>
      <c r="J590" s="43">
        <v>0</v>
      </c>
      <c r="K590" s="43">
        <v>0</v>
      </c>
      <c r="L590" s="43">
        <v>0</v>
      </c>
      <c r="M590" s="43">
        <v>1436102.1</v>
      </c>
      <c r="N590" s="43">
        <v>1436102.1</v>
      </c>
      <c r="O590" s="43">
        <v>4963897.9000000004</v>
      </c>
      <c r="P590" s="43">
        <v>4963897.9000000004</v>
      </c>
      <c r="Q590" s="9">
        <f t="shared" si="19"/>
        <v>0.22439095312500001</v>
      </c>
    </row>
    <row r="591" spans="1:17" ht="13.2" x14ac:dyDescent="0.2">
      <c r="A591" s="42" t="s">
        <v>371</v>
      </c>
      <c r="B591" s="42" t="s">
        <v>372</v>
      </c>
      <c r="C591" s="33" t="str">
        <f t="shared" si="18"/>
        <v>21375106 MUSEO DE ARTE Y DISEÑO CONTEMPORÁNEO</v>
      </c>
      <c r="D591" s="45" t="s">
        <v>19</v>
      </c>
      <c r="E591" s="42" t="s">
        <v>35</v>
      </c>
      <c r="F591" s="42" t="s">
        <v>36</v>
      </c>
      <c r="G591" s="43">
        <v>84383590</v>
      </c>
      <c r="H591" s="43">
        <v>84383590</v>
      </c>
      <c r="I591" s="43">
        <v>75166729</v>
      </c>
      <c r="J591" s="43">
        <v>0</v>
      </c>
      <c r="K591" s="43">
        <v>0</v>
      </c>
      <c r="L591" s="43">
        <v>0</v>
      </c>
      <c r="M591" s="43">
        <v>19099659.84</v>
      </c>
      <c r="N591" s="43">
        <v>19099659.84</v>
      </c>
      <c r="O591" s="43">
        <v>65283930.159999996</v>
      </c>
      <c r="P591" s="43">
        <v>56067069.159999996</v>
      </c>
      <c r="Q591" s="9">
        <f t="shared" si="19"/>
        <v>0.22634329542035364</v>
      </c>
    </row>
    <row r="592" spans="1:17" ht="13.2" x14ac:dyDescent="0.2">
      <c r="A592" s="42" t="s">
        <v>371</v>
      </c>
      <c r="B592" s="42" t="s">
        <v>372</v>
      </c>
      <c r="C592" s="33" t="str">
        <f t="shared" si="18"/>
        <v>21375106 MUSEO DE ARTE Y DISEÑO CONTEMPORÁNEO</v>
      </c>
      <c r="D592" s="45" t="s">
        <v>19</v>
      </c>
      <c r="E592" s="42" t="s">
        <v>37</v>
      </c>
      <c r="F592" s="42" t="s">
        <v>38</v>
      </c>
      <c r="G592" s="43">
        <v>23900000</v>
      </c>
      <c r="H592" s="43">
        <v>23900000</v>
      </c>
      <c r="I592" s="43">
        <v>19887126</v>
      </c>
      <c r="J592" s="43">
        <v>0</v>
      </c>
      <c r="K592" s="43">
        <v>0</v>
      </c>
      <c r="L592" s="43">
        <v>0</v>
      </c>
      <c r="M592" s="43">
        <v>3594975</v>
      </c>
      <c r="N592" s="43">
        <v>3594975</v>
      </c>
      <c r="O592" s="43">
        <v>20305025</v>
      </c>
      <c r="P592" s="43">
        <v>16292151</v>
      </c>
      <c r="Q592" s="9">
        <f t="shared" si="19"/>
        <v>0.15041736401673639</v>
      </c>
    </row>
    <row r="593" spans="1:17" ht="13.2" x14ac:dyDescent="0.2">
      <c r="A593" s="42" t="s">
        <v>371</v>
      </c>
      <c r="B593" s="42" t="s">
        <v>372</v>
      </c>
      <c r="C593" s="33" t="str">
        <f t="shared" si="18"/>
        <v>21375106 MUSEO DE ARTE Y DISEÑO CONTEMPORÁNEO</v>
      </c>
      <c r="D593" s="45" t="s">
        <v>19</v>
      </c>
      <c r="E593" s="42" t="s">
        <v>39</v>
      </c>
      <c r="F593" s="42" t="s">
        <v>40</v>
      </c>
      <c r="G593" s="43">
        <v>22480020</v>
      </c>
      <c r="H593" s="43">
        <v>22480020</v>
      </c>
      <c r="I593" s="43">
        <v>21625072</v>
      </c>
      <c r="J593" s="43">
        <v>0</v>
      </c>
      <c r="K593" s="43">
        <v>0</v>
      </c>
      <c r="L593" s="43">
        <v>0</v>
      </c>
      <c r="M593" s="43">
        <v>4105189.42</v>
      </c>
      <c r="N593" s="43">
        <v>4105189.42</v>
      </c>
      <c r="O593" s="43">
        <v>18374830.579999998</v>
      </c>
      <c r="P593" s="43">
        <v>17519882.579999998</v>
      </c>
      <c r="Q593" s="9">
        <f t="shared" si="19"/>
        <v>0.18261502525353626</v>
      </c>
    </row>
    <row r="594" spans="1:17" ht="13.2" x14ac:dyDescent="0.2">
      <c r="A594" s="42" t="s">
        <v>371</v>
      </c>
      <c r="B594" s="42" t="s">
        <v>372</v>
      </c>
      <c r="C594" s="33" t="str">
        <f t="shared" si="18"/>
        <v>21375106 MUSEO DE ARTE Y DISEÑO CONTEMPORÁNEO</v>
      </c>
      <c r="D594" s="45" t="s">
        <v>19</v>
      </c>
      <c r="E594" s="42" t="s">
        <v>41</v>
      </c>
      <c r="F594" s="42" t="s">
        <v>42</v>
      </c>
      <c r="G594" s="43">
        <v>18244827</v>
      </c>
      <c r="H594" s="43">
        <v>18244827</v>
      </c>
      <c r="I594" s="43">
        <v>18244827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18244827</v>
      </c>
      <c r="P594" s="43">
        <v>18244827</v>
      </c>
      <c r="Q594" s="9">
        <f t="shared" si="19"/>
        <v>0</v>
      </c>
    </row>
    <row r="595" spans="1:17" ht="13.2" x14ac:dyDescent="0.2">
      <c r="A595" s="42" t="s">
        <v>371</v>
      </c>
      <c r="B595" s="42" t="s">
        <v>372</v>
      </c>
      <c r="C595" s="33" t="str">
        <f t="shared" si="18"/>
        <v>21375106 MUSEO DE ARTE Y DISEÑO CONTEMPORÁNEO</v>
      </c>
      <c r="D595" s="45" t="s">
        <v>19</v>
      </c>
      <c r="E595" s="42" t="s">
        <v>43</v>
      </c>
      <c r="F595" s="42" t="s">
        <v>44</v>
      </c>
      <c r="G595" s="43">
        <v>15258743</v>
      </c>
      <c r="H595" s="43">
        <v>15258743</v>
      </c>
      <c r="I595" s="43">
        <v>11758743</v>
      </c>
      <c r="J595" s="43">
        <v>0</v>
      </c>
      <c r="K595" s="43">
        <v>0</v>
      </c>
      <c r="L595" s="43">
        <v>0</v>
      </c>
      <c r="M595" s="43">
        <v>10569471.59</v>
      </c>
      <c r="N595" s="43">
        <v>10569471.59</v>
      </c>
      <c r="O595" s="43">
        <v>4689271.41</v>
      </c>
      <c r="P595" s="43">
        <v>1189271.4099999999</v>
      </c>
      <c r="Q595" s="9">
        <f t="shared" si="19"/>
        <v>0.69268298116037474</v>
      </c>
    </row>
    <row r="596" spans="1:17" ht="13.2" x14ac:dyDescent="0.2">
      <c r="A596" s="42" t="s">
        <v>371</v>
      </c>
      <c r="B596" s="42" t="s">
        <v>372</v>
      </c>
      <c r="C596" s="33" t="str">
        <f t="shared" si="18"/>
        <v>21375106 MUSEO DE ARTE Y DISEÑO CONTEMPORÁNEO</v>
      </c>
      <c r="D596" s="45" t="s">
        <v>19</v>
      </c>
      <c r="E596" s="42" t="s">
        <v>45</v>
      </c>
      <c r="F596" s="42" t="s">
        <v>46</v>
      </c>
      <c r="G596" s="43">
        <v>4500000</v>
      </c>
      <c r="H596" s="43">
        <v>4500000</v>
      </c>
      <c r="I596" s="43">
        <v>3650961</v>
      </c>
      <c r="J596" s="43">
        <v>0</v>
      </c>
      <c r="K596" s="43">
        <v>0</v>
      </c>
      <c r="L596" s="43">
        <v>0</v>
      </c>
      <c r="M596" s="43">
        <v>830023.83</v>
      </c>
      <c r="N596" s="43">
        <v>830023.83</v>
      </c>
      <c r="O596" s="43">
        <v>3669976.17</v>
      </c>
      <c r="P596" s="43">
        <v>2820937.17</v>
      </c>
      <c r="Q596" s="9">
        <f t="shared" si="19"/>
        <v>0.18444974</v>
      </c>
    </row>
    <row r="597" spans="1:17" ht="13.2" x14ac:dyDescent="0.2">
      <c r="A597" s="42" t="s">
        <v>371</v>
      </c>
      <c r="B597" s="42" t="s">
        <v>372</v>
      </c>
      <c r="C597" s="33" t="str">
        <f t="shared" si="18"/>
        <v>21375106 MUSEO DE ARTE Y DISEÑO CONTEMPORÁNEO</v>
      </c>
      <c r="D597" s="45" t="s">
        <v>19</v>
      </c>
      <c r="E597" s="42" t="s">
        <v>47</v>
      </c>
      <c r="F597" s="42" t="s">
        <v>48</v>
      </c>
      <c r="G597" s="43">
        <v>21347013</v>
      </c>
      <c r="H597" s="43">
        <v>21347013</v>
      </c>
      <c r="I597" s="43">
        <v>21347013</v>
      </c>
      <c r="J597" s="43">
        <v>0</v>
      </c>
      <c r="K597" s="43">
        <v>0</v>
      </c>
      <c r="L597" s="43">
        <v>0</v>
      </c>
      <c r="M597" s="43">
        <v>4960282.12</v>
      </c>
      <c r="N597" s="43">
        <v>3560124</v>
      </c>
      <c r="O597" s="43">
        <v>16386730.880000001</v>
      </c>
      <c r="P597" s="43">
        <v>16386730.880000001</v>
      </c>
      <c r="Q597" s="9">
        <f t="shared" si="19"/>
        <v>0.23236422444676452</v>
      </c>
    </row>
    <row r="598" spans="1:17" ht="13.2" x14ac:dyDescent="0.2">
      <c r="A598" s="42" t="s">
        <v>371</v>
      </c>
      <c r="B598" s="42" t="s">
        <v>372</v>
      </c>
      <c r="C598" s="33" t="str">
        <f t="shared" si="18"/>
        <v>21375106 MUSEO DE ARTE Y DISEÑO CONTEMPORÁNEO</v>
      </c>
      <c r="D598" s="45" t="s">
        <v>19</v>
      </c>
      <c r="E598" s="42" t="s">
        <v>373</v>
      </c>
      <c r="F598" s="42" t="s">
        <v>50</v>
      </c>
      <c r="G598" s="43">
        <v>20252294</v>
      </c>
      <c r="H598" s="43">
        <v>20252294</v>
      </c>
      <c r="I598" s="43">
        <v>20252294</v>
      </c>
      <c r="J598" s="43">
        <v>0</v>
      </c>
      <c r="K598" s="43">
        <v>0</v>
      </c>
      <c r="L598" s="43">
        <v>0</v>
      </c>
      <c r="M598" s="43">
        <v>4705908.68</v>
      </c>
      <c r="N598" s="43">
        <v>3377559</v>
      </c>
      <c r="O598" s="43">
        <v>15546385.32</v>
      </c>
      <c r="P598" s="43">
        <v>15546385.32</v>
      </c>
      <c r="Q598" s="9">
        <f t="shared" si="19"/>
        <v>0.23236422896092659</v>
      </c>
    </row>
    <row r="599" spans="1:17" ht="13.2" x14ac:dyDescent="0.2">
      <c r="A599" s="42" t="s">
        <v>371</v>
      </c>
      <c r="B599" s="42" t="s">
        <v>372</v>
      </c>
      <c r="C599" s="33" t="str">
        <f t="shared" si="18"/>
        <v>21375106 MUSEO DE ARTE Y DISEÑO CONTEMPORÁNEO</v>
      </c>
      <c r="D599" s="45" t="s">
        <v>19</v>
      </c>
      <c r="E599" s="42" t="s">
        <v>374</v>
      </c>
      <c r="F599" s="42" t="s">
        <v>52</v>
      </c>
      <c r="G599" s="43">
        <v>1094719</v>
      </c>
      <c r="H599" s="43">
        <v>1094719</v>
      </c>
      <c r="I599" s="43">
        <v>1094719</v>
      </c>
      <c r="J599" s="43">
        <v>0</v>
      </c>
      <c r="K599" s="43">
        <v>0</v>
      </c>
      <c r="L599" s="43">
        <v>0</v>
      </c>
      <c r="M599" s="43">
        <v>254373.44</v>
      </c>
      <c r="N599" s="43">
        <v>182565</v>
      </c>
      <c r="O599" s="43">
        <v>840345.56</v>
      </c>
      <c r="P599" s="43">
        <v>840345.56</v>
      </c>
      <c r="Q599" s="9">
        <f t="shared" si="19"/>
        <v>0.23236414093479696</v>
      </c>
    </row>
    <row r="600" spans="1:17" ht="13.2" x14ac:dyDescent="0.2">
      <c r="A600" s="42" t="s">
        <v>371</v>
      </c>
      <c r="B600" s="42" t="s">
        <v>372</v>
      </c>
      <c r="C600" s="33" t="str">
        <f t="shared" si="18"/>
        <v>21375106 MUSEO DE ARTE Y DISEÑO CONTEMPORÁNEO</v>
      </c>
      <c r="D600" s="45" t="s">
        <v>19</v>
      </c>
      <c r="E600" s="42" t="s">
        <v>53</v>
      </c>
      <c r="F600" s="42" t="s">
        <v>54</v>
      </c>
      <c r="G600" s="43">
        <v>26419218</v>
      </c>
      <c r="H600" s="43">
        <v>26419218</v>
      </c>
      <c r="I600" s="43">
        <v>26419218</v>
      </c>
      <c r="J600" s="43">
        <v>0</v>
      </c>
      <c r="K600" s="43">
        <v>0</v>
      </c>
      <c r="L600" s="43">
        <v>0</v>
      </c>
      <c r="M600" s="43">
        <v>5887924.7699999996</v>
      </c>
      <c r="N600" s="43">
        <v>4463293.66</v>
      </c>
      <c r="O600" s="43">
        <v>20531293.23</v>
      </c>
      <c r="P600" s="43">
        <v>20531293.23</v>
      </c>
      <c r="Q600" s="9">
        <f t="shared" si="19"/>
        <v>0.22286521766087095</v>
      </c>
    </row>
    <row r="601" spans="1:17" ht="13.2" x14ac:dyDescent="0.2">
      <c r="A601" s="42" t="s">
        <v>371</v>
      </c>
      <c r="B601" s="42" t="s">
        <v>372</v>
      </c>
      <c r="C601" s="33" t="str">
        <f t="shared" si="18"/>
        <v>21375106 MUSEO DE ARTE Y DISEÑO CONTEMPORÁNEO</v>
      </c>
      <c r="D601" s="45" t="s">
        <v>19</v>
      </c>
      <c r="E601" s="42" t="s">
        <v>375</v>
      </c>
      <c r="F601" s="42" t="s">
        <v>56</v>
      </c>
      <c r="G601" s="43">
        <v>11866750</v>
      </c>
      <c r="H601" s="43">
        <v>11866750</v>
      </c>
      <c r="I601" s="43">
        <v>11866750</v>
      </c>
      <c r="J601" s="43">
        <v>0</v>
      </c>
      <c r="K601" s="43">
        <v>0</v>
      </c>
      <c r="L601" s="43">
        <v>0</v>
      </c>
      <c r="M601" s="43">
        <v>2757408.12</v>
      </c>
      <c r="N601" s="43">
        <v>1979029</v>
      </c>
      <c r="O601" s="43">
        <v>9109341.8800000008</v>
      </c>
      <c r="P601" s="43">
        <v>9109341.8800000008</v>
      </c>
      <c r="Q601" s="9">
        <f t="shared" si="19"/>
        <v>0.23236422103777363</v>
      </c>
    </row>
    <row r="602" spans="1:17" ht="13.2" x14ac:dyDescent="0.2">
      <c r="A602" s="42" t="s">
        <v>371</v>
      </c>
      <c r="B602" s="42" t="s">
        <v>372</v>
      </c>
      <c r="C602" s="33" t="str">
        <f t="shared" si="18"/>
        <v>21375106 MUSEO DE ARTE Y DISEÑO CONTEMPORÁNEO</v>
      </c>
      <c r="D602" s="45" t="s">
        <v>19</v>
      </c>
      <c r="E602" s="42" t="s">
        <v>376</v>
      </c>
      <c r="F602" s="42" t="s">
        <v>58</v>
      </c>
      <c r="G602" s="43">
        <v>6568312</v>
      </c>
      <c r="H602" s="43">
        <v>6568312</v>
      </c>
      <c r="I602" s="43">
        <v>6568312</v>
      </c>
      <c r="J602" s="43">
        <v>0</v>
      </c>
      <c r="K602" s="43">
        <v>0</v>
      </c>
      <c r="L602" s="43">
        <v>0</v>
      </c>
      <c r="M602" s="43">
        <v>1526240.66</v>
      </c>
      <c r="N602" s="43">
        <v>1095407</v>
      </c>
      <c r="O602" s="43">
        <v>5042071.34</v>
      </c>
      <c r="P602" s="43">
        <v>5042071.34</v>
      </c>
      <c r="Q602" s="9">
        <f t="shared" si="19"/>
        <v>0.23236421473279587</v>
      </c>
    </row>
    <row r="603" spans="1:17" ht="13.2" x14ac:dyDescent="0.2">
      <c r="A603" s="42" t="s">
        <v>371</v>
      </c>
      <c r="B603" s="42" t="s">
        <v>372</v>
      </c>
      <c r="C603" s="33" t="str">
        <f t="shared" si="18"/>
        <v>21375106 MUSEO DE ARTE Y DISEÑO CONTEMPORÁNEO</v>
      </c>
      <c r="D603" s="45" t="s">
        <v>19</v>
      </c>
      <c r="E603" s="42" t="s">
        <v>377</v>
      </c>
      <c r="F603" s="42" t="s">
        <v>60</v>
      </c>
      <c r="G603" s="43">
        <v>3284156</v>
      </c>
      <c r="H603" s="43">
        <v>3284156</v>
      </c>
      <c r="I603" s="43">
        <v>3284156</v>
      </c>
      <c r="J603" s="43">
        <v>0</v>
      </c>
      <c r="K603" s="43">
        <v>0</v>
      </c>
      <c r="L603" s="43">
        <v>0</v>
      </c>
      <c r="M603" s="43">
        <v>763120.33</v>
      </c>
      <c r="N603" s="43">
        <v>547702</v>
      </c>
      <c r="O603" s="43">
        <v>2521035.67</v>
      </c>
      <c r="P603" s="43">
        <v>2521035.67</v>
      </c>
      <c r="Q603" s="9">
        <f t="shared" si="19"/>
        <v>0.23236421473279587</v>
      </c>
    </row>
    <row r="604" spans="1:17" ht="13.2" x14ac:dyDescent="0.2">
      <c r="A604" s="42" t="s">
        <v>371</v>
      </c>
      <c r="B604" s="42" t="s">
        <v>372</v>
      </c>
      <c r="C604" s="33" t="str">
        <f t="shared" si="18"/>
        <v>21375106 MUSEO DE ARTE Y DISEÑO CONTEMPORÁNEO</v>
      </c>
      <c r="D604" s="45" t="s">
        <v>19</v>
      </c>
      <c r="E604" s="42" t="s">
        <v>378</v>
      </c>
      <c r="F604" s="42" t="s">
        <v>62</v>
      </c>
      <c r="G604" s="43">
        <v>4700000</v>
      </c>
      <c r="H604" s="43">
        <v>4700000</v>
      </c>
      <c r="I604" s="43">
        <v>4700000</v>
      </c>
      <c r="J604" s="43">
        <v>0</v>
      </c>
      <c r="K604" s="43">
        <v>0</v>
      </c>
      <c r="L604" s="43">
        <v>0</v>
      </c>
      <c r="M604" s="43">
        <v>841155.66</v>
      </c>
      <c r="N604" s="43">
        <v>841155.66</v>
      </c>
      <c r="O604" s="43">
        <v>3858844.34</v>
      </c>
      <c r="P604" s="43">
        <v>3858844.34</v>
      </c>
      <c r="Q604" s="9">
        <f t="shared" si="19"/>
        <v>0.17896928936170214</v>
      </c>
    </row>
    <row r="605" spans="1:17" ht="13.2" x14ac:dyDescent="0.2">
      <c r="A605" s="42" t="s">
        <v>371</v>
      </c>
      <c r="B605" s="42" t="s">
        <v>372</v>
      </c>
      <c r="C605" s="33" t="str">
        <f t="shared" si="18"/>
        <v>21375106 MUSEO DE ARTE Y DISEÑO CONTEMPORÁNEO</v>
      </c>
      <c r="D605" s="45" t="s">
        <v>19</v>
      </c>
      <c r="E605" s="42" t="s">
        <v>63</v>
      </c>
      <c r="F605" s="42" t="s">
        <v>64</v>
      </c>
      <c r="G605" s="43">
        <v>89064769</v>
      </c>
      <c r="H605" s="43">
        <v>89064769</v>
      </c>
      <c r="I605" s="43">
        <v>40678647.740000002</v>
      </c>
      <c r="J605" s="43">
        <v>0</v>
      </c>
      <c r="K605" s="43">
        <v>0</v>
      </c>
      <c r="L605" s="43">
        <v>0</v>
      </c>
      <c r="M605" s="43">
        <v>3029496.15</v>
      </c>
      <c r="N605" s="43">
        <v>989846.46</v>
      </c>
      <c r="O605" s="43">
        <v>86035272.849999994</v>
      </c>
      <c r="P605" s="43">
        <v>37649151.590000004</v>
      </c>
      <c r="Q605" s="9">
        <f t="shared" si="19"/>
        <v>3.4014528797576514E-2</v>
      </c>
    </row>
    <row r="606" spans="1:17" ht="13.2" x14ac:dyDescent="0.2">
      <c r="A606" s="42" t="s">
        <v>371</v>
      </c>
      <c r="B606" s="42" t="s">
        <v>372</v>
      </c>
      <c r="C606" s="33" t="str">
        <f t="shared" si="18"/>
        <v>21375106 MUSEO DE ARTE Y DISEÑO CONTEMPORÁNEO</v>
      </c>
      <c r="D606" s="45" t="s">
        <v>19</v>
      </c>
      <c r="E606" s="42" t="s">
        <v>73</v>
      </c>
      <c r="F606" s="42" t="s">
        <v>74</v>
      </c>
      <c r="G606" s="43">
        <v>8316000</v>
      </c>
      <c r="H606" s="43">
        <v>8316000</v>
      </c>
      <c r="I606" s="43">
        <v>3850991.29</v>
      </c>
      <c r="J606" s="43">
        <v>0</v>
      </c>
      <c r="K606" s="43">
        <v>0</v>
      </c>
      <c r="L606" s="43">
        <v>0</v>
      </c>
      <c r="M606" s="43">
        <v>1354014.99</v>
      </c>
      <c r="N606" s="43">
        <v>457005</v>
      </c>
      <c r="O606" s="43">
        <v>6961985.0099999998</v>
      </c>
      <c r="P606" s="43">
        <v>2496976.2999999998</v>
      </c>
      <c r="Q606" s="9">
        <f t="shared" si="19"/>
        <v>0.16282046536796538</v>
      </c>
    </row>
    <row r="607" spans="1:17" ht="13.2" x14ac:dyDescent="0.2">
      <c r="A607" s="42" t="s">
        <v>371</v>
      </c>
      <c r="B607" s="42" t="s">
        <v>372</v>
      </c>
      <c r="C607" s="33" t="str">
        <f t="shared" si="18"/>
        <v>21375106 MUSEO DE ARTE Y DISEÑO CONTEMPORÁNEO</v>
      </c>
      <c r="D607" s="45" t="s">
        <v>19</v>
      </c>
      <c r="E607" s="42" t="s">
        <v>77</v>
      </c>
      <c r="F607" s="42" t="s">
        <v>78</v>
      </c>
      <c r="G607" s="43">
        <v>5400000</v>
      </c>
      <c r="H607" s="43">
        <v>5400000</v>
      </c>
      <c r="I607" s="43">
        <v>2500643.69</v>
      </c>
      <c r="J607" s="43">
        <v>0</v>
      </c>
      <c r="K607" s="43">
        <v>0</v>
      </c>
      <c r="L607" s="43">
        <v>0</v>
      </c>
      <c r="M607" s="43">
        <v>1354014.99</v>
      </c>
      <c r="N607" s="43">
        <v>457005</v>
      </c>
      <c r="O607" s="43">
        <v>4045985.01</v>
      </c>
      <c r="P607" s="43">
        <v>1146628.7</v>
      </c>
      <c r="Q607" s="9">
        <f t="shared" si="19"/>
        <v>0.25074351666666667</v>
      </c>
    </row>
    <row r="608" spans="1:17" ht="13.2" x14ac:dyDescent="0.2">
      <c r="A608" s="42" t="s">
        <v>371</v>
      </c>
      <c r="B608" s="42" t="s">
        <v>372</v>
      </c>
      <c r="C608" s="33" t="str">
        <f t="shared" si="18"/>
        <v>21375106 MUSEO DE ARTE Y DISEÑO CONTEMPORÁNEO</v>
      </c>
      <c r="D608" s="45" t="s">
        <v>19</v>
      </c>
      <c r="E608" s="42" t="s">
        <v>79</v>
      </c>
      <c r="F608" s="42" t="s">
        <v>80</v>
      </c>
      <c r="G608" s="43">
        <v>600000</v>
      </c>
      <c r="H608" s="43">
        <v>600000</v>
      </c>
      <c r="I608" s="43">
        <v>277849.3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600000</v>
      </c>
      <c r="P608" s="43">
        <v>277849.3</v>
      </c>
      <c r="Q608" s="9">
        <f t="shared" si="19"/>
        <v>0</v>
      </c>
    </row>
    <row r="609" spans="1:17" ht="13.2" x14ac:dyDescent="0.2">
      <c r="A609" s="42" t="s">
        <v>371</v>
      </c>
      <c r="B609" s="42" t="s">
        <v>372</v>
      </c>
      <c r="C609" s="33" t="str">
        <f t="shared" si="18"/>
        <v>21375106 MUSEO DE ARTE Y DISEÑO CONTEMPORÁNEO</v>
      </c>
      <c r="D609" s="45" t="s">
        <v>19</v>
      </c>
      <c r="E609" s="42" t="s">
        <v>81</v>
      </c>
      <c r="F609" s="42" t="s">
        <v>82</v>
      </c>
      <c r="G609" s="43">
        <v>2316000</v>
      </c>
      <c r="H609" s="43">
        <v>2316000</v>
      </c>
      <c r="I609" s="43">
        <v>1072498.3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2316000</v>
      </c>
      <c r="P609" s="43">
        <v>1072498.3</v>
      </c>
      <c r="Q609" s="9">
        <f t="shared" si="19"/>
        <v>0</v>
      </c>
    </row>
    <row r="610" spans="1:17" ht="13.2" x14ac:dyDescent="0.2">
      <c r="A610" s="42" t="s">
        <v>371</v>
      </c>
      <c r="B610" s="42" t="s">
        <v>372</v>
      </c>
      <c r="C610" s="33" t="str">
        <f t="shared" si="18"/>
        <v>21375106 MUSEO DE ARTE Y DISEÑO CONTEMPORÁNEO</v>
      </c>
      <c r="D610" s="45" t="s">
        <v>19</v>
      </c>
      <c r="E610" s="42" t="s">
        <v>85</v>
      </c>
      <c r="F610" s="42" t="s">
        <v>86</v>
      </c>
      <c r="G610" s="43">
        <v>42399269</v>
      </c>
      <c r="H610" s="43">
        <v>42399269</v>
      </c>
      <c r="I610" s="43">
        <v>19634345.289999999</v>
      </c>
      <c r="J610" s="43">
        <v>0</v>
      </c>
      <c r="K610" s="43">
        <v>0</v>
      </c>
      <c r="L610" s="43">
        <v>0</v>
      </c>
      <c r="M610" s="43">
        <v>285443.74</v>
      </c>
      <c r="N610" s="43">
        <v>0</v>
      </c>
      <c r="O610" s="43">
        <v>42113825.259999998</v>
      </c>
      <c r="P610" s="43">
        <v>19348901.550000001</v>
      </c>
      <c r="Q610" s="9">
        <f t="shared" si="19"/>
        <v>6.732279747558855E-3</v>
      </c>
    </row>
    <row r="611" spans="1:17" ht="13.2" x14ac:dyDescent="0.2">
      <c r="A611" s="42" t="s">
        <v>371</v>
      </c>
      <c r="B611" s="42" t="s">
        <v>372</v>
      </c>
      <c r="C611" s="33" t="str">
        <f t="shared" si="18"/>
        <v>21375106 MUSEO DE ARTE Y DISEÑO CONTEMPORÁNEO</v>
      </c>
      <c r="D611" s="45" t="s">
        <v>19</v>
      </c>
      <c r="E611" s="42" t="s">
        <v>89</v>
      </c>
      <c r="F611" s="42" t="s">
        <v>90</v>
      </c>
      <c r="G611" s="43">
        <v>9500000</v>
      </c>
      <c r="H611" s="43">
        <v>9500000</v>
      </c>
      <c r="I611" s="43">
        <v>4399280.57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9500000</v>
      </c>
      <c r="P611" s="43">
        <v>4399280.57</v>
      </c>
      <c r="Q611" s="9">
        <f t="shared" si="19"/>
        <v>0</v>
      </c>
    </row>
    <row r="612" spans="1:17" ht="13.2" x14ac:dyDescent="0.2">
      <c r="A612" s="42" t="s">
        <v>371</v>
      </c>
      <c r="B612" s="42" t="s">
        <v>372</v>
      </c>
      <c r="C612" s="33" t="str">
        <f t="shared" si="18"/>
        <v>21375106 MUSEO DE ARTE Y DISEÑO CONTEMPORÁNEO</v>
      </c>
      <c r="D612" s="45" t="s">
        <v>19</v>
      </c>
      <c r="E612" s="42" t="s">
        <v>91</v>
      </c>
      <c r="F612" s="42" t="s">
        <v>92</v>
      </c>
      <c r="G612" s="43">
        <v>3085000</v>
      </c>
      <c r="H612" s="43">
        <v>3085000</v>
      </c>
      <c r="I612" s="43">
        <v>1428608.48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3085000</v>
      </c>
      <c r="P612" s="43">
        <v>1428608.48</v>
      </c>
      <c r="Q612" s="9">
        <f t="shared" si="19"/>
        <v>0</v>
      </c>
    </row>
    <row r="613" spans="1:17" ht="13.2" x14ac:dyDescent="0.2">
      <c r="A613" s="42" t="s">
        <v>371</v>
      </c>
      <c r="B613" s="42" t="s">
        <v>372</v>
      </c>
      <c r="C613" s="33" t="str">
        <f t="shared" si="18"/>
        <v>21375106 MUSEO DE ARTE Y DISEÑO CONTEMPORÁNEO</v>
      </c>
      <c r="D613" s="45" t="s">
        <v>19</v>
      </c>
      <c r="E613" s="42" t="s">
        <v>93</v>
      </c>
      <c r="F613" s="42" t="s">
        <v>94</v>
      </c>
      <c r="G613" s="43">
        <v>29814269</v>
      </c>
      <c r="H613" s="43">
        <v>29814269</v>
      </c>
      <c r="I613" s="43">
        <v>13806456.24</v>
      </c>
      <c r="J613" s="43">
        <v>0</v>
      </c>
      <c r="K613" s="43">
        <v>0</v>
      </c>
      <c r="L613" s="43">
        <v>0</v>
      </c>
      <c r="M613" s="43">
        <v>285443.74</v>
      </c>
      <c r="N613" s="43">
        <v>0</v>
      </c>
      <c r="O613" s="43">
        <v>29528825.260000002</v>
      </c>
      <c r="P613" s="43">
        <v>13521012.5</v>
      </c>
      <c r="Q613" s="9">
        <f t="shared" si="19"/>
        <v>9.5740646869457036E-3</v>
      </c>
    </row>
    <row r="614" spans="1:17" ht="13.2" x14ac:dyDescent="0.2">
      <c r="A614" s="42" t="s">
        <v>371</v>
      </c>
      <c r="B614" s="42" t="s">
        <v>372</v>
      </c>
      <c r="C614" s="33" t="str">
        <f t="shared" si="18"/>
        <v>21375106 MUSEO DE ARTE Y DISEÑO CONTEMPORÁNEO</v>
      </c>
      <c r="D614" s="45" t="s">
        <v>19</v>
      </c>
      <c r="E614" s="42" t="s">
        <v>95</v>
      </c>
      <c r="F614" s="42" t="s">
        <v>96</v>
      </c>
      <c r="G614" s="43">
        <v>23836000</v>
      </c>
      <c r="H614" s="43">
        <v>23836000</v>
      </c>
      <c r="I614" s="43">
        <v>11038026.49</v>
      </c>
      <c r="J614" s="43">
        <v>0</v>
      </c>
      <c r="K614" s="43">
        <v>0</v>
      </c>
      <c r="L614" s="43">
        <v>0</v>
      </c>
      <c r="M614" s="43">
        <v>1084884.42</v>
      </c>
      <c r="N614" s="43">
        <v>532841.46</v>
      </c>
      <c r="O614" s="43">
        <v>22751115.579999998</v>
      </c>
      <c r="P614" s="43">
        <v>9953142.0700000003</v>
      </c>
      <c r="Q614" s="9">
        <f t="shared" si="19"/>
        <v>4.5514533478771602E-2</v>
      </c>
    </row>
    <row r="615" spans="1:17" ht="13.2" x14ac:dyDescent="0.2">
      <c r="A615" s="42" t="s">
        <v>371</v>
      </c>
      <c r="B615" s="42" t="s">
        <v>372</v>
      </c>
      <c r="C615" s="33" t="str">
        <f t="shared" si="18"/>
        <v>21375106 MUSEO DE ARTE Y DISEÑO CONTEMPORÁNEO</v>
      </c>
      <c r="D615" s="45" t="s">
        <v>19</v>
      </c>
      <c r="E615" s="42" t="s">
        <v>101</v>
      </c>
      <c r="F615" s="42" t="s">
        <v>102</v>
      </c>
      <c r="G615" s="43">
        <v>6836000</v>
      </c>
      <c r="H615" s="43">
        <v>6836000</v>
      </c>
      <c r="I615" s="43">
        <v>3165629.68</v>
      </c>
      <c r="J615" s="43">
        <v>0</v>
      </c>
      <c r="K615" s="43">
        <v>0</v>
      </c>
      <c r="L615" s="43">
        <v>0</v>
      </c>
      <c r="M615" s="43">
        <v>1084884.42</v>
      </c>
      <c r="N615" s="43">
        <v>532841.46</v>
      </c>
      <c r="O615" s="43">
        <v>5751115.5800000001</v>
      </c>
      <c r="P615" s="43">
        <v>2080745.26</v>
      </c>
      <c r="Q615" s="9">
        <f t="shared" si="19"/>
        <v>0.15870164131070802</v>
      </c>
    </row>
    <row r="616" spans="1:17" ht="13.2" x14ac:dyDescent="0.2">
      <c r="A616" s="42" t="s">
        <v>371</v>
      </c>
      <c r="B616" s="42" t="s">
        <v>372</v>
      </c>
      <c r="C616" s="33" t="str">
        <f t="shared" si="18"/>
        <v>21375106 MUSEO DE ARTE Y DISEÑO CONTEMPORÁNEO</v>
      </c>
      <c r="D616" s="45" t="s">
        <v>19</v>
      </c>
      <c r="E616" s="42" t="s">
        <v>103</v>
      </c>
      <c r="F616" s="42" t="s">
        <v>104</v>
      </c>
      <c r="G616" s="43">
        <v>17000000</v>
      </c>
      <c r="H616" s="43">
        <v>17000000</v>
      </c>
      <c r="I616" s="43">
        <v>7872396.8099999996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17000000</v>
      </c>
      <c r="P616" s="43">
        <v>7872396.8099999996</v>
      </c>
      <c r="Q616" s="9">
        <f t="shared" si="19"/>
        <v>0</v>
      </c>
    </row>
    <row r="617" spans="1:17" ht="13.2" x14ac:dyDescent="0.2">
      <c r="A617" s="42" t="s">
        <v>371</v>
      </c>
      <c r="B617" s="42" t="s">
        <v>372</v>
      </c>
      <c r="C617" s="33" t="str">
        <f t="shared" si="18"/>
        <v>21375106 MUSEO DE ARTE Y DISEÑO CONTEMPORÁNEO</v>
      </c>
      <c r="D617" s="45" t="s">
        <v>19</v>
      </c>
      <c r="E617" s="42" t="s">
        <v>105</v>
      </c>
      <c r="F617" s="42" t="s">
        <v>106</v>
      </c>
      <c r="G617" s="43">
        <v>366000</v>
      </c>
      <c r="H617" s="43">
        <v>366000</v>
      </c>
      <c r="I617" s="43">
        <v>169488.07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366000</v>
      </c>
      <c r="P617" s="43">
        <v>169488.07</v>
      </c>
      <c r="Q617" s="9">
        <f t="shared" si="19"/>
        <v>0</v>
      </c>
    </row>
    <row r="618" spans="1:17" ht="13.2" x14ac:dyDescent="0.2">
      <c r="A618" s="42" t="s">
        <v>371</v>
      </c>
      <c r="B618" s="42" t="s">
        <v>372</v>
      </c>
      <c r="C618" s="33" t="str">
        <f t="shared" si="18"/>
        <v>21375106 MUSEO DE ARTE Y DISEÑO CONTEMPORÁNEO</v>
      </c>
      <c r="D618" s="45" t="s">
        <v>19</v>
      </c>
      <c r="E618" s="42" t="s">
        <v>109</v>
      </c>
      <c r="F618" s="42" t="s">
        <v>110</v>
      </c>
      <c r="G618" s="43">
        <v>366000</v>
      </c>
      <c r="H618" s="43">
        <v>366000</v>
      </c>
      <c r="I618" s="43">
        <v>169488.07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366000</v>
      </c>
      <c r="P618" s="43">
        <v>169488.07</v>
      </c>
      <c r="Q618" s="9">
        <f t="shared" si="19"/>
        <v>0</v>
      </c>
    </row>
    <row r="619" spans="1:17" ht="13.2" x14ac:dyDescent="0.2">
      <c r="A619" s="42" t="s">
        <v>371</v>
      </c>
      <c r="B619" s="42" t="s">
        <v>372</v>
      </c>
      <c r="C619" s="33" t="str">
        <f t="shared" si="18"/>
        <v>21375106 MUSEO DE ARTE Y DISEÑO CONTEMPORÁNEO</v>
      </c>
      <c r="D619" s="45" t="s">
        <v>19</v>
      </c>
      <c r="E619" s="42" t="s">
        <v>111</v>
      </c>
      <c r="F619" s="42" t="s">
        <v>112</v>
      </c>
      <c r="G619" s="43">
        <v>9510000</v>
      </c>
      <c r="H619" s="43">
        <v>9510000</v>
      </c>
      <c r="I619" s="43">
        <v>4403911.3899999997</v>
      </c>
      <c r="J619" s="43">
        <v>0</v>
      </c>
      <c r="K619" s="43">
        <v>0</v>
      </c>
      <c r="L619" s="43">
        <v>0</v>
      </c>
      <c r="M619" s="43">
        <v>305153</v>
      </c>
      <c r="N619" s="43">
        <v>0</v>
      </c>
      <c r="O619" s="43">
        <v>9204847</v>
      </c>
      <c r="P619" s="43">
        <v>4098758.39</v>
      </c>
      <c r="Q619" s="9">
        <f t="shared" si="19"/>
        <v>3.20875920084122E-2</v>
      </c>
    </row>
    <row r="620" spans="1:17" ht="13.2" x14ac:dyDescent="0.2">
      <c r="A620" s="42" t="s">
        <v>371</v>
      </c>
      <c r="B620" s="42" t="s">
        <v>372</v>
      </c>
      <c r="C620" s="33" t="str">
        <f t="shared" si="18"/>
        <v>21375106 MUSEO DE ARTE Y DISEÑO CONTEMPORÁNEO</v>
      </c>
      <c r="D620" s="45" t="s">
        <v>19</v>
      </c>
      <c r="E620" s="42" t="s">
        <v>113</v>
      </c>
      <c r="F620" s="42" t="s">
        <v>114</v>
      </c>
      <c r="G620" s="43">
        <v>9510000</v>
      </c>
      <c r="H620" s="43">
        <v>9510000</v>
      </c>
      <c r="I620" s="43">
        <v>4403911.3899999997</v>
      </c>
      <c r="J620" s="43">
        <v>0</v>
      </c>
      <c r="K620" s="43">
        <v>0</v>
      </c>
      <c r="L620" s="43">
        <v>0</v>
      </c>
      <c r="M620" s="43">
        <v>305153</v>
      </c>
      <c r="N620" s="43">
        <v>0</v>
      </c>
      <c r="O620" s="43">
        <v>9204847</v>
      </c>
      <c r="P620" s="43">
        <v>4098758.39</v>
      </c>
      <c r="Q620" s="9">
        <f t="shared" si="19"/>
        <v>3.20875920084122E-2</v>
      </c>
    </row>
    <row r="621" spans="1:17" ht="13.2" x14ac:dyDescent="0.2">
      <c r="A621" s="42" t="s">
        <v>371</v>
      </c>
      <c r="B621" s="42" t="s">
        <v>372</v>
      </c>
      <c r="C621" s="33" t="str">
        <f t="shared" si="18"/>
        <v>21375106 MUSEO DE ARTE Y DISEÑO CONTEMPORÁNEO</v>
      </c>
      <c r="D621" s="45" t="s">
        <v>19</v>
      </c>
      <c r="E621" s="42" t="s">
        <v>123</v>
      </c>
      <c r="F621" s="42" t="s">
        <v>124</v>
      </c>
      <c r="G621" s="43">
        <v>3967500</v>
      </c>
      <c r="H621" s="43">
        <v>3967500</v>
      </c>
      <c r="I621" s="43">
        <v>1271620.1599999999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3967500</v>
      </c>
      <c r="P621" s="43">
        <v>1271620.1599999999</v>
      </c>
      <c r="Q621" s="9">
        <f t="shared" si="19"/>
        <v>0</v>
      </c>
    </row>
    <row r="622" spans="1:17" ht="13.2" x14ac:dyDescent="0.2">
      <c r="A622" s="42" t="s">
        <v>371</v>
      </c>
      <c r="B622" s="42" t="s">
        <v>372</v>
      </c>
      <c r="C622" s="33" t="str">
        <f t="shared" si="18"/>
        <v>21375106 MUSEO DE ARTE Y DISEÑO CONTEMPORÁNEO</v>
      </c>
      <c r="D622" s="45" t="s">
        <v>19</v>
      </c>
      <c r="E622" s="42" t="s">
        <v>125</v>
      </c>
      <c r="F622" s="42" t="s">
        <v>126</v>
      </c>
      <c r="G622" s="43">
        <v>282500</v>
      </c>
      <c r="H622" s="43">
        <v>282500</v>
      </c>
      <c r="I622" s="43">
        <v>130820.71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282500</v>
      </c>
      <c r="P622" s="43">
        <v>130820.71</v>
      </c>
      <c r="Q622" s="9">
        <f t="shared" si="19"/>
        <v>0</v>
      </c>
    </row>
    <row r="623" spans="1:17" ht="13.2" x14ac:dyDescent="0.2">
      <c r="A623" s="42" t="s">
        <v>371</v>
      </c>
      <c r="B623" s="42" t="s">
        <v>372</v>
      </c>
      <c r="C623" s="33" t="str">
        <f t="shared" si="18"/>
        <v>21375106 MUSEO DE ARTE Y DISEÑO CONTEMPORÁNEO</v>
      </c>
      <c r="D623" s="45" t="s">
        <v>19</v>
      </c>
      <c r="E623" s="42" t="s">
        <v>131</v>
      </c>
      <c r="F623" s="42" t="s">
        <v>132</v>
      </c>
      <c r="G623" s="43">
        <v>2525000</v>
      </c>
      <c r="H623" s="43">
        <v>2525000</v>
      </c>
      <c r="I623" s="43">
        <v>603624.14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2525000</v>
      </c>
      <c r="P623" s="43">
        <v>603624.14</v>
      </c>
      <c r="Q623" s="9">
        <f t="shared" si="19"/>
        <v>0</v>
      </c>
    </row>
    <row r="624" spans="1:17" ht="13.2" x14ac:dyDescent="0.2">
      <c r="A624" s="42" t="s">
        <v>371</v>
      </c>
      <c r="B624" s="42" t="s">
        <v>372</v>
      </c>
      <c r="C624" s="33" t="str">
        <f t="shared" si="18"/>
        <v>21375106 MUSEO DE ARTE Y DISEÑO CONTEMPORÁNEO</v>
      </c>
      <c r="D624" s="45" t="s">
        <v>19</v>
      </c>
      <c r="E624" s="42" t="s">
        <v>135</v>
      </c>
      <c r="F624" s="42" t="s">
        <v>136</v>
      </c>
      <c r="G624" s="43">
        <v>360000</v>
      </c>
      <c r="H624" s="43">
        <v>360000</v>
      </c>
      <c r="I624" s="43">
        <v>166709.57999999999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360000</v>
      </c>
      <c r="P624" s="43">
        <v>166709.57999999999</v>
      </c>
      <c r="Q624" s="9">
        <f t="shared" si="19"/>
        <v>0</v>
      </c>
    </row>
    <row r="625" spans="1:17" ht="13.2" x14ac:dyDescent="0.2">
      <c r="A625" s="42" t="s">
        <v>371</v>
      </c>
      <c r="B625" s="42" t="s">
        <v>372</v>
      </c>
      <c r="C625" s="33" t="str">
        <f t="shared" si="18"/>
        <v>21375106 MUSEO DE ARTE Y DISEÑO CONTEMPORÁNEO</v>
      </c>
      <c r="D625" s="45" t="s">
        <v>19</v>
      </c>
      <c r="E625" s="42" t="s">
        <v>137</v>
      </c>
      <c r="F625" s="42" t="s">
        <v>138</v>
      </c>
      <c r="G625" s="43">
        <v>300000</v>
      </c>
      <c r="H625" s="43">
        <v>300000</v>
      </c>
      <c r="I625" s="43">
        <v>138924.65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300000</v>
      </c>
      <c r="P625" s="43">
        <v>138924.65</v>
      </c>
      <c r="Q625" s="9">
        <f t="shared" si="19"/>
        <v>0</v>
      </c>
    </row>
    <row r="626" spans="1:17" ht="13.2" x14ac:dyDescent="0.2">
      <c r="A626" s="42" t="s">
        <v>371</v>
      </c>
      <c r="B626" s="42" t="s">
        <v>372</v>
      </c>
      <c r="C626" s="33" t="str">
        <f t="shared" si="18"/>
        <v>21375106 MUSEO DE ARTE Y DISEÑO CONTEMPORÁNEO</v>
      </c>
      <c r="D626" s="45" t="s">
        <v>19</v>
      </c>
      <c r="E626" s="42" t="s">
        <v>139</v>
      </c>
      <c r="F626" s="42" t="s">
        <v>140</v>
      </c>
      <c r="G626" s="43">
        <v>500000</v>
      </c>
      <c r="H626" s="43">
        <v>500000</v>
      </c>
      <c r="I626" s="43">
        <v>231541.08</v>
      </c>
      <c r="J626" s="43">
        <v>0</v>
      </c>
      <c r="K626" s="43">
        <v>0</v>
      </c>
      <c r="L626" s="43">
        <v>0</v>
      </c>
      <c r="M626" s="43">
        <v>0</v>
      </c>
      <c r="N626" s="43">
        <v>0</v>
      </c>
      <c r="O626" s="43">
        <v>500000</v>
      </c>
      <c r="P626" s="43">
        <v>231541.08</v>
      </c>
      <c r="Q626" s="9">
        <f t="shared" si="19"/>
        <v>0</v>
      </c>
    </row>
    <row r="627" spans="1:17" ht="13.2" x14ac:dyDescent="0.2">
      <c r="A627" s="42" t="s">
        <v>371</v>
      </c>
      <c r="B627" s="42" t="s">
        <v>372</v>
      </c>
      <c r="C627" s="33" t="str">
        <f t="shared" si="18"/>
        <v>21375106 MUSEO DE ARTE Y DISEÑO CONTEMPORÁNEO</v>
      </c>
      <c r="D627" s="45" t="s">
        <v>19</v>
      </c>
      <c r="E627" s="42" t="s">
        <v>141</v>
      </c>
      <c r="F627" s="42" t="s">
        <v>142</v>
      </c>
      <c r="G627" s="43">
        <v>420000</v>
      </c>
      <c r="H627" s="43">
        <v>420000</v>
      </c>
      <c r="I627" s="43">
        <v>194494.51</v>
      </c>
      <c r="J627" s="43">
        <v>0</v>
      </c>
      <c r="K627" s="43">
        <v>0</v>
      </c>
      <c r="L627" s="43">
        <v>0</v>
      </c>
      <c r="M627" s="43">
        <v>0</v>
      </c>
      <c r="N627" s="43">
        <v>0</v>
      </c>
      <c r="O627" s="43">
        <v>420000</v>
      </c>
      <c r="P627" s="43">
        <v>194494.51</v>
      </c>
      <c r="Q627" s="9">
        <f t="shared" si="19"/>
        <v>0</v>
      </c>
    </row>
    <row r="628" spans="1:17" ht="13.2" x14ac:dyDescent="0.2">
      <c r="A628" s="42" t="s">
        <v>371</v>
      </c>
      <c r="B628" s="42" t="s">
        <v>372</v>
      </c>
      <c r="C628" s="33" t="str">
        <f t="shared" si="18"/>
        <v>21375106 MUSEO DE ARTE Y DISEÑO CONTEMPORÁNEO</v>
      </c>
      <c r="D628" s="45" t="s">
        <v>19</v>
      </c>
      <c r="E628" s="42" t="s">
        <v>145</v>
      </c>
      <c r="F628" s="42" t="s">
        <v>146</v>
      </c>
      <c r="G628" s="43">
        <v>420000</v>
      </c>
      <c r="H628" s="43">
        <v>420000</v>
      </c>
      <c r="I628" s="43">
        <v>194494.51</v>
      </c>
      <c r="J628" s="43">
        <v>0</v>
      </c>
      <c r="K628" s="43">
        <v>0</v>
      </c>
      <c r="L628" s="43">
        <v>0</v>
      </c>
      <c r="M628" s="43">
        <v>0</v>
      </c>
      <c r="N628" s="43">
        <v>0</v>
      </c>
      <c r="O628" s="43">
        <v>420000</v>
      </c>
      <c r="P628" s="43">
        <v>194494.51</v>
      </c>
      <c r="Q628" s="9">
        <f t="shared" si="19"/>
        <v>0</v>
      </c>
    </row>
    <row r="629" spans="1:17" ht="13.2" x14ac:dyDescent="0.2">
      <c r="A629" s="42" t="s">
        <v>371</v>
      </c>
      <c r="B629" s="42" t="s">
        <v>372</v>
      </c>
      <c r="C629" s="33" t="str">
        <f t="shared" si="18"/>
        <v>21375106 MUSEO DE ARTE Y DISEÑO CONTEMPORÁNEO</v>
      </c>
      <c r="D629" s="45" t="s">
        <v>19</v>
      </c>
      <c r="E629" s="42" t="s">
        <v>147</v>
      </c>
      <c r="F629" s="42" t="s">
        <v>148</v>
      </c>
      <c r="G629" s="43">
        <v>250000</v>
      </c>
      <c r="H629" s="43">
        <v>250000</v>
      </c>
      <c r="I629" s="43">
        <v>115770.54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250000</v>
      </c>
      <c r="P629" s="43">
        <v>115770.54</v>
      </c>
      <c r="Q629" s="9">
        <f t="shared" si="19"/>
        <v>0</v>
      </c>
    </row>
    <row r="630" spans="1:17" ht="13.2" x14ac:dyDescent="0.2">
      <c r="A630" s="42" t="s">
        <v>371</v>
      </c>
      <c r="B630" s="42" t="s">
        <v>372</v>
      </c>
      <c r="C630" s="33" t="str">
        <f t="shared" si="18"/>
        <v>21375106 MUSEO DE ARTE Y DISEÑO CONTEMPORÁNEO</v>
      </c>
      <c r="D630" s="45" t="s">
        <v>19</v>
      </c>
      <c r="E630" s="42" t="s">
        <v>151</v>
      </c>
      <c r="F630" s="42" t="s">
        <v>152</v>
      </c>
      <c r="G630" s="43">
        <v>250000</v>
      </c>
      <c r="H630" s="43">
        <v>250000</v>
      </c>
      <c r="I630" s="43">
        <v>115770.54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250000</v>
      </c>
      <c r="P630" s="43">
        <v>115770.54</v>
      </c>
      <c r="Q630" s="9">
        <f t="shared" si="19"/>
        <v>0</v>
      </c>
    </row>
    <row r="631" spans="1:17" ht="13.2" x14ac:dyDescent="0.2">
      <c r="A631" s="42" t="s">
        <v>371</v>
      </c>
      <c r="B631" s="42" t="s">
        <v>372</v>
      </c>
      <c r="C631" s="33" t="str">
        <f t="shared" si="18"/>
        <v>21375106 MUSEO DE ARTE Y DISEÑO CONTEMPORÁNEO</v>
      </c>
      <c r="D631" s="45" t="s">
        <v>19</v>
      </c>
      <c r="E631" s="42" t="s">
        <v>153</v>
      </c>
      <c r="F631" s="42" t="s">
        <v>154</v>
      </c>
      <c r="G631" s="43">
        <v>10129800</v>
      </c>
      <c r="H631" s="43">
        <v>10129800</v>
      </c>
      <c r="I631" s="43">
        <v>4684209.01</v>
      </c>
      <c r="J631" s="43">
        <v>0</v>
      </c>
      <c r="K631" s="43">
        <v>0</v>
      </c>
      <c r="L631" s="43">
        <v>0</v>
      </c>
      <c r="M631" s="43">
        <v>537735.36</v>
      </c>
      <c r="N631" s="43">
        <v>529117.92000000004</v>
      </c>
      <c r="O631" s="43">
        <v>9592064.6400000006</v>
      </c>
      <c r="P631" s="43">
        <v>4146473.65</v>
      </c>
      <c r="Q631" s="9">
        <f t="shared" si="19"/>
        <v>5.3084499200379075E-2</v>
      </c>
    </row>
    <row r="632" spans="1:17" ht="13.2" x14ac:dyDescent="0.2">
      <c r="A632" s="42" t="s">
        <v>371</v>
      </c>
      <c r="B632" s="42" t="s">
        <v>372</v>
      </c>
      <c r="C632" s="33" t="str">
        <f t="shared" si="18"/>
        <v>21375106 MUSEO DE ARTE Y DISEÑO CONTEMPORÁNEO</v>
      </c>
      <c r="D632" s="45" t="s">
        <v>19</v>
      </c>
      <c r="E632" s="42" t="s">
        <v>155</v>
      </c>
      <c r="F632" s="42" t="s">
        <v>156</v>
      </c>
      <c r="G632" s="43">
        <v>2030000</v>
      </c>
      <c r="H632" s="43">
        <v>2030000</v>
      </c>
      <c r="I632" s="43">
        <v>933336.1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2030000</v>
      </c>
      <c r="P632" s="43">
        <v>933336.1</v>
      </c>
      <c r="Q632" s="9">
        <f t="shared" si="19"/>
        <v>0</v>
      </c>
    </row>
    <row r="633" spans="1:17" ht="13.2" x14ac:dyDescent="0.2">
      <c r="A633" s="42" t="s">
        <v>371</v>
      </c>
      <c r="B633" s="42" t="s">
        <v>372</v>
      </c>
      <c r="C633" s="33" t="str">
        <f t="shared" si="18"/>
        <v>21375106 MUSEO DE ARTE Y DISEÑO CONTEMPORÁNEO</v>
      </c>
      <c r="D633" s="45" t="s">
        <v>19</v>
      </c>
      <c r="E633" s="42" t="s">
        <v>157</v>
      </c>
      <c r="F633" s="42" t="s">
        <v>158</v>
      </c>
      <c r="G633" s="43">
        <v>480000</v>
      </c>
      <c r="H633" s="43">
        <v>480000</v>
      </c>
      <c r="I633" s="43">
        <v>222279.44</v>
      </c>
      <c r="J633" s="43">
        <v>0</v>
      </c>
      <c r="K633" s="43">
        <v>0</v>
      </c>
      <c r="L633" s="43">
        <v>0</v>
      </c>
      <c r="M633" s="43">
        <v>0</v>
      </c>
      <c r="N633" s="43">
        <v>0</v>
      </c>
      <c r="O633" s="43">
        <v>480000</v>
      </c>
      <c r="P633" s="43">
        <v>222279.44</v>
      </c>
      <c r="Q633" s="9">
        <f t="shared" si="19"/>
        <v>0</v>
      </c>
    </row>
    <row r="634" spans="1:17" ht="13.2" x14ac:dyDescent="0.2">
      <c r="A634" s="42" t="s">
        <v>371</v>
      </c>
      <c r="B634" s="42" t="s">
        <v>372</v>
      </c>
      <c r="C634" s="33" t="str">
        <f t="shared" si="18"/>
        <v>21375106 MUSEO DE ARTE Y DISEÑO CONTEMPORÁNEO</v>
      </c>
      <c r="D634" s="45" t="s">
        <v>19</v>
      </c>
      <c r="E634" s="42" t="s">
        <v>161</v>
      </c>
      <c r="F634" s="42" t="s">
        <v>162</v>
      </c>
      <c r="G634" s="43">
        <v>1520000</v>
      </c>
      <c r="H634" s="43">
        <v>1520000</v>
      </c>
      <c r="I634" s="43">
        <v>703884.89</v>
      </c>
      <c r="J634" s="43">
        <v>0</v>
      </c>
      <c r="K634" s="43">
        <v>0</v>
      </c>
      <c r="L634" s="43">
        <v>0</v>
      </c>
      <c r="M634" s="43">
        <v>0</v>
      </c>
      <c r="N634" s="43">
        <v>0</v>
      </c>
      <c r="O634" s="43">
        <v>1520000</v>
      </c>
      <c r="P634" s="43">
        <v>703884.89</v>
      </c>
      <c r="Q634" s="9">
        <f t="shared" si="19"/>
        <v>0</v>
      </c>
    </row>
    <row r="635" spans="1:17" ht="13.2" x14ac:dyDescent="0.2">
      <c r="A635" s="42" t="s">
        <v>371</v>
      </c>
      <c r="B635" s="42" t="s">
        <v>372</v>
      </c>
      <c r="C635" s="33" t="str">
        <f t="shared" si="18"/>
        <v>21375106 MUSEO DE ARTE Y DISEÑO CONTEMPORÁNEO</v>
      </c>
      <c r="D635" s="45" t="s">
        <v>19</v>
      </c>
      <c r="E635" s="42" t="s">
        <v>163</v>
      </c>
      <c r="F635" s="42" t="s">
        <v>164</v>
      </c>
      <c r="G635" s="43">
        <v>30000</v>
      </c>
      <c r="H635" s="43">
        <v>30000</v>
      </c>
      <c r="I635" s="43">
        <v>7171.77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30000</v>
      </c>
      <c r="P635" s="43">
        <v>7171.77</v>
      </c>
      <c r="Q635" s="9">
        <f t="shared" si="19"/>
        <v>0</v>
      </c>
    </row>
    <row r="636" spans="1:17" ht="13.2" x14ac:dyDescent="0.2">
      <c r="A636" s="42" t="s">
        <v>371</v>
      </c>
      <c r="B636" s="42" t="s">
        <v>372</v>
      </c>
      <c r="C636" s="33" t="str">
        <f t="shared" si="18"/>
        <v>21375106 MUSEO DE ARTE Y DISEÑO CONTEMPORÁNEO</v>
      </c>
      <c r="D636" s="45" t="s">
        <v>19</v>
      </c>
      <c r="E636" s="42" t="s">
        <v>171</v>
      </c>
      <c r="F636" s="42" t="s">
        <v>172</v>
      </c>
      <c r="G636" s="43">
        <v>4068800</v>
      </c>
      <c r="H636" s="43">
        <v>4068800</v>
      </c>
      <c r="I636" s="43">
        <v>1884188.71</v>
      </c>
      <c r="J636" s="43">
        <v>0</v>
      </c>
      <c r="K636" s="43">
        <v>0</v>
      </c>
      <c r="L636" s="43">
        <v>0</v>
      </c>
      <c r="M636" s="43">
        <v>486885.36</v>
      </c>
      <c r="N636" s="43">
        <v>478267.92</v>
      </c>
      <c r="O636" s="43">
        <v>3581914.64</v>
      </c>
      <c r="P636" s="43">
        <v>1397303.35</v>
      </c>
      <c r="Q636" s="9">
        <f t="shared" si="19"/>
        <v>0.11966313409359025</v>
      </c>
    </row>
    <row r="637" spans="1:17" ht="13.2" x14ac:dyDescent="0.2">
      <c r="A637" s="42" t="s">
        <v>371</v>
      </c>
      <c r="B637" s="42" t="s">
        <v>372</v>
      </c>
      <c r="C637" s="33" t="str">
        <f t="shared" si="18"/>
        <v>21375106 MUSEO DE ARTE Y DISEÑO CONTEMPORÁNEO</v>
      </c>
      <c r="D637" s="45" t="s">
        <v>19</v>
      </c>
      <c r="E637" s="42" t="s">
        <v>173</v>
      </c>
      <c r="F637" s="42" t="s">
        <v>174</v>
      </c>
      <c r="G637" s="43">
        <v>900000</v>
      </c>
      <c r="H637" s="43">
        <v>900000</v>
      </c>
      <c r="I637" s="43">
        <v>275654.5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900000</v>
      </c>
      <c r="P637" s="43">
        <v>275654.5</v>
      </c>
      <c r="Q637" s="9">
        <f t="shared" si="19"/>
        <v>0</v>
      </c>
    </row>
    <row r="638" spans="1:17" ht="13.2" x14ac:dyDescent="0.2">
      <c r="A638" s="42" t="s">
        <v>371</v>
      </c>
      <c r="B638" s="42" t="s">
        <v>372</v>
      </c>
      <c r="C638" s="33" t="str">
        <f t="shared" si="18"/>
        <v>21375106 MUSEO DE ARTE Y DISEÑO CONTEMPORÁNEO</v>
      </c>
      <c r="D638" s="45" t="s">
        <v>19</v>
      </c>
      <c r="E638" s="42" t="s">
        <v>175</v>
      </c>
      <c r="F638" s="42" t="s">
        <v>176</v>
      </c>
      <c r="G638" s="43">
        <v>118800</v>
      </c>
      <c r="H638" s="43">
        <v>118800</v>
      </c>
      <c r="I638" s="43">
        <v>55014.16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118800</v>
      </c>
      <c r="P638" s="43">
        <v>55014.16</v>
      </c>
      <c r="Q638" s="9">
        <f t="shared" si="19"/>
        <v>0</v>
      </c>
    </row>
    <row r="639" spans="1:17" ht="13.2" x14ac:dyDescent="0.2">
      <c r="A639" s="42" t="s">
        <v>371</v>
      </c>
      <c r="B639" s="42" t="s">
        <v>372</v>
      </c>
      <c r="C639" s="33" t="str">
        <f t="shared" si="18"/>
        <v>21375106 MUSEO DE ARTE Y DISEÑO CONTEMPORÁNEO</v>
      </c>
      <c r="D639" s="45" t="s">
        <v>19</v>
      </c>
      <c r="E639" s="42" t="s">
        <v>177</v>
      </c>
      <c r="F639" s="42" t="s">
        <v>178</v>
      </c>
      <c r="G639" s="43">
        <v>1000000</v>
      </c>
      <c r="H639" s="43">
        <v>1000000</v>
      </c>
      <c r="I639" s="43">
        <v>463082.17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1000000</v>
      </c>
      <c r="P639" s="43">
        <v>463082.17</v>
      </c>
      <c r="Q639" s="9">
        <f t="shared" si="19"/>
        <v>0</v>
      </c>
    </row>
    <row r="640" spans="1:17" ht="13.2" x14ac:dyDescent="0.2">
      <c r="A640" s="42" t="s">
        <v>371</v>
      </c>
      <c r="B640" s="42" t="s">
        <v>372</v>
      </c>
      <c r="C640" s="33" t="str">
        <f t="shared" si="18"/>
        <v>21375106 MUSEO DE ARTE Y DISEÑO CONTEMPORÁNEO</v>
      </c>
      <c r="D640" s="45" t="s">
        <v>19</v>
      </c>
      <c r="E640" s="42" t="s">
        <v>179</v>
      </c>
      <c r="F640" s="42" t="s">
        <v>180</v>
      </c>
      <c r="G640" s="43">
        <v>1100000</v>
      </c>
      <c r="H640" s="43">
        <v>1100000</v>
      </c>
      <c r="I640" s="43">
        <v>671677.75</v>
      </c>
      <c r="J640" s="43">
        <v>0</v>
      </c>
      <c r="K640" s="43">
        <v>0</v>
      </c>
      <c r="L640" s="43">
        <v>0</v>
      </c>
      <c r="M640" s="43">
        <v>486885.36</v>
      </c>
      <c r="N640" s="43">
        <v>478267.92</v>
      </c>
      <c r="O640" s="43">
        <v>613114.64</v>
      </c>
      <c r="P640" s="43">
        <v>184792.39</v>
      </c>
      <c r="Q640" s="9">
        <f t="shared" si="19"/>
        <v>0.44262305454545453</v>
      </c>
    </row>
    <row r="641" spans="1:17" ht="13.2" x14ac:dyDescent="0.2">
      <c r="A641" s="42" t="s">
        <v>371</v>
      </c>
      <c r="B641" s="42" t="s">
        <v>372</v>
      </c>
      <c r="C641" s="33" t="str">
        <f t="shared" si="18"/>
        <v>21375106 MUSEO DE ARTE Y DISEÑO CONTEMPORÁNEO</v>
      </c>
      <c r="D641" s="45" t="s">
        <v>19</v>
      </c>
      <c r="E641" s="42" t="s">
        <v>181</v>
      </c>
      <c r="F641" s="42" t="s">
        <v>182</v>
      </c>
      <c r="G641" s="43">
        <v>150000</v>
      </c>
      <c r="H641" s="43">
        <v>150000</v>
      </c>
      <c r="I641" s="43">
        <v>69462.320000000007</v>
      </c>
      <c r="J641" s="43">
        <v>0</v>
      </c>
      <c r="K641" s="43">
        <v>0</v>
      </c>
      <c r="L641" s="43">
        <v>0</v>
      </c>
      <c r="M641" s="43">
        <v>0</v>
      </c>
      <c r="N641" s="43">
        <v>0</v>
      </c>
      <c r="O641" s="43">
        <v>150000</v>
      </c>
      <c r="P641" s="43">
        <v>69462.320000000007</v>
      </c>
      <c r="Q641" s="9">
        <f t="shared" si="19"/>
        <v>0</v>
      </c>
    </row>
    <row r="642" spans="1:17" ht="13.2" x14ac:dyDescent="0.2">
      <c r="A642" s="42" t="s">
        <v>371</v>
      </c>
      <c r="B642" s="42" t="s">
        <v>372</v>
      </c>
      <c r="C642" s="33" t="str">
        <f t="shared" si="18"/>
        <v>21375106 MUSEO DE ARTE Y DISEÑO CONTEMPORÁNEO</v>
      </c>
      <c r="D642" s="45" t="s">
        <v>19</v>
      </c>
      <c r="E642" s="42" t="s">
        <v>183</v>
      </c>
      <c r="F642" s="42" t="s">
        <v>184</v>
      </c>
      <c r="G642" s="43">
        <v>800000</v>
      </c>
      <c r="H642" s="43">
        <v>800000</v>
      </c>
      <c r="I642" s="43">
        <v>349297.81</v>
      </c>
      <c r="J642" s="43">
        <v>0</v>
      </c>
      <c r="K642" s="43">
        <v>0</v>
      </c>
      <c r="L642" s="43">
        <v>0</v>
      </c>
      <c r="M642" s="43">
        <v>0</v>
      </c>
      <c r="N642" s="43">
        <v>0</v>
      </c>
      <c r="O642" s="43">
        <v>800000</v>
      </c>
      <c r="P642" s="43">
        <v>349297.81</v>
      </c>
      <c r="Q642" s="9">
        <f t="shared" si="19"/>
        <v>0</v>
      </c>
    </row>
    <row r="643" spans="1:17" ht="13.2" x14ac:dyDescent="0.2">
      <c r="A643" s="42" t="s">
        <v>371</v>
      </c>
      <c r="B643" s="42" t="s">
        <v>372</v>
      </c>
      <c r="C643" s="33" t="str">
        <f t="shared" si="18"/>
        <v>21375106 MUSEO DE ARTE Y DISEÑO CONTEMPORÁNEO</v>
      </c>
      <c r="D643" s="45" t="s">
        <v>19</v>
      </c>
      <c r="E643" s="42" t="s">
        <v>185</v>
      </c>
      <c r="F643" s="42" t="s">
        <v>186</v>
      </c>
      <c r="G643" s="43">
        <v>1100000</v>
      </c>
      <c r="H643" s="43">
        <v>1100000</v>
      </c>
      <c r="I643" s="43">
        <v>509390.38</v>
      </c>
      <c r="J643" s="43">
        <v>0</v>
      </c>
      <c r="K643" s="43">
        <v>0</v>
      </c>
      <c r="L643" s="43">
        <v>0</v>
      </c>
      <c r="M643" s="43">
        <v>50850</v>
      </c>
      <c r="N643" s="43">
        <v>50850</v>
      </c>
      <c r="O643" s="43">
        <v>1049150</v>
      </c>
      <c r="P643" s="43">
        <v>458540.38</v>
      </c>
      <c r="Q643" s="9">
        <f t="shared" si="19"/>
        <v>4.6227272727272728E-2</v>
      </c>
    </row>
    <row r="644" spans="1:17" ht="13.2" x14ac:dyDescent="0.2">
      <c r="A644" s="42" t="s">
        <v>371</v>
      </c>
      <c r="B644" s="42" t="s">
        <v>372</v>
      </c>
      <c r="C644" s="33" t="str">
        <f t="shared" si="18"/>
        <v>21375106 MUSEO DE ARTE Y DISEÑO CONTEMPORÁNEO</v>
      </c>
      <c r="D644" s="45" t="s">
        <v>19</v>
      </c>
      <c r="E644" s="42" t="s">
        <v>187</v>
      </c>
      <c r="F644" s="42" t="s">
        <v>188</v>
      </c>
      <c r="G644" s="43">
        <v>300000</v>
      </c>
      <c r="H644" s="43">
        <v>300000</v>
      </c>
      <c r="I644" s="43">
        <v>138924.65</v>
      </c>
      <c r="J644" s="43">
        <v>0</v>
      </c>
      <c r="K644" s="43">
        <v>0</v>
      </c>
      <c r="L644" s="43">
        <v>0</v>
      </c>
      <c r="M644" s="43">
        <v>50850</v>
      </c>
      <c r="N644" s="43">
        <v>50850</v>
      </c>
      <c r="O644" s="43">
        <v>249150</v>
      </c>
      <c r="P644" s="43">
        <v>88074.65</v>
      </c>
      <c r="Q644" s="9">
        <f t="shared" si="19"/>
        <v>0.16950000000000001</v>
      </c>
    </row>
    <row r="645" spans="1:17" ht="13.2" x14ac:dyDescent="0.2">
      <c r="A645" s="42" t="s">
        <v>371</v>
      </c>
      <c r="B645" s="42" t="s">
        <v>372</v>
      </c>
      <c r="C645" s="33" t="str">
        <f t="shared" si="18"/>
        <v>21375106 MUSEO DE ARTE Y DISEÑO CONTEMPORÁNEO</v>
      </c>
      <c r="D645" s="45" t="s">
        <v>19</v>
      </c>
      <c r="E645" s="42" t="s">
        <v>189</v>
      </c>
      <c r="F645" s="42" t="s">
        <v>190</v>
      </c>
      <c r="G645" s="43">
        <v>800000</v>
      </c>
      <c r="H645" s="43">
        <v>800000</v>
      </c>
      <c r="I645" s="43">
        <v>370465.73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800000</v>
      </c>
      <c r="P645" s="43">
        <v>370465.73</v>
      </c>
      <c r="Q645" s="9">
        <f t="shared" si="19"/>
        <v>0</v>
      </c>
    </row>
    <row r="646" spans="1:17" ht="13.2" x14ac:dyDescent="0.2">
      <c r="A646" s="42" t="s">
        <v>371</v>
      </c>
      <c r="B646" s="42" t="s">
        <v>372</v>
      </c>
      <c r="C646" s="33" t="str">
        <f t="shared" si="18"/>
        <v>21375106 MUSEO DE ARTE Y DISEÑO CONTEMPORÁNEO</v>
      </c>
      <c r="D646" s="45" t="s">
        <v>19</v>
      </c>
      <c r="E646" s="42" t="s">
        <v>191</v>
      </c>
      <c r="F646" s="42" t="s">
        <v>192</v>
      </c>
      <c r="G646" s="43">
        <v>2931000</v>
      </c>
      <c r="H646" s="43">
        <v>2931000</v>
      </c>
      <c r="I646" s="43">
        <v>1357293.82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2931000</v>
      </c>
      <c r="P646" s="43">
        <v>1357293.82</v>
      </c>
      <c r="Q646" s="9">
        <f t="shared" si="19"/>
        <v>0</v>
      </c>
    </row>
    <row r="647" spans="1:17" ht="13.2" x14ac:dyDescent="0.2">
      <c r="A647" s="42" t="s">
        <v>371</v>
      </c>
      <c r="B647" s="42" t="s">
        <v>372</v>
      </c>
      <c r="C647" s="33" t="str">
        <f t="shared" ref="C647:C710" si="20">+CONCATENATE(A647," ",B647)</f>
        <v>21375106 MUSEO DE ARTE Y DISEÑO CONTEMPORÁNEO</v>
      </c>
      <c r="D647" s="45" t="s">
        <v>19</v>
      </c>
      <c r="E647" s="42" t="s">
        <v>193</v>
      </c>
      <c r="F647" s="42" t="s">
        <v>194</v>
      </c>
      <c r="G647" s="43">
        <v>200000</v>
      </c>
      <c r="H647" s="43">
        <v>200000</v>
      </c>
      <c r="I647" s="43">
        <v>92616.43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200000</v>
      </c>
      <c r="P647" s="43">
        <v>92616.43</v>
      </c>
      <c r="Q647" s="9">
        <f t="shared" ref="Q647:Q710" si="21">+IFERROR(M647/H647,0)</f>
        <v>0</v>
      </c>
    </row>
    <row r="648" spans="1:17" ht="13.2" x14ac:dyDescent="0.2">
      <c r="A648" s="42" t="s">
        <v>371</v>
      </c>
      <c r="B648" s="42" t="s">
        <v>372</v>
      </c>
      <c r="C648" s="33" t="str">
        <f t="shared" si="20"/>
        <v>21375106 MUSEO DE ARTE Y DISEÑO CONTEMPORÁNEO</v>
      </c>
      <c r="D648" s="45" t="s">
        <v>19</v>
      </c>
      <c r="E648" s="42" t="s">
        <v>197</v>
      </c>
      <c r="F648" s="42" t="s">
        <v>198</v>
      </c>
      <c r="G648" s="43">
        <v>500000</v>
      </c>
      <c r="H648" s="43">
        <v>500000</v>
      </c>
      <c r="I648" s="43">
        <v>231541.08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500000</v>
      </c>
      <c r="P648" s="43">
        <v>231541.08</v>
      </c>
      <c r="Q648" s="9">
        <f t="shared" si="21"/>
        <v>0</v>
      </c>
    </row>
    <row r="649" spans="1:17" ht="13.2" x14ac:dyDescent="0.2">
      <c r="A649" s="42" t="s">
        <v>371</v>
      </c>
      <c r="B649" s="42" t="s">
        <v>372</v>
      </c>
      <c r="C649" s="33" t="str">
        <f t="shared" si="20"/>
        <v>21375106 MUSEO DE ARTE Y DISEÑO CONTEMPORÁNEO</v>
      </c>
      <c r="D649" s="45" t="s">
        <v>19</v>
      </c>
      <c r="E649" s="42" t="s">
        <v>199</v>
      </c>
      <c r="F649" s="42" t="s">
        <v>200</v>
      </c>
      <c r="G649" s="43">
        <v>1000000</v>
      </c>
      <c r="H649" s="43">
        <v>1000000</v>
      </c>
      <c r="I649" s="43">
        <v>463082.17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1000000</v>
      </c>
      <c r="P649" s="43">
        <v>463082.17</v>
      </c>
      <c r="Q649" s="9">
        <f t="shared" si="21"/>
        <v>0</v>
      </c>
    </row>
    <row r="650" spans="1:17" ht="13.2" x14ac:dyDescent="0.2">
      <c r="A650" s="42" t="s">
        <v>371</v>
      </c>
      <c r="B650" s="42" t="s">
        <v>372</v>
      </c>
      <c r="C650" s="33" t="str">
        <f t="shared" si="20"/>
        <v>21375106 MUSEO DE ARTE Y DISEÑO CONTEMPORÁNEO</v>
      </c>
      <c r="D650" s="45" t="s">
        <v>19</v>
      </c>
      <c r="E650" s="42" t="s">
        <v>201</v>
      </c>
      <c r="F650" s="42" t="s">
        <v>202</v>
      </c>
      <c r="G650" s="43">
        <v>650000</v>
      </c>
      <c r="H650" s="43">
        <v>650000</v>
      </c>
      <c r="I650" s="43">
        <v>301003.40999999997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650000</v>
      </c>
      <c r="P650" s="43">
        <v>301003.40999999997</v>
      </c>
      <c r="Q650" s="9">
        <f t="shared" si="21"/>
        <v>0</v>
      </c>
    </row>
    <row r="651" spans="1:17" ht="13.2" x14ac:dyDescent="0.2">
      <c r="A651" s="42" t="s">
        <v>371</v>
      </c>
      <c r="B651" s="42" t="s">
        <v>372</v>
      </c>
      <c r="C651" s="33" t="str">
        <f t="shared" si="20"/>
        <v>21375106 MUSEO DE ARTE Y DISEÑO CONTEMPORÁNEO</v>
      </c>
      <c r="D651" s="45" t="s">
        <v>19</v>
      </c>
      <c r="E651" s="42" t="s">
        <v>203</v>
      </c>
      <c r="F651" s="42" t="s">
        <v>204</v>
      </c>
      <c r="G651" s="43">
        <v>81000</v>
      </c>
      <c r="H651" s="43">
        <v>81000</v>
      </c>
      <c r="I651" s="43">
        <v>37509.65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81000</v>
      </c>
      <c r="P651" s="43">
        <v>37509.65</v>
      </c>
      <c r="Q651" s="9">
        <f t="shared" si="21"/>
        <v>0</v>
      </c>
    </row>
    <row r="652" spans="1:17" ht="13.2" x14ac:dyDescent="0.2">
      <c r="A652" s="42" t="s">
        <v>371</v>
      </c>
      <c r="B652" s="42" t="s">
        <v>372</v>
      </c>
      <c r="C652" s="33" t="str">
        <f t="shared" si="20"/>
        <v>21375106 MUSEO DE ARTE Y DISEÑO CONTEMPORÁNEO</v>
      </c>
      <c r="D652" s="45" t="s">
        <v>19</v>
      </c>
      <c r="E652" s="42" t="s">
        <v>207</v>
      </c>
      <c r="F652" s="42" t="s">
        <v>208</v>
      </c>
      <c r="G652" s="43">
        <v>500000</v>
      </c>
      <c r="H652" s="43">
        <v>500000</v>
      </c>
      <c r="I652" s="43">
        <v>231541.08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500000</v>
      </c>
      <c r="P652" s="43">
        <v>231541.08</v>
      </c>
      <c r="Q652" s="9">
        <f t="shared" si="21"/>
        <v>0</v>
      </c>
    </row>
    <row r="653" spans="1:17" ht="13.2" x14ac:dyDescent="0.2">
      <c r="A653" s="42" t="s">
        <v>371</v>
      </c>
      <c r="B653" s="42" t="s">
        <v>372</v>
      </c>
      <c r="C653" s="33" t="str">
        <f t="shared" si="20"/>
        <v>21375106 MUSEO DE ARTE Y DISEÑO CONTEMPORÁNEO</v>
      </c>
      <c r="D653" s="45" t="s">
        <v>19</v>
      </c>
      <c r="E653" s="42" t="s">
        <v>209</v>
      </c>
      <c r="F653" s="42" t="s">
        <v>210</v>
      </c>
      <c r="G653" s="43">
        <v>21084777</v>
      </c>
      <c r="H653" s="43">
        <v>21084777</v>
      </c>
      <c r="I653" s="43">
        <v>12601475.210000001</v>
      </c>
      <c r="J653" s="43">
        <v>0</v>
      </c>
      <c r="K653" s="43">
        <v>0</v>
      </c>
      <c r="L653" s="43">
        <v>0</v>
      </c>
      <c r="M653" s="43">
        <v>1052206.0800000001</v>
      </c>
      <c r="N653" s="43">
        <v>592767.03</v>
      </c>
      <c r="O653" s="43">
        <v>20032570.920000002</v>
      </c>
      <c r="P653" s="43">
        <v>11549269.130000001</v>
      </c>
      <c r="Q653" s="9">
        <f t="shared" si="21"/>
        <v>4.9903590633185266E-2</v>
      </c>
    </row>
    <row r="654" spans="1:17" ht="13.2" x14ac:dyDescent="0.2">
      <c r="A654" s="42" t="s">
        <v>371</v>
      </c>
      <c r="B654" s="42" t="s">
        <v>372</v>
      </c>
      <c r="C654" s="33" t="str">
        <f t="shared" si="20"/>
        <v>21375106 MUSEO DE ARTE Y DISEÑO CONTEMPORÁNEO</v>
      </c>
      <c r="D654" s="45" t="s">
        <v>19</v>
      </c>
      <c r="E654" s="42" t="s">
        <v>211</v>
      </c>
      <c r="F654" s="42" t="s">
        <v>212</v>
      </c>
      <c r="G654" s="43">
        <v>3984777</v>
      </c>
      <c r="H654" s="43">
        <v>3984777</v>
      </c>
      <c r="I654" s="43">
        <v>3984777</v>
      </c>
      <c r="J654" s="43">
        <v>0</v>
      </c>
      <c r="K654" s="43">
        <v>0</v>
      </c>
      <c r="L654" s="43">
        <v>0</v>
      </c>
      <c r="M654" s="43">
        <v>925919.33</v>
      </c>
      <c r="N654" s="43">
        <v>466480.28</v>
      </c>
      <c r="O654" s="43">
        <v>3058857.67</v>
      </c>
      <c r="P654" s="43">
        <v>3058857.67</v>
      </c>
      <c r="Q654" s="9">
        <f t="shared" si="21"/>
        <v>0.23236415237289312</v>
      </c>
    </row>
    <row r="655" spans="1:17" ht="13.2" x14ac:dyDescent="0.2">
      <c r="A655" s="42" t="s">
        <v>371</v>
      </c>
      <c r="B655" s="42" t="s">
        <v>372</v>
      </c>
      <c r="C655" s="33" t="str">
        <f t="shared" si="20"/>
        <v>21375106 MUSEO DE ARTE Y DISEÑO CONTEMPORÁNEO</v>
      </c>
      <c r="D655" s="45" t="s">
        <v>19</v>
      </c>
      <c r="E655" s="42" t="s">
        <v>379</v>
      </c>
      <c r="F655" s="42" t="s">
        <v>214</v>
      </c>
      <c r="G655" s="43">
        <v>3437417</v>
      </c>
      <c r="H655" s="43">
        <v>3437417</v>
      </c>
      <c r="I655" s="43">
        <v>3437417</v>
      </c>
      <c r="J655" s="43">
        <v>0</v>
      </c>
      <c r="K655" s="43">
        <v>0</v>
      </c>
      <c r="L655" s="43">
        <v>0</v>
      </c>
      <c r="M655" s="43">
        <v>798732.6</v>
      </c>
      <c r="N655" s="43">
        <v>402403.32</v>
      </c>
      <c r="O655" s="43">
        <v>2638684.4</v>
      </c>
      <c r="P655" s="43">
        <v>2638684.4</v>
      </c>
      <c r="Q655" s="9">
        <f t="shared" si="21"/>
        <v>0.23236418508432349</v>
      </c>
    </row>
    <row r="656" spans="1:17" ht="13.2" x14ac:dyDescent="0.2">
      <c r="A656" s="42" t="s">
        <v>371</v>
      </c>
      <c r="B656" s="42" t="s">
        <v>372</v>
      </c>
      <c r="C656" s="33" t="str">
        <f t="shared" si="20"/>
        <v>21375106 MUSEO DE ARTE Y DISEÑO CONTEMPORÁNEO</v>
      </c>
      <c r="D656" s="45" t="s">
        <v>19</v>
      </c>
      <c r="E656" s="42" t="s">
        <v>380</v>
      </c>
      <c r="F656" s="42" t="s">
        <v>216</v>
      </c>
      <c r="G656" s="43">
        <v>547360</v>
      </c>
      <c r="H656" s="43">
        <v>547360</v>
      </c>
      <c r="I656" s="43">
        <v>547360</v>
      </c>
      <c r="J656" s="43">
        <v>0</v>
      </c>
      <c r="K656" s="43">
        <v>0</v>
      </c>
      <c r="L656" s="43">
        <v>0</v>
      </c>
      <c r="M656" s="43">
        <v>127186.73</v>
      </c>
      <c r="N656" s="43">
        <v>64076.959999999999</v>
      </c>
      <c r="O656" s="43">
        <v>420173.27</v>
      </c>
      <c r="P656" s="43">
        <v>420173.27</v>
      </c>
      <c r="Q656" s="9">
        <f t="shared" si="21"/>
        <v>0.2323639469453376</v>
      </c>
    </row>
    <row r="657" spans="1:17" ht="13.2" x14ac:dyDescent="0.2">
      <c r="A657" s="42" t="s">
        <v>371</v>
      </c>
      <c r="B657" s="42" t="s">
        <v>372</v>
      </c>
      <c r="C657" s="33" t="str">
        <f t="shared" si="20"/>
        <v>21375106 MUSEO DE ARTE Y DISEÑO CONTEMPORÁNEO</v>
      </c>
      <c r="D657" s="45" t="s">
        <v>19</v>
      </c>
      <c r="E657" s="42" t="s">
        <v>219</v>
      </c>
      <c r="F657" s="42" t="s">
        <v>220</v>
      </c>
      <c r="G657" s="43">
        <v>15000000</v>
      </c>
      <c r="H657" s="43">
        <v>15000000</v>
      </c>
      <c r="I657" s="43">
        <v>6946232.4800000004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15000000</v>
      </c>
      <c r="P657" s="43">
        <v>6946232.4800000004</v>
      </c>
      <c r="Q657" s="9">
        <f t="shared" si="21"/>
        <v>0</v>
      </c>
    </row>
    <row r="658" spans="1:17" ht="13.2" x14ac:dyDescent="0.2">
      <c r="A658" s="42" t="s">
        <v>371</v>
      </c>
      <c r="B658" s="42" t="s">
        <v>372</v>
      </c>
      <c r="C658" s="33" t="str">
        <f t="shared" si="20"/>
        <v>21375106 MUSEO DE ARTE Y DISEÑO CONTEMPORÁNEO</v>
      </c>
      <c r="D658" s="45" t="s">
        <v>19</v>
      </c>
      <c r="E658" s="42" t="s">
        <v>223</v>
      </c>
      <c r="F658" s="42" t="s">
        <v>224</v>
      </c>
      <c r="G658" s="43">
        <v>15000000</v>
      </c>
      <c r="H658" s="43">
        <v>15000000</v>
      </c>
      <c r="I658" s="43">
        <v>6946232.4800000004</v>
      </c>
      <c r="J658" s="43">
        <v>0</v>
      </c>
      <c r="K658" s="43">
        <v>0</v>
      </c>
      <c r="L658" s="43">
        <v>0</v>
      </c>
      <c r="M658" s="43">
        <v>0</v>
      </c>
      <c r="N658" s="43">
        <v>0</v>
      </c>
      <c r="O658" s="43">
        <v>15000000</v>
      </c>
      <c r="P658" s="43">
        <v>6946232.4800000004</v>
      </c>
      <c r="Q658" s="9">
        <f t="shared" si="21"/>
        <v>0</v>
      </c>
    </row>
    <row r="659" spans="1:17" ht="13.2" x14ac:dyDescent="0.2">
      <c r="A659" s="42" t="s">
        <v>371</v>
      </c>
      <c r="B659" s="42" t="s">
        <v>372</v>
      </c>
      <c r="C659" s="33" t="str">
        <f t="shared" si="20"/>
        <v>21375106 MUSEO DE ARTE Y DISEÑO CONTEMPORÁNEO</v>
      </c>
      <c r="D659" s="45" t="s">
        <v>19</v>
      </c>
      <c r="E659" s="42" t="s">
        <v>225</v>
      </c>
      <c r="F659" s="42" t="s">
        <v>226</v>
      </c>
      <c r="G659" s="43">
        <v>2100000</v>
      </c>
      <c r="H659" s="43">
        <v>2100000</v>
      </c>
      <c r="I659" s="43">
        <v>1670465.73</v>
      </c>
      <c r="J659" s="43">
        <v>0</v>
      </c>
      <c r="K659" s="43">
        <v>0</v>
      </c>
      <c r="L659" s="43">
        <v>0</v>
      </c>
      <c r="M659" s="43">
        <v>126286.75</v>
      </c>
      <c r="N659" s="43">
        <v>126286.75</v>
      </c>
      <c r="O659" s="43">
        <v>1973713.25</v>
      </c>
      <c r="P659" s="43">
        <v>1544178.98</v>
      </c>
      <c r="Q659" s="9">
        <f t="shared" si="21"/>
        <v>6.0136547619047617E-2</v>
      </c>
    </row>
    <row r="660" spans="1:17" ht="13.2" x14ac:dyDescent="0.2">
      <c r="A660" s="42" t="s">
        <v>371</v>
      </c>
      <c r="B660" s="42" t="s">
        <v>372</v>
      </c>
      <c r="C660" s="33" t="str">
        <f t="shared" si="20"/>
        <v>21375106 MUSEO DE ARTE Y DISEÑO CONTEMPORÁNEO</v>
      </c>
      <c r="D660" s="45" t="s">
        <v>19</v>
      </c>
      <c r="E660" s="42" t="s">
        <v>227</v>
      </c>
      <c r="F660" s="42" t="s">
        <v>228</v>
      </c>
      <c r="G660" s="43">
        <v>800000</v>
      </c>
      <c r="H660" s="43">
        <v>800000</v>
      </c>
      <c r="I660" s="43">
        <v>370465.73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800000</v>
      </c>
      <c r="P660" s="43">
        <v>370465.73</v>
      </c>
      <c r="Q660" s="9">
        <f t="shared" si="21"/>
        <v>0</v>
      </c>
    </row>
    <row r="661" spans="1:17" ht="13.2" x14ac:dyDescent="0.2">
      <c r="A661" s="42" t="s">
        <v>371</v>
      </c>
      <c r="B661" s="42" t="s">
        <v>372</v>
      </c>
      <c r="C661" s="33" t="str">
        <f t="shared" si="20"/>
        <v>21375106 MUSEO DE ARTE Y DISEÑO CONTEMPORÁNEO</v>
      </c>
      <c r="D661" s="45" t="s">
        <v>19</v>
      </c>
      <c r="E661" s="42" t="s">
        <v>229</v>
      </c>
      <c r="F661" s="42" t="s">
        <v>230</v>
      </c>
      <c r="G661" s="43">
        <v>1300000</v>
      </c>
      <c r="H661" s="43">
        <v>1300000</v>
      </c>
      <c r="I661" s="43">
        <v>1300000</v>
      </c>
      <c r="J661" s="43">
        <v>0</v>
      </c>
      <c r="K661" s="43">
        <v>0</v>
      </c>
      <c r="L661" s="43">
        <v>0</v>
      </c>
      <c r="M661" s="43">
        <v>126286.75</v>
      </c>
      <c r="N661" s="43">
        <v>126286.75</v>
      </c>
      <c r="O661" s="43">
        <v>1173713.25</v>
      </c>
      <c r="P661" s="43">
        <v>1173713.25</v>
      </c>
      <c r="Q661" s="9">
        <f t="shared" si="21"/>
        <v>9.7143653846153852E-2</v>
      </c>
    </row>
    <row r="662" spans="1:17" ht="13.2" x14ac:dyDescent="0.2">
      <c r="A662" s="42" t="s">
        <v>371</v>
      </c>
      <c r="B662" s="42" t="s">
        <v>372</v>
      </c>
      <c r="C662" s="33" t="str">
        <f t="shared" si="20"/>
        <v>21375106 MUSEO DE ARTE Y DISEÑO CONTEMPORÁNEO</v>
      </c>
      <c r="D662" s="45" t="s">
        <v>253</v>
      </c>
      <c r="E662" s="42" t="s">
        <v>254</v>
      </c>
      <c r="F662" s="42" t="s">
        <v>255</v>
      </c>
      <c r="G662" s="43">
        <v>25786000</v>
      </c>
      <c r="H662" s="43">
        <v>25786000</v>
      </c>
      <c r="I662" s="43">
        <v>25786000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25786000</v>
      </c>
      <c r="P662" s="43">
        <v>25786000</v>
      </c>
      <c r="Q662" s="9">
        <f t="shared" si="21"/>
        <v>0</v>
      </c>
    </row>
    <row r="663" spans="1:17" ht="13.2" x14ac:dyDescent="0.2">
      <c r="A663" s="42" t="s">
        <v>371</v>
      </c>
      <c r="B663" s="42" t="s">
        <v>372</v>
      </c>
      <c r="C663" s="33" t="str">
        <f t="shared" si="20"/>
        <v>21375106 MUSEO DE ARTE Y DISEÑO CONTEMPORÁNEO</v>
      </c>
      <c r="D663" s="45" t="s">
        <v>253</v>
      </c>
      <c r="E663" s="42" t="s">
        <v>256</v>
      </c>
      <c r="F663" s="42" t="s">
        <v>257</v>
      </c>
      <c r="G663" s="43">
        <v>19758000</v>
      </c>
      <c r="H663" s="43">
        <v>19758000</v>
      </c>
      <c r="I663" s="43">
        <v>19758000</v>
      </c>
      <c r="J663" s="43">
        <v>0</v>
      </c>
      <c r="K663" s="43">
        <v>0</v>
      </c>
      <c r="L663" s="43">
        <v>0</v>
      </c>
      <c r="M663" s="43">
        <v>0</v>
      </c>
      <c r="N663" s="43">
        <v>0</v>
      </c>
      <c r="O663" s="43">
        <v>19758000</v>
      </c>
      <c r="P663" s="43">
        <v>19758000</v>
      </c>
      <c r="Q663" s="9">
        <f t="shared" si="21"/>
        <v>0</v>
      </c>
    </row>
    <row r="664" spans="1:17" ht="13.2" x14ac:dyDescent="0.2">
      <c r="A664" s="42" t="s">
        <v>371</v>
      </c>
      <c r="B664" s="42" t="s">
        <v>372</v>
      </c>
      <c r="C664" s="33" t="str">
        <f t="shared" si="20"/>
        <v>21375106 MUSEO DE ARTE Y DISEÑO CONTEMPORÁNEO</v>
      </c>
      <c r="D664" s="45" t="s">
        <v>253</v>
      </c>
      <c r="E664" s="42" t="s">
        <v>260</v>
      </c>
      <c r="F664" s="42" t="s">
        <v>261</v>
      </c>
      <c r="G664" s="43">
        <v>4480000</v>
      </c>
      <c r="H664" s="43">
        <v>4480000</v>
      </c>
      <c r="I664" s="43">
        <v>4480000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4480000</v>
      </c>
      <c r="P664" s="43">
        <v>4480000</v>
      </c>
      <c r="Q664" s="9">
        <f t="shared" si="21"/>
        <v>0</v>
      </c>
    </row>
    <row r="665" spans="1:17" ht="13.2" x14ac:dyDescent="0.2">
      <c r="A665" s="42" t="s">
        <v>371</v>
      </c>
      <c r="B665" s="42" t="s">
        <v>372</v>
      </c>
      <c r="C665" s="33" t="str">
        <f t="shared" si="20"/>
        <v>21375106 MUSEO DE ARTE Y DISEÑO CONTEMPORÁNEO</v>
      </c>
      <c r="D665" s="45" t="s">
        <v>253</v>
      </c>
      <c r="E665" s="42" t="s">
        <v>264</v>
      </c>
      <c r="F665" s="42" t="s">
        <v>265</v>
      </c>
      <c r="G665" s="43">
        <v>15264000</v>
      </c>
      <c r="H665" s="43">
        <v>15264000</v>
      </c>
      <c r="I665" s="43">
        <v>15264000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15264000</v>
      </c>
      <c r="P665" s="43">
        <v>15264000</v>
      </c>
      <c r="Q665" s="9">
        <f t="shared" si="21"/>
        <v>0</v>
      </c>
    </row>
    <row r="666" spans="1:17" ht="13.2" x14ac:dyDescent="0.2">
      <c r="A666" s="42" t="s">
        <v>371</v>
      </c>
      <c r="B666" s="42" t="s">
        <v>372</v>
      </c>
      <c r="C666" s="33" t="str">
        <f t="shared" si="20"/>
        <v>21375106 MUSEO DE ARTE Y DISEÑO CONTEMPORÁNEO</v>
      </c>
      <c r="D666" s="45" t="s">
        <v>253</v>
      </c>
      <c r="E666" s="42" t="s">
        <v>355</v>
      </c>
      <c r="F666" s="42" t="s">
        <v>356</v>
      </c>
      <c r="G666" s="43">
        <v>14000</v>
      </c>
      <c r="H666" s="43">
        <v>14000</v>
      </c>
      <c r="I666" s="43">
        <v>14000</v>
      </c>
      <c r="J666" s="43">
        <v>0</v>
      </c>
      <c r="K666" s="43">
        <v>0</v>
      </c>
      <c r="L666" s="43">
        <v>0</v>
      </c>
      <c r="M666" s="43">
        <v>0</v>
      </c>
      <c r="N666" s="43">
        <v>0</v>
      </c>
      <c r="O666" s="43">
        <v>14000</v>
      </c>
      <c r="P666" s="43">
        <v>14000</v>
      </c>
      <c r="Q666" s="9">
        <f t="shared" si="21"/>
        <v>0</v>
      </c>
    </row>
    <row r="667" spans="1:17" ht="13.2" x14ac:dyDescent="0.2">
      <c r="A667" s="42" t="s">
        <v>371</v>
      </c>
      <c r="B667" s="42" t="s">
        <v>372</v>
      </c>
      <c r="C667" s="33" t="str">
        <f t="shared" si="20"/>
        <v>21375106 MUSEO DE ARTE Y DISEÑO CONTEMPORÁNEO</v>
      </c>
      <c r="D667" s="45" t="s">
        <v>253</v>
      </c>
      <c r="E667" s="42" t="s">
        <v>274</v>
      </c>
      <c r="F667" s="42" t="s">
        <v>275</v>
      </c>
      <c r="G667" s="43">
        <v>6028000</v>
      </c>
      <c r="H667" s="43">
        <v>6028000</v>
      </c>
      <c r="I667" s="43">
        <v>6028000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6028000</v>
      </c>
      <c r="P667" s="43">
        <v>6028000</v>
      </c>
      <c r="Q667" s="9">
        <f t="shared" si="21"/>
        <v>0</v>
      </c>
    </row>
    <row r="668" spans="1:17" ht="13.2" x14ac:dyDescent="0.2">
      <c r="A668" s="42" t="s">
        <v>371</v>
      </c>
      <c r="B668" s="42" t="s">
        <v>372</v>
      </c>
      <c r="C668" s="33" t="str">
        <f t="shared" si="20"/>
        <v>21375106 MUSEO DE ARTE Y DISEÑO CONTEMPORÁNEO</v>
      </c>
      <c r="D668" s="45" t="s">
        <v>253</v>
      </c>
      <c r="E668" s="42" t="s">
        <v>276</v>
      </c>
      <c r="F668" s="42" t="s">
        <v>277</v>
      </c>
      <c r="G668" s="43">
        <v>6028000</v>
      </c>
      <c r="H668" s="43">
        <v>6028000</v>
      </c>
      <c r="I668" s="43">
        <v>6028000</v>
      </c>
      <c r="J668" s="43">
        <v>0</v>
      </c>
      <c r="K668" s="43">
        <v>0</v>
      </c>
      <c r="L668" s="43">
        <v>0</v>
      </c>
      <c r="M668" s="43">
        <v>0</v>
      </c>
      <c r="N668" s="43">
        <v>0</v>
      </c>
      <c r="O668" s="43">
        <v>6028000</v>
      </c>
      <c r="P668" s="43">
        <v>6028000</v>
      </c>
      <c r="Q668" s="9">
        <f t="shared" si="21"/>
        <v>0</v>
      </c>
    </row>
    <row r="669" spans="1:17" ht="13.2" x14ac:dyDescent="0.2">
      <c r="A669" s="50" t="s">
        <v>381</v>
      </c>
      <c r="B669" s="50" t="s">
        <v>382</v>
      </c>
      <c r="C669" s="33" t="str">
        <f t="shared" si="20"/>
        <v>21375107 CENTRO CULTURAL E HISTÓRICO JOSÉ FIGUERE</v>
      </c>
      <c r="D669" s="51" t="s">
        <v>19</v>
      </c>
      <c r="E669" s="50" t="s">
        <v>20</v>
      </c>
      <c r="F669" s="50" t="s">
        <v>20</v>
      </c>
      <c r="G669" s="43">
        <v>180396029</v>
      </c>
      <c r="H669" s="43">
        <v>180396029</v>
      </c>
      <c r="I669" s="43">
        <v>156079690.19999999</v>
      </c>
      <c r="J669" s="43">
        <v>0</v>
      </c>
      <c r="K669" s="43">
        <v>0</v>
      </c>
      <c r="L669" s="43">
        <v>0</v>
      </c>
      <c r="M669" s="43">
        <v>40994221.659999996</v>
      </c>
      <c r="N669" s="43">
        <v>38011135.689999998</v>
      </c>
      <c r="O669" s="43">
        <v>139401807.34</v>
      </c>
      <c r="P669" s="43">
        <v>115085468.54000001</v>
      </c>
      <c r="Q669" s="9">
        <f t="shared" si="21"/>
        <v>0.22724569873985417</v>
      </c>
    </row>
    <row r="670" spans="1:17" ht="13.2" x14ac:dyDescent="0.2">
      <c r="A670" s="42" t="s">
        <v>381</v>
      </c>
      <c r="B670" s="42" t="s">
        <v>382</v>
      </c>
      <c r="C670" s="33" t="str">
        <f t="shared" si="20"/>
        <v>21375107 CENTRO CULTURAL E HISTÓRICO JOSÉ FIGUERE</v>
      </c>
      <c r="D670" s="45" t="s">
        <v>19</v>
      </c>
      <c r="E670" s="42" t="s">
        <v>23</v>
      </c>
      <c r="F670" s="42" t="s">
        <v>24</v>
      </c>
      <c r="G670" s="43">
        <v>125751114</v>
      </c>
      <c r="H670" s="43">
        <v>125751114</v>
      </c>
      <c r="I670" s="43">
        <v>125751114</v>
      </c>
      <c r="J670" s="43">
        <v>0</v>
      </c>
      <c r="K670" s="43">
        <v>0</v>
      </c>
      <c r="L670" s="43">
        <v>0</v>
      </c>
      <c r="M670" s="43">
        <v>35478414.939999998</v>
      </c>
      <c r="N670" s="43">
        <v>33251093.629999999</v>
      </c>
      <c r="O670" s="43">
        <v>90272699.060000002</v>
      </c>
      <c r="P670" s="43">
        <v>90272699.060000002</v>
      </c>
      <c r="Q670" s="9">
        <f t="shared" si="21"/>
        <v>0.28213201308101332</v>
      </c>
    </row>
    <row r="671" spans="1:17" ht="13.2" x14ac:dyDescent="0.2">
      <c r="A671" s="42" t="s">
        <v>381</v>
      </c>
      <c r="B671" s="42" t="s">
        <v>382</v>
      </c>
      <c r="C671" s="33" t="str">
        <f t="shared" si="20"/>
        <v>21375107 CENTRO CULTURAL E HISTÓRICO JOSÉ FIGUERE</v>
      </c>
      <c r="D671" s="45" t="s">
        <v>19</v>
      </c>
      <c r="E671" s="42" t="s">
        <v>25</v>
      </c>
      <c r="F671" s="42" t="s">
        <v>26</v>
      </c>
      <c r="G671" s="43">
        <v>60894050</v>
      </c>
      <c r="H671" s="43">
        <v>60894050</v>
      </c>
      <c r="I671" s="43">
        <v>60894050</v>
      </c>
      <c r="J671" s="43">
        <v>0</v>
      </c>
      <c r="K671" s="43">
        <v>0</v>
      </c>
      <c r="L671" s="43">
        <v>0</v>
      </c>
      <c r="M671" s="43">
        <v>14933010.92</v>
      </c>
      <c r="N671" s="43">
        <v>14402261.039999999</v>
      </c>
      <c r="O671" s="43">
        <v>45961039.079999998</v>
      </c>
      <c r="P671" s="43">
        <v>45961039.079999998</v>
      </c>
      <c r="Q671" s="9">
        <f t="shared" si="21"/>
        <v>0.24522939301951505</v>
      </c>
    </row>
    <row r="672" spans="1:17" ht="13.2" x14ac:dyDescent="0.2">
      <c r="A672" s="42" t="s">
        <v>381</v>
      </c>
      <c r="B672" s="42" t="s">
        <v>382</v>
      </c>
      <c r="C672" s="33" t="str">
        <f t="shared" si="20"/>
        <v>21375107 CENTRO CULTURAL E HISTÓRICO JOSÉ FIGUERE</v>
      </c>
      <c r="D672" s="45" t="s">
        <v>19</v>
      </c>
      <c r="E672" s="42" t="s">
        <v>27</v>
      </c>
      <c r="F672" s="42" t="s">
        <v>28</v>
      </c>
      <c r="G672" s="43">
        <v>60894050</v>
      </c>
      <c r="H672" s="43">
        <v>60894050</v>
      </c>
      <c r="I672" s="43">
        <v>60894050</v>
      </c>
      <c r="J672" s="43">
        <v>0</v>
      </c>
      <c r="K672" s="43">
        <v>0</v>
      </c>
      <c r="L672" s="43">
        <v>0</v>
      </c>
      <c r="M672" s="43">
        <v>14933010.92</v>
      </c>
      <c r="N672" s="43">
        <v>14402261.039999999</v>
      </c>
      <c r="O672" s="43">
        <v>45961039.079999998</v>
      </c>
      <c r="P672" s="43">
        <v>45961039.079999998</v>
      </c>
      <c r="Q672" s="9">
        <f t="shared" si="21"/>
        <v>0.24522939301951505</v>
      </c>
    </row>
    <row r="673" spans="1:17" ht="13.2" x14ac:dyDescent="0.2">
      <c r="A673" s="42" t="s">
        <v>381</v>
      </c>
      <c r="B673" s="42" t="s">
        <v>382</v>
      </c>
      <c r="C673" s="33" t="str">
        <f t="shared" si="20"/>
        <v>21375107 CENTRO CULTURAL E HISTÓRICO JOSÉ FIGUERE</v>
      </c>
      <c r="D673" s="45" t="s">
        <v>19</v>
      </c>
      <c r="E673" s="42" t="s">
        <v>31</v>
      </c>
      <c r="F673" s="42" t="s">
        <v>32</v>
      </c>
      <c r="G673" s="43">
        <v>700000</v>
      </c>
      <c r="H673" s="43">
        <v>700000</v>
      </c>
      <c r="I673" s="43">
        <v>700000</v>
      </c>
      <c r="J673" s="43">
        <v>0</v>
      </c>
      <c r="K673" s="43">
        <v>0</v>
      </c>
      <c r="L673" s="43">
        <v>0</v>
      </c>
      <c r="M673" s="43">
        <v>113194.79</v>
      </c>
      <c r="N673" s="43">
        <v>105471.41</v>
      </c>
      <c r="O673" s="43">
        <v>586805.21</v>
      </c>
      <c r="P673" s="43">
        <v>586805.21</v>
      </c>
      <c r="Q673" s="9">
        <f t="shared" si="21"/>
        <v>0.16170684285714285</v>
      </c>
    </row>
    <row r="674" spans="1:17" ht="13.2" x14ac:dyDescent="0.2">
      <c r="A674" s="42" t="s">
        <v>381</v>
      </c>
      <c r="B674" s="42" t="s">
        <v>382</v>
      </c>
      <c r="C674" s="33" t="str">
        <f t="shared" si="20"/>
        <v>21375107 CENTRO CULTURAL E HISTÓRICO JOSÉ FIGUERE</v>
      </c>
      <c r="D674" s="45" t="s">
        <v>19</v>
      </c>
      <c r="E674" s="42" t="s">
        <v>33</v>
      </c>
      <c r="F674" s="42" t="s">
        <v>34</v>
      </c>
      <c r="G674" s="43">
        <v>700000</v>
      </c>
      <c r="H674" s="43">
        <v>700000</v>
      </c>
      <c r="I674" s="43">
        <v>700000</v>
      </c>
      <c r="J674" s="43">
        <v>0</v>
      </c>
      <c r="K674" s="43">
        <v>0</v>
      </c>
      <c r="L674" s="43">
        <v>0</v>
      </c>
      <c r="M674" s="43">
        <v>113194.79</v>
      </c>
      <c r="N674" s="43">
        <v>105471.41</v>
      </c>
      <c r="O674" s="43">
        <v>586805.21</v>
      </c>
      <c r="P674" s="43">
        <v>586805.21</v>
      </c>
      <c r="Q674" s="9">
        <f t="shared" si="21"/>
        <v>0.16170684285714285</v>
      </c>
    </row>
    <row r="675" spans="1:17" ht="13.2" x14ac:dyDescent="0.2">
      <c r="A675" s="42" t="s">
        <v>381</v>
      </c>
      <c r="B675" s="42" t="s">
        <v>382</v>
      </c>
      <c r="C675" s="33" t="str">
        <f t="shared" si="20"/>
        <v>21375107 CENTRO CULTURAL E HISTÓRICO JOSÉ FIGUERE</v>
      </c>
      <c r="D675" s="45" t="s">
        <v>19</v>
      </c>
      <c r="E675" s="42" t="s">
        <v>35</v>
      </c>
      <c r="F675" s="42" t="s">
        <v>36</v>
      </c>
      <c r="G675" s="43">
        <v>44831160</v>
      </c>
      <c r="H675" s="43">
        <v>44831160</v>
      </c>
      <c r="I675" s="43">
        <v>44831160</v>
      </c>
      <c r="J675" s="43">
        <v>0</v>
      </c>
      <c r="K675" s="43">
        <v>0</v>
      </c>
      <c r="L675" s="43">
        <v>0</v>
      </c>
      <c r="M675" s="43">
        <v>13370661.23</v>
      </c>
      <c r="N675" s="43">
        <v>13125829.18</v>
      </c>
      <c r="O675" s="43">
        <v>31460498.77</v>
      </c>
      <c r="P675" s="43">
        <v>31460498.77</v>
      </c>
      <c r="Q675" s="9">
        <f t="shared" si="21"/>
        <v>0.29824481967452998</v>
      </c>
    </row>
    <row r="676" spans="1:17" ht="13.2" x14ac:dyDescent="0.2">
      <c r="A676" s="42" t="s">
        <v>381</v>
      </c>
      <c r="B676" s="42" t="s">
        <v>382</v>
      </c>
      <c r="C676" s="33" t="str">
        <f t="shared" si="20"/>
        <v>21375107 CENTRO CULTURAL E HISTÓRICO JOSÉ FIGUERE</v>
      </c>
      <c r="D676" s="45" t="s">
        <v>19</v>
      </c>
      <c r="E676" s="42" t="s">
        <v>37</v>
      </c>
      <c r="F676" s="42" t="s">
        <v>38</v>
      </c>
      <c r="G676" s="43">
        <v>12500000</v>
      </c>
      <c r="H676" s="43">
        <v>12500000</v>
      </c>
      <c r="I676" s="43">
        <v>12500000</v>
      </c>
      <c r="J676" s="43">
        <v>0</v>
      </c>
      <c r="K676" s="43">
        <v>0</v>
      </c>
      <c r="L676" s="43">
        <v>0</v>
      </c>
      <c r="M676" s="43">
        <v>2893892.97</v>
      </c>
      <c r="N676" s="43">
        <v>2791092.54</v>
      </c>
      <c r="O676" s="43">
        <v>9606107.0299999993</v>
      </c>
      <c r="P676" s="43">
        <v>9606107.0299999993</v>
      </c>
      <c r="Q676" s="9">
        <f t="shared" si="21"/>
        <v>0.23151143760000001</v>
      </c>
    </row>
    <row r="677" spans="1:17" ht="13.2" x14ac:dyDescent="0.2">
      <c r="A677" s="42" t="s">
        <v>381</v>
      </c>
      <c r="B677" s="42" t="s">
        <v>382</v>
      </c>
      <c r="C677" s="33" t="str">
        <f t="shared" si="20"/>
        <v>21375107 CENTRO CULTURAL E HISTÓRICO JOSÉ FIGUERE</v>
      </c>
      <c r="D677" s="45" t="s">
        <v>19</v>
      </c>
      <c r="E677" s="42" t="s">
        <v>39</v>
      </c>
      <c r="F677" s="42" t="s">
        <v>40</v>
      </c>
      <c r="G677" s="43">
        <v>13029470</v>
      </c>
      <c r="H677" s="43">
        <v>13029470</v>
      </c>
      <c r="I677" s="43">
        <v>13029470</v>
      </c>
      <c r="J677" s="43">
        <v>0</v>
      </c>
      <c r="K677" s="43">
        <v>0</v>
      </c>
      <c r="L677" s="43">
        <v>0</v>
      </c>
      <c r="M677" s="43">
        <v>3054536.61</v>
      </c>
      <c r="N677" s="43">
        <v>2946098.3</v>
      </c>
      <c r="O677" s="43">
        <v>9974933.3900000006</v>
      </c>
      <c r="P677" s="43">
        <v>9974933.3900000006</v>
      </c>
      <c r="Q677" s="9">
        <f t="shared" si="21"/>
        <v>0.23443291323438328</v>
      </c>
    </row>
    <row r="678" spans="1:17" ht="13.2" x14ac:dyDescent="0.2">
      <c r="A678" s="42" t="s">
        <v>381</v>
      </c>
      <c r="B678" s="42" t="s">
        <v>382</v>
      </c>
      <c r="C678" s="33" t="str">
        <f t="shared" si="20"/>
        <v>21375107 CENTRO CULTURAL E HISTÓRICO JOSÉ FIGUERE</v>
      </c>
      <c r="D678" s="45" t="s">
        <v>19</v>
      </c>
      <c r="E678" s="42" t="s">
        <v>41</v>
      </c>
      <c r="F678" s="42" t="s">
        <v>42</v>
      </c>
      <c r="G678" s="43">
        <v>8174569</v>
      </c>
      <c r="H678" s="43">
        <v>8174569</v>
      </c>
      <c r="I678" s="43">
        <v>8174569</v>
      </c>
      <c r="J678" s="43">
        <v>0</v>
      </c>
      <c r="K678" s="43">
        <v>0</v>
      </c>
      <c r="L678" s="43">
        <v>0</v>
      </c>
      <c r="M678" s="43">
        <v>0</v>
      </c>
      <c r="N678" s="43">
        <v>0</v>
      </c>
      <c r="O678" s="43">
        <v>8174569</v>
      </c>
      <c r="P678" s="43">
        <v>8174569</v>
      </c>
      <c r="Q678" s="9">
        <f t="shared" si="21"/>
        <v>0</v>
      </c>
    </row>
    <row r="679" spans="1:17" ht="13.2" x14ac:dyDescent="0.2">
      <c r="A679" s="42" t="s">
        <v>381</v>
      </c>
      <c r="B679" s="42" t="s">
        <v>382</v>
      </c>
      <c r="C679" s="33" t="str">
        <f t="shared" si="20"/>
        <v>21375107 CENTRO CULTURAL E HISTÓRICO JOSÉ FIGUERE</v>
      </c>
      <c r="D679" s="45" t="s">
        <v>19</v>
      </c>
      <c r="E679" s="42" t="s">
        <v>43</v>
      </c>
      <c r="F679" s="42" t="s">
        <v>44</v>
      </c>
      <c r="G679" s="43">
        <v>7127121</v>
      </c>
      <c r="H679" s="43">
        <v>7127121</v>
      </c>
      <c r="I679" s="43">
        <v>7127121</v>
      </c>
      <c r="J679" s="43">
        <v>0</v>
      </c>
      <c r="K679" s="43">
        <v>0</v>
      </c>
      <c r="L679" s="43">
        <v>0</v>
      </c>
      <c r="M679" s="43">
        <v>6475498.6799999997</v>
      </c>
      <c r="N679" s="43">
        <v>6475498.6799999997</v>
      </c>
      <c r="O679" s="43">
        <v>651622.31999999995</v>
      </c>
      <c r="P679" s="43">
        <v>651622.31999999995</v>
      </c>
      <c r="Q679" s="9">
        <f t="shared" si="21"/>
        <v>0.90857145262441874</v>
      </c>
    </row>
    <row r="680" spans="1:17" ht="13.2" x14ac:dyDescent="0.2">
      <c r="A680" s="42" t="s">
        <v>381</v>
      </c>
      <c r="B680" s="42" t="s">
        <v>382</v>
      </c>
      <c r="C680" s="33" t="str">
        <f t="shared" si="20"/>
        <v>21375107 CENTRO CULTURAL E HISTÓRICO JOSÉ FIGUERE</v>
      </c>
      <c r="D680" s="45" t="s">
        <v>19</v>
      </c>
      <c r="E680" s="42" t="s">
        <v>45</v>
      </c>
      <c r="F680" s="42" t="s">
        <v>46</v>
      </c>
      <c r="G680" s="43">
        <v>4000000</v>
      </c>
      <c r="H680" s="43">
        <v>4000000</v>
      </c>
      <c r="I680" s="43">
        <v>4000000</v>
      </c>
      <c r="J680" s="43">
        <v>0</v>
      </c>
      <c r="K680" s="43">
        <v>0</v>
      </c>
      <c r="L680" s="43">
        <v>0</v>
      </c>
      <c r="M680" s="43">
        <v>946732.97</v>
      </c>
      <c r="N680" s="43">
        <v>913139.66</v>
      </c>
      <c r="O680" s="43">
        <v>3053267.03</v>
      </c>
      <c r="P680" s="43">
        <v>3053267.03</v>
      </c>
      <c r="Q680" s="9">
        <f t="shared" si="21"/>
        <v>0.2366832425</v>
      </c>
    </row>
    <row r="681" spans="1:17" ht="13.2" x14ac:dyDescent="0.2">
      <c r="A681" s="42" t="s">
        <v>381</v>
      </c>
      <c r="B681" s="42" t="s">
        <v>382</v>
      </c>
      <c r="C681" s="33" t="str">
        <f t="shared" si="20"/>
        <v>21375107 CENTRO CULTURAL E HISTÓRICO JOSÉ FIGUERE</v>
      </c>
      <c r="D681" s="45" t="s">
        <v>19</v>
      </c>
      <c r="E681" s="42" t="s">
        <v>47</v>
      </c>
      <c r="F681" s="42" t="s">
        <v>48</v>
      </c>
      <c r="G681" s="43">
        <v>9579439</v>
      </c>
      <c r="H681" s="43">
        <v>9579439</v>
      </c>
      <c r="I681" s="43">
        <v>9579439</v>
      </c>
      <c r="J681" s="43">
        <v>0</v>
      </c>
      <c r="K681" s="43">
        <v>0</v>
      </c>
      <c r="L681" s="43">
        <v>0</v>
      </c>
      <c r="M681" s="43">
        <v>3410506</v>
      </c>
      <c r="N681" s="43">
        <v>2713091</v>
      </c>
      <c r="O681" s="43">
        <v>6168933</v>
      </c>
      <c r="P681" s="43">
        <v>6168933</v>
      </c>
      <c r="Q681" s="9">
        <f t="shared" si="21"/>
        <v>0.35602356254891337</v>
      </c>
    </row>
    <row r="682" spans="1:17" ht="13.2" x14ac:dyDescent="0.2">
      <c r="A682" s="42" t="s">
        <v>381</v>
      </c>
      <c r="B682" s="42" t="s">
        <v>382</v>
      </c>
      <c r="C682" s="33" t="str">
        <f t="shared" si="20"/>
        <v>21375107 CENTRO CULTURAL E HISTÓRICO JOSÉ FIGUERE</v>
      </c>
      <c r="D682" s="45" t="s">
        <v>19</v>
      </c>
      <c r="E682" s="42" t="s">
        <v>383</v>
      </c>
      <c r="F682" s="42" t="s">
        <v>50</v>
      </c>
      <c r="G682" s="43">
        <v>9088185</v>
      </c>
      <c r="H682" s="43">
        <v>9088185</v>
      </c>
      <c r="I682" s="43">
        <v>9088185</v>
      </c>
      <c r="J682" s="43">
        <v>0</v>
      </c>
      <c r="K682" s="43">
        <v>0</v>
      </c>
      <c r="L682" s="43">
        <v>0</v>
      </c>
      <c r="M682" s="43">
        <v>3320756</v>
      </c>
      <c r="N682" s="43">
        <v>2641694</v>
      </c>
      <c r="O682" s="43">
        <v>5767429</v>
      </c>
      <c r="P682" s="43">
        <v>5767429</v>
      </c>
      <c r="Q682" s="9">
        <f t="shared" si="21"/>
        <v>0.36539264990754478</v>
      </c>
    </row>
    <row r="683" spans="1:17" ht="13.2" x14ac:dyDescent="0.2">
      <c r="A683" s="42" t="s">
        <v>381</v>
      </c>
      <c r="B683" s="42" t="s">
        <v>382</v>
      </c>
      <c r="C683" s="33" t="str">
        <f t="shared" si="20"/>
        <v>21375107 CENTRO CULTURAL E HISTÓRICO JOSÉ FIGUERE</v>
      </c>
      <c r="D683" s="45" t="s">
        <v>19</v>
      </c>
      <c r="E683" s="42" t="s">
        <v>384</v>
      </c>
      <c r="F683" s="42" t="s">
        <v>52</v>
      </c>
      <c r="G683" s="43">
        <v>491254</v>
      </c>
      <c r="H683" s="43">
        <v>491254</v>
      </c>
      <c r="I683" s="43">
        <v>491254</v>
      </c>
      <c r="J683" s="43">
        <v>0</v>
      </c>
      <c r="K683" s="43">
        <v>0</v>
      </c>
      <c r="L683" s="43">
        <v>0</v>
      </c>
      <c r="M683" s="43">
        <v>89750</v>
      </c>
      <c r="N683" s="43">
        <v>71397</v>
      </c>
      <c r="O683" s="43">
        <v>401504</v>
      </c>
      <c r="P683" s="43">
        <v>401504</v>
      </c>
      <c r="Q683" s="9">
        <f t="shared" si="21"/>
        <v>0.18269571341912738</v>
      </c>
    </row>
    <row r="684" spans="1:17" ht="13.2" x14ac:dyDescent="0.2">
      <c r="A684" s="42" t="s">
        <v>381</v>
      </c>
      <c r="B684" s="42" t="s">
        <v>382</v>
      </c>
      <c r="C684" s="33" t="str">
        <f t="shared" si="20"/>
        <v>21375107 CENTRO CULTURAL E HISTÓRICO JOSÉ FIGUERE</v>
      </c>
      <c r="D684" s="45" t="s">
        <v>19</v>
      </c>
      <c r="E684" s="42" t="s">
        <v>53</v>
      </c>
      <c r="F684" s="42" t="s">
        <v>54</v>
      </c>
      <c r="G684" s="43">
        <v>9746465</v>
      </c>
      <c r="H684" s="43">
        <v>9746465</v>
      </c>
      <c r="I684" s="43">
        <v>9746465</v>
      </c>
      <c r="J684" s="43">
        <v>0</v>
      </c>
      <c r="K684" s="43">
        <v>0</v>
      </c>
      <c r="L684" s="43">
        <v>0</v>
      </c>
      <c r="M684" s="43">
        <v>3651042</v>
      </c>
      <c r="N684" s="43">
        <v>2904441</v>
      </c>
      <c r="O684" s="43">
        <v>6095423</v>
      </c>
      <c r="P684" s="43">
        <v>6095423</v>
      </c>
      <c r="Q684" s="9">
        <f t="shared" si="21"/>
        <v>0.37460166326970856</v>
      </c>
    </row>
    <row r="685" spans="1:17" ht="13.2" x14ac:dyDescent="0.2">
      <c r="A685" s="42" t="s">
        <v>381</v>
      </c>
      <c r="B685" s="42" t="s">
        <v>382</v>
      </c>
      <c r="C685" s="33" t="str">
        <f t="shared" si="20"/>
        <v>21375107 CENTRO CULTURAL E HISTÓRICO JOSÉ FIGUERE</v>
      </c>
      <c r="D685" s="45" t="s">
        <v>19</v>
      </c>
      <c r="E685" s="42" t="s">
        <v>385</v>
      </c>
      <c r="F685" s="42" t="s">
        <v>56</v>
      </c>
      <c r="G685" s="43">
        <v>5325185</v>
      </c>
      <c r="H685" s="43">
        <v>5325185</v>
      </c>
      <c r="I685" s="43">
        <v>5325185</v>
      </c>
      <c r="J685" s="43">
        <v>0</v>
      </c>
      <c r="K685" s="43">
        <v>0</v>
      </c>
      <c r="L685" s="43">
        <v>0</v>
      </c>
      <c r="M685" s="43">
        <v>1945782</v>
      </c>
      <c r="N685" s="43">
        <v>1547889</v>
      </c>
      <c r="O685" s="43">
        <v>3379403</v>
      </c>
      <c r="P685" s="43">
        <v>3379403</v>
      </c>
      <c r="Q685" s="9">
        <f t="shared" si="21"/>
        <v>0.36539237603951785</v>
      </c>
    </row>
    <row r="686" spans="1:17" ht="13.2" x14ac:dyDescent="0.2">
      <c r="A686" s="42" t="s">
        <v>381</v>
      </c>
      <c r="B686" s="42" t="s">
        <v>382</v>
      </c>
      <c r="C686" s="33" t="str">
        <f t="shared" si="20"/>
        <v>21375107 CENTRO CULTURAL E HISTÓRICO JOSÉ FIGUERE</v>
      </c>
      <c r="D686" s="45" t="s">
        <v>19</v>
      </c>
      <c r="E686" s="42" t="s">
        <v>386</v>
      </c>
      <c r="F686" s="42" t="s">
        <v>58</v>
      </c>
      <c r="G686" s="43">
        <v>2947520</v>
      </c>
      <c r="H686" s="43">
        <v>2947520</v>
      </c>
      <c r="I686" s="43">
        <v>2947520</v>
      </c>
      <c r="J686" s="43">
        <v>0</v>
      </c>
      <c r="K686" s="43">
        <v>0</v>
      </c>
      <c r="L686" s="43">
        <v>0</v>
      </c>
      <c r="M686" s="43">
        <v>1166757</v>
      </c>
      <c r="N686" s="43">
        <v>928167</v>
      </c>
      <c r="O686" s="43">
        <v>1780763</v>
      </c>
      <c r="P686" s="43">
        <v>1780763</v>
      </c>
      <c r="Q686" s="9">
        <f t="shared" si="21"/>
        <v>0.39584362447074151</v>
      </c>
    </row>
    <row r="687" spans="1:17" ht="13.2" x14ac:dyDescent="0.2">
      <c r="A687" s="42" t="s">
        <v>381</v>
      </c>
      <c r="B687" s="42" t="s">
        <v>382</v>
      </c>
      <c r="C687" s="33" t="str">
        <f t="shared" si="20"/>
        <v>21375107 CENTRO CULTURAL E HISTÓRICO JOSÉ FIGUERE</v>
      </c>
      <c r="D687" s="45" t="s">
        <v>19</v>
      </c>
      <c r="E687" s="42" t="s">
        <v>387</v>
      </c>
      <c r="F687" s="42" t="s">
        <v>60</v>
      </c>
      <c r="G687" s="43">
        <v>1473760</v>
      </c>
      <c r="H687" s="43">
        <v>1473760</v>
      </c>
      <c r="I687" s="43">
        <v>1473760</v>
      </c>
      <c r="J687" s="43">
        <v>0</v>
      </c>
      <c r="K687" s="43">
        <v>0</v>
      </c>
      <c r="L687" s="43">
        <v>0</v>
      </c>
      <c r="M687" s="43">
        <v>538503</v>
      </c>
      <c r="N687" s="43">
        <v>428385</v>
      </c>
      <c r="O687" s="43">
        <v>935257</v>
      </c>
      <c r="P687" s="43">
        <v>935257</v>
      </c>
      <c r="Q687" s="9">
        <f t="shared" si="21"/>
        <v>0.36539395831071547</v>
      </c>
    </row>
    <row r="688" spans="1:17" ht="13.2" x14ac:dyDescent="0.2">
      <c r="A688" s="42" t="s">
        <v>381</v>
      </c>
      <c r="B688" s="42" t="s">
        <v>382</v>
      </c>
      <c r="C688" s="33" t="str">
        <f t="shared" si="20"/>
        <v>21375107 CENTRO CULTURAL E HISTÓRICO JOSÉ FIGUERE</v>
      </c>
      <c r="D688" s="45" t="s">
        <v>19</v>
      </c>
      <c r="E688" s="42" t="s">
        <v>63</v>
      </c>
      <c r="F688" s="42" t="s">
        <v>64</v>
      </c>
      <c r="G688" s="43">
        <v>37605321</v>
      </c>
      <c r="H688" s="43">
        <v>37605321</v>
      </c>
      <c r="I688" s="43">
        <v>17408138.510000002</v>
      </c>
      <c r="J688" s="43">
        <v>0</v>
      </c>
      <c r="K688" s="43">
        <v>0</v>
      </c>
      <c r="L688" s="43">
        <v>0</v>
      </c>
      <c r="M688" s="43">
        <v>4442521.7300000004</v>
      </c>
      <c r="N688" s="43">
        <v>3819793.1</v>
      </c>
      <c r="O688" s="43">
        <v>33162799.27</v>
      </c>
      <c r="P688" s="43">
        <v>12965616.779999999</v>
      </c>
      <c r="Q688" s="9">
        <f t="shared" si="21"/>
        <v>0.11813545561810257</v>
      </c>
    </row>
    <row r="689" spans="1:17" ht="13.2" x14ac:dyDescent="0.2">
      <c r="A689" s="42" t="s">
        <v>381</v>
      </c>
      <c r="B689" s="42" t="s">
        <v>382</v>
      </c>
      <c r="C689" s="33" t="str">
        <f t="shared" si="20"/>
        <v>21375107 CENTRO CULTURAL E HISTÓRICO JOSÉ FIGUERE</v>
      </c>
      <c r="D689" s="45" t="s">
        <v>19</v>
      </c>
      <c r="E689" s="42" t="s">
        <v>65</v>
      </c>
      <c r="F689" s="42" t="s">
        <v>66</v>
      </c>
      <c r="G689" s="43">
        <v>51877</v>
      </c>
      <c r="H689" s="43">
        <v>51877</v>
      </c>
      <c r="I689" s="43">
        <v>24023.32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51877</v>
      </c>
      <c r="P689" s="43">
        <v>24023.32</v>
      </c>
      <c r="Q689" s="9">
        <f t="shared" si="21"/>
        <v>0</v>
      </c>
    </row>
    <row r="690" spans="1:17" ht="13.2" x14ac:dyDescent="0.2">
      <c r="A690" s="42" t="s">
        <v>381</v>
      </c>
      <c r="B690" s="42" t="s">
        <v>382</v>
      </c>
      <c r="C690" s="33" t="str">
        <f t="shared" si="20"/>
        <v>21375107 CENTRO CULTURAL E HISTÓRICO JOSÉ FIGUERE</v>
      </c>
      <c r="D690" s="45" t="s">
        <v>19</v>
      </c>
      <c r="E690" s="42" t="s">
        <v>285</v>
      </c>
      <c r="F690" s="42" t="s">
        <v>286</v>
      </c>
      <c r="G690" s="43">
        <v>51877</v>
      </c>
      <c r="H690" s="43">
        <v>51877</v>
      </c>
      <c r="I690" s="43">
        <v>24023.32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51877</v>
      </c>
      <c r="P690" s="43">
        <v>24023.32</v>
      </c>
      <c r="Q690" s="9">
        <f t="shared" si="21"/>
        <v>0</v>
      </c>
    </row>
    <row r="691" spans="1:17" ht="13.2" x14ac:dyDescent="0.2">
      <c r="A691" s="42" t="s">
        <v>381</v>
      </c>
      <c r="B691" s="42" t="s">
        <v>382</v>
      </c>
      <c r="C691" s="33" t="str">
        <f t="shared" si="20"/>
        <v>21375107 CENTRO CULTURAL E HISTÓRICO JOSÉ FIGUERE</v>
      </c>
      <c r="D691" s="45" t="s">
        <v>19</v>
      </c>
      <c r="E691" s="42" t="s">
        <v>73</v>
      </c>
      <c r="F691" s="42" t="s">
        <v>74</v>
      </c>
      <c r="G691" s="43">
        <v>2730000</v>
      </c>
      <c r="H691" s="43">
        <v>2730000</v>
      </c>
      <c r="I691" s="43">
        <v>1420286.69</v>
      </c>
      <c r="J691" s="43">
        <v>0</v>
      </c>
      <c r="K691" s="43">
        <v>0</v>
      </c>
      <c r="L691" s="43">
        <v>0</v>
      </c>
      <c r="M691" s="43">
        <v>707781.09</v>
      </c>
      <c r="N691" s="43">
        <v>707781.09</v>
      </c>
      <c r="O691" s="43">
        <v>2022218.91</v>
      </c>
      <c r="P691" s="43">
        <v>712505.6</v>
      </c>
      <c r="Q691" s="9">
        <f t="shared" si="21"/>
        <v>0.25926047252747253</v>
      </c>
    </row>
    <row r="692" spans="1:17" ht="13.2" x14ac:dyDescent="0.2">
      <c r="A692" s="42" t="s">
        <v>381</v>
      </c>
      <c r="B692" s="42" t="s">
        <v>382</v>
      </c>
      <c r="C692" s="33" t="str">
        <f t="shared" si="20"/>
        <v>21375107 CENTRO CULTURAL E HISTÓRICO JOSÉ FIGUERE</v>
      </c>
      <c r="D692" s="45" t="s">
        <v>19</v>
      </c>
      <c r="E692" s="42" t="s">
        <v>75</v>
      </c>
      <c r="F692" s="42" t="s">
        <v>76</v>
      </c>
      <c r="G692" s="43">
        <v>720000</v>
      </c>
      <c r="H692" s="43">
        <v>720000</v>
      </c>
      <c r="I692" s="43">
        <v>333419.15999999997</v>
      </c>
      <c r="J692" s="43">
        <v>0</v>
      </c>
      <c r="K692" s="43">
        <v>0</v>
      </c>
      <c r="L692" s="43">
        <v>0</v>
      </c>
      <c r="M692" s="43">
        <v>94010</v>
      </c>
      <c r="N692" s="43">
        <v>94010</v>
      </c>
      <c r="O692" s="43">
        <v>625990</v>
      </c>
      <c r="P692" s="43">
        <v>239409.16</v>
      </c>
      <c r="Q692" s="9">
        <f t="shared" si="21"/>
        <v>0.13056944444444443</v>
      </c>
    </row>
    <row r="693" spans="1:17" ht="13.2" x14ac:dyDescent="0.2">
      <c r="A693" s="42" t="s">
        <v>381</v>
      </c>
      <c r="B693" s="42" t="s">
        <v>382</v>
      </c>
      <c r="C693" s="33" t="str">
        <f t="shared" si="20"/>
        <v>21375107 CENTRO CULTURAL E HISTÓRICO JOSÉ FIGUERE</v>
      </c>
      <c r="D693" s="45" t="s">
        <v>19</v>
      </c>
      <c r="E693" s="42" t="s">
        <v>77</v>
      </c>
      <c r="F693" s="42" t="s">
        <v>78</v>
      </c>
      <c r="G693" s="43">
        <v>960000</v>
      </c>
      <c r="H693" s="43">
        <v>960000</v>
      </c>
      <c r="I693" s="43">
        <v>444558.88</v>
      </c>
      <c r="J693" s="43">
        <v>0</v>
      </c>
      <c r="K693" s="43">
        <v>0</v>
      </c>
      <c r="L693" s="43">
        <v>0</v>
      </c>
      <c r="M693" s="43">
        <v>199460</v>
      </c>
      <c r="N693" s="43">
        <v>199460</v>
      </c>
      <c r="O693" s="43">
        <v>760540</v>
      </c>
      <c r="P693" s="43">
        <v>245098.88</v>
      </c>
      <c r="Q693" s="9">
        <f t="shared" si="21"/>
        <v>0.20777083333333332</v>
      </c>
    </row>
    <row r="694" spans="1:17" ht="13.2" x14ac:dyDescent="0.2">
      <c r="A694" s="42" t="s">
        <v>381</v>
      </c>
      <c r="B694" s="42" t="s">
        <v>382</v>
      </c>
      <c r="C694" s="33" t="str">
        <f t="shared" si="20"/>
        <v>21375107 CENTRO CULTURAL E HISTÓRICO JOSÉ FIGUERE</v>
      </c>
      <c r="D694" s="45" t="s">
        <v>19</v>
      </c>
      <c r="E694" s="42" t="s">
        <v>81</v>
      </c>
      <c r="F694" s="42" t="s">
        <v>82</v>
      </c>
      <c r="G694" s="43">
        <v>720000</v>
      </c>
      <c r="H694" s="43">
        <v>720000</v>
      </c>
      <c r="I694" s="43">
        <v>333419.15999999997</v>
      </c>
      <c r="J694" s="43">
        <v>0</v>
      </c>
      <c r="K694" s="43">
        <v>0</v>
      </c>
      <c r="L694" s="43">
        <v>0</v>
      </c>
      <c r="M694" s="43">
        <v>106191.78</v>
      </c>
      <c r="N694" s="43">
        <v>106191.78</v>
      </c>
      <c r="O694" s="43">
        <v>613808.22</v>
      </c>
      <c r="P694" s="43">
        <v>227227.38</v>
      </c>
      <c r="Q694" s="9">
        <f t="shared" si="21"/>
        <v>0.14748858333333334</v>
      </c>
    </row>
    <row r="695" spans="1:17" ht="13.2" x14ac:dyDescent="0.2">
      <c r="A695" s="42" t="s">
        <v>381</v>
      </c>
      <c r="B695" s="42" t="s">
        <v>382</v>
      </c>
      <c r="C695" s="33" t="str">
        <f t="shared" si="20"/>
        <v>21375107 CENTRO CULTURAL E HISTÓRICO JOSÉ FIGUERE</v>
      </c>
      <c r="D695" s="45" t="s">
        <v>19</v>
      </c>
      <c r="E695" s="42" t="s">
        <v>83</v>
      </c>
      <c r="F695" s="42" t="s">
        <v>84</v>
      </c>
      <c r="G695" s="43">
        <v>330000</v>
      </c>
      <c r="H695" s="43">
        <v>330000</v>
      </c>
      <c r="I695" s="43">
        <v>308889.49</v>
      </c>
      <c r="J695" s="43">
        <v>0</v>
      </c>
      <c r="K695" s="43">
        <v>0</v>
      </c>
      <c r="L695" s="43">
        <v>0</v>
      </c>
      <c r="M695" s="43">
        <v>308119.31</v>
      </c>
      <c r="N695" s="43">
        <v>308119.31</v>
      </c>
      <c r="O695" s="43">
        <v>21880.69</v>
      </c>
      <c r="P695" s="43">
        <v>770.18</v>
      </c>
      <c r="Q695" s="9">
        <f t="shared" si="21"/>
        <v>0.93369487878787882</v>
      </c>
    </row>
    <row r="696" spans="1:17" ht="13.2" x14ac:dyDescent="0.2">
      <c r="A696" s="42" t="s">
        <v>381</v>
      </c>
      <c r="B696" s="42" t="s">
        <v>382</v>
      </c>
      <c r="C696" s="33" t="str">
        <f t="shared" si="20"/>
        <v>21375107 CENTRO CULTURAL E HISTÓRICO JOSÉ FIGUERE</v>
      </c>
      <c r="D696" s="45" t="s">
        <v>19</v>
      </c>
      <c r="E696" s="42" t="s">
        <v>85</v>
      </c>
      <c r="F696" s="42" t="s">
        <v>86</v>
      </c>
      <c r="G696" s="43">
        <v>3800000</v>
      </c>
      <c r="H696" s="43">
        <v>3800000</v>
      </c>
      <c r="I696" s="43">
        <v>1759712.24</v>
      </c>
      <c r="J696" s="43">
        <v>0</v>
      </c>
      <c r="K696" s="43">
        <v>0</v>
      </c>
      <c r="L696" s="43">
        <v>0</v>
      </c>
      <c r="M696" s="43">
        <v>356665.55</v>
      </c>
      <c r="N696" s="43">
        <v>356665.55</v>
      </c>
      <c r="O696" s="43">
        <v>3443334.45</v>
      </c>
      <c r="P696" s="43">
        <v>1403046.69</v>
      </c>
      <c r="Q696" s="9">
        <f t="shared" si="21"/>
        <v>9.385935526315789E-2</v>
      </c>
    </row>
    <row r="697" spans="1:17" ht="13.2" x14ac:dyDescent="0.2">
      <c r="A697" s="42" t="s">
        <v>381</v>
      </c>
      <c r="B697" s="42" t="s">
        <v>382</v>
      </c>
      <c r="C697" s="33" t="str">
        <f t="shared" si="20"/>
        <v>21375107 CENTRO CULTURAL E HISTÓRICO JOSÉ FIGUERE</v>
      </c>
      <c r="D697" s="45" t="s">
        <v>19</v>
      </c>
      <c r="E697" s="42" t="s">
        <v>87</v>
      </c>
      <c r="F697" s="42" t="s">
        <v>88</v>
      </c>
      <c r="G697" s="43">
        <v>200000</v>
      </c>
      <c r="H697" s="43">
        <v>200000</v>
      </c>
      <c r="I697" s="43">
        <v>92616.43</v>
      </c>
      <c r="J697" s="43">
        <v>0</v>
      </c>
      <c r="K697" s="43">
        <v>0</v>
      </c>
      <c r="L697" s="43">
        <v>0</v>
      </c>
      <c r="M697" s="43">
        <v>40397.5</v>
      </c>
      <c r="N697" s="43">
        <v>40397.5</v>
      </c>
      <c r="O697" s="43">
        <v>159602.5</v>
      </c>
      <c r="P697" s="43">
        <v>52218.93</v>
      </c>
      <c r="Q697" s="9">
        <f t="shared" si="21"/>
        <v>0.20198749999999999</v>
      </c>
    </row>
    <row r="698" spans="1:17" ht="13.2" x14ac:dyDescent="0.2">
      <c r="A698" s="42" t="s">
        <v>381</v>
      </c>
      <c r="B698" s="42" t="s">
        <v>382</v>
      </c>
      <c r="C698" s="33" t="str">
        <f t="shared" si="20"/>
        <v>21375107 CENTRO CULTURAL E HISTÓRICO JOSÉ FIGUERE</v>
      </c>
      <c r="D698" s="45" t="s">
        <v>19</v>
      </c>
      <c r="E698" s="42" t="s">
        <v>89</v>
      </c>
      <c r="F698" s="42" t="s">
        <v>90</v>
      </c>
      <c r="G698" s="43">
        <v>1000000</v>
      </c>
      <c r="H698" s="43">
        <v>1000000</v>
      </c>
      <c r="I698" s="43">
        <v>463082.17</v>
      </c>
      <c r="J698" s="43">
        <v>0</v>
      </c>
      <c r="K698" s="43">
        <v>0</v>
      </c>
      <c r="L698" s="43">
        <v>0</v>
      </c>
      <c r="M698" s="43">
        <v>67800</v>
      </c>
      <c r="N698" s="43">
        <v>67800</v>
      </c>
      <c r="O698" s="43">
        <v>932200</v>
      </c>
      <c r="P698" s="43">
        <v>395282.17</v>
      </c>
      <c r="Q698" s="9">
        <f t="shared" si="21"/>
        <v>6.7799999999999999E-2</v>
      </c>
    </row>
    <row r="699" spans="1:17" ht="13.2" x14ac:dyDescent="0.2">
      <c r="A699" s="42" t="s">
        <v>381</v>
      </c>
      <c r="B699" s="42" t="s">
        <v>382</v>
      </c>
      <c r="C699" s="33" t="str">
        <f t="shared" si="20"/>
        <v>21375107 CENTRO CULTURAL E HISTÓRICO JOSÉ FIGUERE</v>
      </c>
      <c r="D699" s="45" t="s">
        <v>19</v>
      </c>
      <c r="E699" s="42" t="s">
        <v>91</v>
      </c>
      <c r="F699" s="42" t="s">
        <v>92</v>
      </c>
      <c r="G699" s="43">
        <v>2500000</v>
      </c>
      <c r="H699" s="43">
        <v>2500000</v>
      </c>
      <c r="I699" s="43">
        <v>1157705.42</v>
      </c>
      <c r="J699" s="43">
        <v>0</v>
      </c>
      <c r="K699" s="43">
        <v>0</v>
      </c>
      <c r="L699" s="43">
        <v>0</v>
      </c>
      <c r="M699" s="43">
        <v>248468.05</v>
      </c>
      <c r="N699" s="43">
        <v>248468.05</v>
      </c>
      <c r="O699" s="43">
        <v>2251531.9500000002</v>
      </c>
      <c r="P699" s="43">
        <v>909237.37</v>
      </c>
      <c r="Q699" s="9">
        <f t="shared" si="21"/>
        <v>9.9387219999999998E-2</v>
      </c>
    </row>
    <row r="700" spans="1:17" ht="13.2" x14ac:dyDescent="0.2">
      <c r="A700" s="42" t="s">
        <v>381</v>
      </c>
      <c r="B700" s="42" t="s">
        <v>382</v>
      </c>
      <c r="C700" s="33" t="str">
        <f t="shared" si="20"/>
        <v>21375107 CENTRO CULTURAL E HISTÓRICO JOSÉ FIGUERE</v>
      </c>
      <c r="D700" s="45" t="s">
        <v>19</v>
      </c>
      <c r="E700" s="42" t="s">
        <v>93</v>
      </c>
      <c r="F700" s="42" t="s">
        <v>94</v>
      </c>
      <c r="G700" s="43">
        <v>100000</v>
      </c>
      <c r="H700" s="43">
        <v>100000</v>
      </c>
      <c r="I700" s="43">
        <v>46308.22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100000</v>
      </c>
      <c r="P700" s="43">
        <v>46308.22</v>
      </c>
      <c r="Q700" s="9">
        <f t="shared" si="21"/>
        <v>0</v>
      </c>
    </row>
    <row r="701" spans="1:17" ht="13.2" x14ac:dyDescent="0.2">
      <c r="A701" s="42" t="s">
        <v>381</v>
      </c>
      <c r="B701" s="42" t="s">
        <v>382</v>
      </c>
      <c r="C701" s="33" t="str">
        <f t="shared" si="20"/>
        <v>21375107 CENTRO CULTURAL E HISTÓRICO JOSÉ FIGUERE</v>
      </c>
      <c r="D701" s="45" t="s">
        <v>19</v>
      </c>
      <c r="E701" s="42" t="s">
        <v>95</v>
      </c>
      <c r="F701" s="42" t="s">
        <v>96</v>
      </c>
      <c r="G701" s="43">
        <v>7500000</v>
      </c>
      <c r="H701" s="43">
        <v>7500000</v>
      </c>
      <c r="I701" s="43">
        <v>3473116.24</v>
      </c>
      <c r="J701" s="43">
        <v>0</v>
      </c>
      <c r="K701" s="43">
        <v>0</v>
      </c>
      <c r="L701" s="43">
        <v>0</v>
      </c>
      <c r="M701" s="43">
        <v>1522677.09</v>
      </c>
      <c r="N701" s="43">
        <v>1018598.46</v>
      </c>
      <c r="O701" s="43">
        <v>5977322.9100000001</v>
      </c>
      <c r="P701" s="43">
        <v>1950439.15</v>
      </c>
      <c r="Q701" s="9">
        <f t="shared" si="21"/>
        <v>0.20302361200000002</v>
      </c>
    </row>
    <row r="702" spans="1:17" ht="13.2" x14ac:dyDescent="0.2">
      <c r="A702" s="42" t="s">
        <v>381</v>
      </c>
      <c r="B702" s="42" t="s">
        <v>382</v>
      </c>
      <c r="C702" s="33" t="str">
        <f t="shared" si="20"/>
        <v>21375107 CENTRO CULTURAL E HISTÓRICO JOSÉ FIGUERE</v>
      </c>
      <c r="D702" s="45" t="s">
        <v>19</v>
      </c>
      <c r="E702" s="42" t="s">
        <v>101</v>
      </c>
      <c r="F702" s="42" t="s">
        <v>102</v>
      </c>
      <c r="G702" s="43">
        <v>7000000</v>
      </c>
      <c r="H702" s="43">
        <v>7000000</v>
      </c>
      <c r="I702" s="43">
        <v>3241575.16</v>
      </c>
      <c r="J702" s="43">
        <v>0</v>
      </c>
      <c r="K702" s="43">
        <v>0</v>
      </c>
      <c r="L702" s="43">
        <v>0</v>
      </c>
      <c r="M702" s="43">
        <v>1512235.89</v>
      </c>
      <c r="N702" s="43">
        <v>1008157.26</v>
      </c>
      <c r="O702" s="43">
        <v>5487764.1100000003</v>
      </c>
      <c r="P702" s="43">
        <v>1729339.27</v>
      </c>
      <c r="Q702" s="9">
        <f t="shared" si="21"/>
        <v>0.21603369857142857</v>
      </c>
    </row>
    <row r="703" spans="1:17" ht="13.2" x14ac:dyDescent="0.2">
      <c r="A703" s="42" t="s">
        <v>381</v>
      </c>
      <c r="B703" s="42" t="s">
        <v>382</v>
      </c>
      <c r="C703" s="33" t="str">
        <f t="shared" si="20"/>
        <v>21375107 CENTRO CULTURAL E HISTÓRICO JOSÉ FIGUERE</v>
      </c>
      <c r="D703" s="45" t="s">
        <v>19</v>
      </c>
      <c r="E703" s="42" t="s">
        <v>103</v>
      </c>
      <c r="F703" s="42" t="s">
        <v>104</v>
      </c>
      <c r="G703" s="43">
        <v>500000</v>
      </c>
      <c r="H703" s="43">
        <v>500000</v>
      </c>
      <c r="I703" s="43">
        <v>231541.08</v>
      </c>
      <c r="J703" s="43">
        <v>0</v>
      </c>
      <c r="K703" s="43">
        <v>0</v>
      </c>
      <c r="L703" s="43">
        <v>0</v>
      </c>
      <c r="M703" s="43">
        <v>10441.200000000001</v>
      </c>
      <c r="N703" s="43">
        <v>10441.200000000001</v>
      </c>
      <c r="O703" s="43">
        <v>489558.8</v>
      </c>
      <c r="P703" s="43">
        <v>221099.88</v>
      </c>
      <c r="Q703" s="9">
        <f t="shared" si="21"/>
        <v>2.0882400000000002E-2</v>
      </c>
    </row>
    <row r="704" spans="1:17" ht="13.2" x14ac:dyDescent="0.2">
      <c r="A704" s="42" t="s">
        <v>381</v>
      </c>
      <c r="B704" s="42" t="s">
        <v>382</v>
      </c>
      <c r="C704" s="33" t="str">
        <f t="shared" si="20"/>
        <v>21375107 CENTRO CULTURAL E HISTÓRICO JOSÉ FIGUERE</v>
      </c>
      <c r="D704" s="45" t="s">
        <v>19</v>
      </c>
      <c r="E704" s="42" t="s">
        <v>105</v>
      </c>
      <c r="F704" s="42" t="s">
        <v>106</v>
      </c>
      <c r="G704" s="43">
        <v>595300</v>
      </c>
      <c r="H704" s="43">
        <v>595300</v>
      </c>
      <c r="I704" s="43">
        <v>275672.82</v>
      </c>
      <c r="J704" s="43">
        <v>0</v>
      </c>
      <c r="K704" s="43">
        <v>0</v>
      </c>
      <c r="L704" s="43">
        <v>0</v>
      </c>
      <c r="M704" s="43">
        <v>80325</v>
      </c>
      <c r="N704" s="43">
        <v>80325</v>
      </c>
      <c r="O704" s="43">
        <v>514975</v>
      </c>
      <c r="P704" s="43">
        <v>195347.82</v>
      </c>
      <c r="Q704" s="9">
        <f t="shared" si="21"/>
        <v>0.13493196707542415</v>
      </c>
    </row>
    <row r="705" spans="1:17" ht="13.2" x14ac:dyDescent="0.2">
      <c r="A705" s="42" t="s">
        <v>381</v>
      </c>
      <c r="B705" s="42" t="s">
        <v>382</v>
      </c>
      <c r="C705" s="33" t="str">
        <f t="shared" si="20"/>
        <v>21375107 CENTRO CULTURAL E HISTÓRICO JOSÉ FIGUERE</v>
      </c>
      <c r="D705" s="45" t="s">
        <v>19</v>
      </c>
      <c r="E705" s="42" t="s">
        <v>107</v>
      </c>
      <c r="F705" s="42" t="s">
        <v>108</v>
      </c>
      <c r="G705" s="43">
        <v>100886</v>
      </c>
      <c r="H705" s="43">
        <v>100886</v>
      </c>
      <c r="I705" s="43">
        <v>46718.51</v>
      </c>
      <c r="J705" s="43">
        <v>0</v>
      </c>
      <c r="K705" s="43">
        <v>0</v>
      </c>
      <c r="L705" s="43">
        <v>0</v>
      </c>
      <c r="M705" s="43">
        <v>7725</v>
      </c>
      <c r="N705" s="43">
        <v>7725</v>
      </c>
      <c r="O705" s="43">
        <v>93161</v>
      </c>
      <c r="P705" s="43">
        <v>38993.51</v>
      </c>
      <c r="Q705" s="9">
        <f t="shared" si="21"/>
        <v>7.6571575838074654E-2</v>
      </c>
    </row>
    <row r="706" spans="1:17" ht="13.2" x14ac:dyDescent="0.2">
      <c r="A706" s="42" t="s">
        <v>381</v>
      </c>
      <c r="B706" s="42" t="s">
        <v>382</v>
      </c>
      <c r="C706" s="33" t="str">
        <f t="shared" si="20"/>
        <v>21375107 CENTRO CULTURAL E HISTÓRICO JOSÉ FIGUERE</v>
      </c>
      <c r="D706" s="45" t="s">
        <v>19</v>
      </c>
      <c r="E706" s="42" t="s">
        <v>109</v>
      </c>
      <c r="F706" s="42" t="s">
        <v>110</v>
      </c>
      <c r="G706" s="43">
        <v>494414</v>
      </c>
      <c r="H706" s="43">
        <v>494414</v>
      </c>
      <c r="I706" s="43">
        <v>228954.31</v>
      </c>
      <c r="J706" s="43">
        <v>0</v>
      </c>
      <c r="K706" s="43">
        <v>0</v>
      </c>
      <c r="L706" s="43">
        <v>0</v>
      </c>
      <c r="M706" s="43">
        <v>72600</v>
      </c>
      <c r="N706" s="43">
        <v>72600</v>
      </c>
      <c r="O706" s="43">
        <v>421814</v>
      </c>
      <c r="P706" s="43">
        <v>156354.31</v>
      </c>
      <c r="Q706" s="9">
        <f t="shared" si="21"/>
        <v>0.14684050208934213</v>
      </c>
    </row>
    <row r="707" spans="1:17" ht="13.2" x14ac:dyDescent="0.2">
      <c r="A707" s="42" t="s">
        <v>381</v>
      </c>
      <c r="B707" s="42" t="s">
        <v>382</v>
      </c>
      <c r="C707" s="33" t="str">
        <f t="shared" si="20"/>
        <v>21375107 CENTRO CULTURAL E HISTÓRICO JOSÉ FIGUERE</v>
      </c>
      <c r="D707" s="45" t="s">
        <v>19</v>
      </c>
      <c r="E707" s="42" t="s">
        <v>111</v>
      </c>
      <c r="F707" s="42" t="s">
        <v>112</v>
      </c>
      <c r="G707" s="43">
        <v>3000000</v>
      </c>
      <c r="H707" s="43">
        <v>3000000</v>
      </c>
      <c r="I707" s="43">
        <v>2048979.93</v>
      </c>
      <c r="J707" s="43">
        <v>0</v>
      </c>
      <c r="K707" s="43">
        <v>0</v>
      </c>
      <c r="L707" s="43">
        <v>0</v>
      </c>
      <c r="M707" s="43">
        <v>1650601</v>
      </c>
      <c r="N707" s="43">
        <v>1650601</v>
      </c>
      <c r="O707" s="43">
        <v>1349399</v>
      </c>
      <c r="P707" s="43">
        <v>398378.93</v>
      </c>
      <c r="Q707" s="9">
        <f t="shared" si="21"/>
        <v>0.55020033333333329</v>
      </c>
    </row>
    <row r="708" spans="1:17" ht="13.2" x14ac:dyDescent="0.2">
      <c r="A708" s="42" t="s">
        <v>381</v>
      </c>
      <c r="B708" s="42" t="s">
        <v>382</v>
      </c>
      <c r="C708" s="33" t="str">
        <f t="shared" si="20"/>
        <v>21375107 CENTRO CULTURAL E HISTÓRICO JOSÉ FIGUERE</v>
      </c>
      <c r="D708" s="45" t="s">
        <v>19</v>
      </c>
      <c r="E708" s="42" t="s">
        <v>113</v>
      </c>
      <c r="F708" s="42" t="s">
        <v>114</v>
      </c>
      <c r="G708" s="43">
        <v>3000000</v>
      </c>
      <c r="H708" s="43">
        <v>3000000</v>
      </c>
      <c r="I708" s="43">
        <v>2048979.93</v>
      </c>
      <c r="J708" s="43">
        <v>0</v>
      </c>
      <c r="K708" s="43">
        <v>0</v>
      </c>
      <c r="L708" s="43">
        <v>0</v>
      </c>
      <c r="M708" s="43">
        <v>1650601</v>
      </c>
      <c r="N708" s="43">
        <v>1650601</v>
      </c>
      <c r="O708" s="43">
        <v>1349399</v>
      </c>
      <c r="P708" s="43">
        <v>398378.93</v>
      </c>
      <c r="Q708" s="9">
        <f t="shared" si="21"/>
        <v>0.55020033333333329</v>
      </c>
    </row>
    <row r="709" spans="1:17" ht="13.2" x14ac:dyDescent="0.2">
      <c r="A709" s="42" t="s">
        <v>381</v>
      </c>
      <c r="B709" s="42" t="s">
        <v>382</v>
      </c>
      <c r="C709" s="33" t="str">
        <f t="shared" si="20"/>
        <v>21375107 CENTRO CULTURAL E HISTÓRICO JOSÉ FIGUERE</v>
      </c>
      <c r="D709" s="45" t="s">
        <v>19</v>
      </c>
      <c r="E709" s="42" t="s">
        <v>123</v>
      </c>
      <c r="F709" s="42" t="s">
        <v>124</v>
      </c>
      <c r="G709" s="43">
        <v>18928144</v>
      </c>
      <c r="H709" s="43">
        <v>18928144</v>
      </c>
      <c r="I709" s="43">
        <v>7943265.0999999996</v>
      </c>
      <c r="J709" s="43">
        <v>0</v>
      </c>
      <c r="K709" s="43">
        <v>0</v>
      </c>
      <c r="L709" s="43">
        <v>0</v>
      </c>
      <c r="M709" s="43">
        <v>124472</v>
      </c>
      <c r="N709" s="43">
        <v>5822</v>
      </c>
      <c r="O709" s="43">
        <v>18803672</v>
      </c>
      <c r="P709" s="43">
        <v>7818793.0999999996</v>
      </c>
      <c r="Q709" s="9">
        <f t="shared" si="21"/>
        <v>6.576027739433935E-3</v>
      </c>
    </row>
    <row r="710" spans="1:17" ht="13.2" x14ac:dyDescent="0.2">
      <c r="A710" s="42" t="s">
        <v>381</v>
      </c>
      <c r="B710" s="42" t="s">
        <v>382</v>
      </c>
      <c r="C710" s="33" t="str">
        <f t="shared" si="20"/>
        <v>21375107 CENTRO CULTURAL E HISTÓRICO JOSÉ FIGUERE</v>
      </c>
      <c r="D710" s="45" t="s">
        <v>19</v>
      </c>
      <c r="E710" s="42" t="s">
        <v>125</v>
      </c>
      <c r="F710" s="42" t="s">
        <v>126</v>
      </c>
      <c r="G710" s="43">
        <v>15728144</v>
      </c>
      <c r="H710" s="43">
        <v>15728144</v>
      </c>
      <c r="I710" s="43">
        <v>6623689.54</v>
      </c>
      <c r="J710" s="43">
        <v>0</v>
      </c>
      <c r="K710" s="43">
        <v>0</v>
      </c>
      <c r="L710" s="43">
        <v>0</v>
      </c>
      <c r="M710" s="43">
        <v>118650</v>
      </c>
      <c r="N710" s="43">
        <v>0</v>
      </c>
      <c r="O710" s="43">
        <v>15609494</v>
      </c>
      <c r="P710" s="43">
        <v>6505039.54</v>
      </c>
      <c r="Q710" s="9">
        <f t="shared" si="21"/>
        <v>7.5438017352842139E-3</v>
      </c>
    </row>
    <row r="711" spans="1:17" ht="13.2" x14ac:dyDescent="0.2">
      <c r="A711" s="42" t="s">
        <v>381</v>
      </c>
      <c r="B711" s="42" t="s">
        <v>382</v>
      </c>
      <c r="C711" s="33" t="str">
        <f t="shared" ref="C711:C774" si="22">+CONCATENATE(A711," ",B711)</f>
        <v>21375107 CENTRO CULTURAL E HISTÓRICO JOSÉ FIGUERE</v>
      </c>
      <c r="D711" s="45" t="s">
        <v>19</v>
      </c>
      <c r="E711" s="42" t="s">
        <v>131</v>
      </c>
      <c r="F711" s="42" t="s">
        <v>132</v>
      </c>
      <c r="G711" s="43">
        <v>500000</v>
      </c>
      <c r="H711" s="43">
        <v>500000</v>
      </c>
      <c r="I711" s="43">
        <v>231541.08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500000</v>
      </c>
      <c r="P711" s="43">
        <v>231541.08</v>
      </c>
      <c r="Q711" s="9">
        <f t="shared" ref="Q711:Q774" si="23">+IFERROR(M711/H711,0)</f>
        <v>0</v>
      </c>
    </row>
    <row r="712" spans="1:17" ht="13.2" x14ac:dyDescent="0.2">
      <c r="A712" s="42" t="s">
        <v>381</v>
      </c>
      <c r="B712" s="42" t="s">
        <v>382</v>
      </c>
      <c r="C712" s="33" t="str">
        <f t="shared" si="22"/>
        <v>21375107 CENTRO CULTURAL E HISTÓRICO JOSÉ FIGUERE</v>
      </c>
      <c r="D712" s="45" t="s">
        <v>19</v>
      </c>
      <c r="E712" s="42" t="s">
        <v>133</v>
      </c>
      <c r="F712" s="42" t="s">
        <v>134</v>
      </c>
      <c r="G712" s="43">
        <v>200000</v>
      </c>
      <c r="H712" s="43">
        <v>200000</v>
      </c>
      <c r="I712" s="43">
        <v>92616.43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200000</v>
      </c>
      <c r="P712" s="43">
        <v>92616.43</v>
      </c>
      <c r="Q712" s="9">
        <f t="shared" si="23"/>
        <v>0</v>
      </c>
    </row>
    <row r="713" spans="1:17" ht="13.2" x14ac:dyDescent="0.2">
      <c r="A713" s="42" t="s">
        <v>381</v>
      </c>
      <c r="B713" s="42" t="s">
        <v>382</v>
      </c>
      <c r="C713" s="33" t="str">
        <f t="shared" si="22"/>
        <v>21375107 CENTRO CULTURAL E HISTÓRICO JOSÉ FIGUERE</v>
      </c>
      <c r="D713" s="45" t="s">
        <v>19</v>
      </c>
      <c r="E713" s="42" t="s">
        <v>135</v>
      </c>
      <c r="F713" s="42" t="s">
        <v>136</v>
      </c>
      <c r="G713" s="43">
        <v>1000000</v>
      </c>
      <c r="H713" s="43">
        <v>1000000</v>
      </c>
      <c r="I713" s="43">
        <v>463082.17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1000000</v>
      </c>
      <c r="P713" s="43">
        <v>463082.17</v>
      </c>
      <c r="Q713" s="9">
        <f t="shared" si="23"/>
        <v>0</v>
      </c>
    </row>
    <row r="714" spans="1:17" ht="13.2" x14ac:dyDescent="0.2">
      <c r="A714" s="42" t="s">
        <v>381</v>
      </c>
      <c r="B714" s="42" t="s">
        <v>382</v>
      </c>
      <c r="C714" s="33" t="str">
        <f t="shared" si="22"/>
        <v>21375107 CENTRO CULTURAL E HISTÓRICO JOSÉ FIGUERE</v>
      </c>
      <c r="D714" s="45" t="s">
        <v>19</v>
      </c>
      <c r="E714" s="42" t="s">
        <v>137</v>
      </c>
      <c r="F714" s="42" t="s">
        <v>138</v>
      </c>
      <c r="G714" s="43">
        <v>1000000</v>
      </c>
      <c r="H714" s="43">
        <v>1000000</v>
      </c>
      <c r="I714" s="43">
        <v>300794.8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1000000</v>
      </c>
      <c r="P714" s="43">
        <v>300794.8</v>
      </c>
      <c r="Q714" s="9">
        <f t="shared" si="23"/>
        <v>0</v>
      </c>
    </row>
    <row r="715" spans="1:17" ht="13.2" x14ac:dyDescent="0.2">
      <c r="A715" s="42" t="s">
        <v>381</v>
      </c>
      <c r="B715" s="42" t="s">
        <v>382</v>
      </c>
      <c r="C715" s="33" t="str">
        <f t="shared" si="22"/>
        <v>21375107 CENTRO CULTURAL E HISTÓRICO JOSÉ FIGUERE</v>
      </c>
      <c r="D715" s="45" t="s">
        <v>19</v>
      </c>
      <c r="E715" s="42" t="s">
        <v>139</v>
      </c>
      <c r="F715" s="42" t="s">
        <v>140</v>
      </c>
      <c r="G715" s="43">
        <v>500000</v>
      </c>
      <c r="H715" s="43">
        <v>500000</v>
      </c>
      <c r="I715" s="43">
        <v>231541.08</v>
      </c>
      <c r="J715" s="43">
        <v>0</v>
      </c>
      <c r="K715" s="43">
        <v>0</v>
      </c>
      <c r="L715" s="43">
        <v>0</v>
      </c>
      <c r="M715" s="43">
        <v>5822</v>
      </c>
      <c r="N715" s="43">
        <v>5822</v>
      </c>
      <c r="O715" s="43">
        <v>494178</v>
      </c>
      <c r="P715" s="43">
        <v>225719.08</v>
      </c>
      <c r="Q715" s="9">
        <f t="shared" si="23"/>
        <v>1.1644E-2</v>
      </c>
    </row>
    <row r="716" spans="1:17" ht="13.2" x14ac:dyDescent="0.2">
      <c r="A716" s="42" t="s">
        <v>381</v>
      </c>
      <c r="B716" s="42" t="s">
        <v>382</v>
      </c>
      <c r="C716" s="33" t="str">
        <f t="shared" si="22"/>
        <v>21375107 CENTRO CULTURAL E HISTÓRICO JOSÉ FIGUERE</v>
      </c>
      <c r="D716" s="45" t="s">
        <v>19</v>
      </c>
      <c r="E716" s="42" t="s">
        <v>141</v>
      </c>
      <c r="F716" s="42" t="s">
        <v>142</v>
      </c>
      <c r="G716" s="43">
        <v>1000000</v>
      </c>
      <c r="H716" s="43">
        <v>1000000</v>
      </c>
      <c r="I716" s="43">
        <v>463082.17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1000000</v>
      </c>
      <c r="P716" s="43">
        <v>463082.17</v>
      </c>
      <c r="Q716" s="9">
        <f t="shared" si="23"/>
        <v>0</v>
      </c>
    </row>
    <row r="717" spans="1:17" ht="13.2" x14ac:dyDescent="0.2">
      <c r="A717" s="42" t="s">
        <v>381</v>
      </c>
      <c r="B717" s="42" t="s">
        <v>382</v>
      </c>
      <c r="C717" s="33" t="str">
        <f t="shared" si="22"/>
        <v>21375107 CENTRO CULTURAL E HISTÓRICO JOSÉ FIGUERE</v>
      </c>
      <c r="D717" s="45" t="s">
        <v>19</v>
      </c>
      <c r="E717" s="42" t="s">
        <v>145</v>
      </c>
      <c r="F717" s="42" t="s">
        <v>146</v>
      </c>
      <c r="G717" s="43">
        <v>1000000</v>
      </c>
      <c r="H717" s="43">
        <v>1000000</v>
      </c>
      <c r="I717" s="43">
        <v>463082.17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1000000</v>
      </c>
      <c r="P717" s="43">
        <v>463082.17</v>
      </c>
      <c r="Q717" s="9">
        <f t="shared" si="23"/>
        <v>0</v>
      </c>
    </row>
    <row r="718" spans="1:17" ht="13.2" x14ac:dyDescent="0.2">
      <c r="A718" s="42" t="s">
        <v>381</v>
      </c>
      <c r="B718" s="42" t="s">
        <v>382</v>
      </c>
      <c r="C718" s="33" t="str">
        <f t="shared" si="22"/>
        <v>21375107 CENTRO CULTURAL E HISTÓRICO JOSÉ FIGUERE</v>
      </c>
      <c r="D718" s="45" t="s">
        <v>19</v>
      </c>
      <c r="E718" s="42" t="s">
        <v>153</v>
      </c>
      <c r="F718" s="42" t="s">
        <v>154</v>
      </c>
      <c r="G718" s="43">
        <v>6171856</v>
      </c>
      <c r="H718" s="43">
        <v>6171856</v>
      </c>
      <c r="I718" s="43">
        <v>2858076.44</v>
      </c>
      <c r="J718" s="43">
        <v>0</v>
      </c>
      <c r="K718" s="43">
        <v>0</v>
      </c>
      <c r="L718" s="43">
        <v>0</v>
      </c>
      <c r="M718" s="43">
        <v>556098.01</v>
      </c>
      <c r="N718" s="43">
        <v>423061.98</v>
      </c>
      <c r="O718" s="43">
        <v>5615757.9900000002</v>
      </c>
      <c r="P718" s="43">
        <v>2301978.4300000002</v>
      </c>
      <c r="Q718" s="9">
        <f t="shared" si="23"/>
        <v>9.0102233428647718E-2</v>
      </c>
    </row>
    <row r="719" spans="1:17" ht="13.2" x14ac:dyDescent="0.2">
      <c r="A719" s="42" t="s">
        <v>381</v>
      </c>
      <c r="B719" s="42" t="s">
        <v>382</v>
      </c>
      <c r="C719" s="33" t="str">
        <f t="shared" si="22"/>
        <v>21375107 CENTRO CULTURAL E HISTÓRICO JOSÉ FIGUERE</v>
      </c>
      <c r="D719" s="45" t="s">
        <v>19</v>
      </c>
      <c r="E719" s="42" t="s">
        <v>155</v>
      </c>
      <c r="F719" s="42" t="s">
        <v>156</v>
      </c>
      <c r="G719" s="43">
        <v>2271856</v>
      </c>
      <c r="H719" s="43">
        <v>2271856</v>
      </c>
      <c r="I719" s="43">
        <v>1052056</v>
      </c>
      <c r="J719" s="43">
        <v>0</v>
      </c>
      <c r="K719" s="43">
        <v>0</v>
      </c>
      <c r="L719" s="43">
        <v>0</v>
      </c>
      <c r="M719" s="43">
        <v>304048.71000000002</v>
      </c>
      <c r="N719" s="43">
        <v>229859.28</v>
      </c>
      <c r="O719" s="43">
        <v>1967807.29</v>
      </c>
      <c r="P719" s="43">
        <v>748007.29</v>
      </c>
      <c r="Q719" s="9">
        <f t="shared" si="23"/>
        <v>0.13383273851863853</v>
      </c>
    </row>
    <row r="720" spans="1:17" ht="13.2" x14ac:dyDescent="0.2">
      <c r="A720" s="42" t="s">
        <v>381</v>
      </c>
      <c r="B720" s="42" t="s">
        <v>382</v>
      </c>
      <c r="C720" s="33" t="str">
        <f t="shared" si="22"/>
        <v>21375107 CENTRO CULTURAL E HISTÓRICO JOSÉ FIGUERE</v>
      </c>
      <c r="D720" s="45" t="s">
        <v>19</v>
      </c>
      <c r="E720" s="42" t="s">
        <v>157</v>
      </c>
      <c r="F720" s="42" t="s">
        <v>158</v>
      </c>
      <c r="G720" s="43">
        <v>1271856</v>
      </c>
      <c r="H720" s="43">
        <v>1271856</v>
      </c>
      <c r="I720" s="43">
        <v>588973.82999999996</v>
      </c>
      <c r="J720" s="43">
        <v>0</v>
      </c>
      <c r="K720" s="43">
        <v>0</v>
      </c>
      <c r="L720" s="43">
        <v>0</v>
      </c>
      <c r="M720" s="43">
        <v>304048.71000000002</v>
      </c>
      <c r="N720" s="43">
        <v>229859.28</v>
      </c>
      <c r="O720" s="43">
        <v>967807.29</v>
      </c>
      <c r="P720" s="43">
        <v>284925.12</v>
      </c>
      <c r="Q720" s="9">
        <f t="shared" si="23"/>
        <v>0.23905906800769899</v>
      </c>
    </row>
    <row r="721" spans="1:17" ht="13.2" x14ac:dyDescent="0.2">
      <c r="A721" s="42" t="s">
        <v>381</v>
      </c>
      <c r="B721" s="42" t="s">
        <v>382</v>
      </c>
      <c r="C721" s="33" t="str">
        <f t="shared" si="22"/>
        <v>21375107 CENTRO CULTURAL E HISTÓRICO JOSÉ FIGUERE</v>
      </c>
      <c r="D721" s="45" t="s">
        <v>19</v>
      </c>
      <c r="E721" s="42" t="s">
        <v>161</v>
      </c>
      <c r="F721" s="42" t="s">
        <v>162</v>
      </c>
      <c r="G721" s="43">
        <v>1000000</v>
      </c>
      <c r="H721" s="43">
        <v>1000000</v>
      </c>
      <c r="I721" s="43">
        <v>463082.17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  <c r="O721" s="43">
        <v>1000000</v>
      </c>
      <c r="P721" s="43">
        <v>463082.17</v>
      </c>
      <c r="Q721" s="9">
        <f t="shared" si="23"/>
        <v>0</v>
      </c>
    </row>
    <row r="722" spans="1:17" ht="13.2" x14ac:dyDescent="0.2">
      <c r="A722" s="42" t="s">
        <v>381</v>
      </c>
      <c r="B722" s="42" t="s">
        <v>382</v>
      </c>
      <c r="C722" s="33" t="str">
        <f t="shared" si="22"/>
        <v>21375107 CENTRO CULTURAL E HISTÓRICO JOSÉ FIGUERE</v>
      </c>
      <c r="D722" s="45" t="s">
        <v>19</v>
      </c>
      <c r="E722" s="42" t="s">
        <v>165</v>
      </c>
      <c r="F722" s="42" t="s">
        <v>166</v>
      </c>
      <c r="G722" s="43">
        <v>300000</v>
      </c>
      <c r="H722" s="43">
        <v>300000</v>
      </c>
      <c r="I722" s="43">
        <v>138924.65</v>
      </c>
      <c r="J722" s="43">
        <v>0</v>
      </c>
      <c r="K722" s="43">
        <v>0</v>
      </c>
      <c r="L722" s="43">
        <v>0</v>
      </c>
      <c r="M722" s="43">
        <v>71717.72</v>
      </c>
      <c r="N722" s="43">
        <v>71717.72</v>
      </c>
      <c r="O722" s="43">
        <v>228282.28</v>
      </c>
      <c r="P722" s="43">
        <v>67206.929999999993</v>
      </c>
      <c r="Q722" s="9">
        <f t="shared" si="23"/>
        <v>0.23905906666666668</v>
      </c>
    </row>
    <row r="723" spans="1:17" ht="13.2" x14ac:dyDescent="0.2">
      <c r="A723" s="42" t="s">
        <v>381</v>
      </c>
      <c r="B723" s="42" t="s">
        <v>382</v>
      </c>
      <c r="C723" s="33" t="str">
        <f t="shared" si="22"/>
        <v>21375107 CENTRO CULTURAL E HISTÓRICO JOSÉ FIGUERE</v>
      </c>
      <c r="D723" s="45" t="s">
        <v>19</v>
      </c>
      <c r="E723" s="42" t="s">
        <v>169</v>
      </c>
      <c r="F723" s="42" t="s">
        <v>170</v>
      </c>
      <c r="G723" s="43">
        <v>300000</v>
      </c>
      <c r="H723" s="43">
        <v>300000</v>
      </c>
      <c r="I723" s="43">
        <v>138924.65</v>
      </c>
      <c r="J723" s="43">
        <v>0</v>
      </c>
      <c r="K723" s="43">
        <v>0</v>
      </c>
      <c r="L723" s="43">
        <v>0</v>
      </c>
      <c r="M723" s="43">
        <v>71717.72</v>
      </c>
      <c r="N723" s="43">
        <v>71717.72</v>
      </c>
      <c r="O723" s="43">
        <v>228282.28</v>
      </c>
      <c r="P723" s="43">
        <v>67206.929999999993</v>
      </c>
      <c r="Q723" s="9">
        <f t="shared" si="23"/>
        <v>0.23905906666666668</v>
      </c>
    </row>
    <row r="724" spans="1:17" ht="13.2" x14ac:dyDescent="0.2">
      <c r="A724" s="42" t="s">
        <v>381</v>
      </c>
      <c r="B724" s="42" t="s">
        <v>382</v>
      </c>
      <c r="C724" s="33" t="str">
        <f t="shared" si="22"/>
        <v>21375107 CENTRO CULTURAL E HISTÓRICO JOSÉ FIGUERE</v>
      </c>
      <c r="D724" s="45" t="s">
        <v>19</v>
      </c>
      <c r="E724" s="42" t="s">
        <v>171</v>
      </c>
      <c r="F724" s="42" t="s">
        <v>172</v>
      </c>
      <c r="G724" s="43">
        <v>500000</v>
      </c>
      <c r="H724" s="43">
        <v>500000</v>
      </c>
      <c r="I724" s="43">
        <v>231541.08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500000</v>
      </c>
      <c r="P724" s="43">
        <v>231541.08</v>
      </c>
      <c r="Q724" s="9">
        <f t="shared" si="23"/>
        <v>0</v>
      </c>
    </row>
    <row r="725" spans="1:17" ht="13.2" x14ac:dyDescent="0.2">
      <c r="A725" s="42" t="s">
        <v>381</v>
      </c>
      <c r="B725" s="42" t="s">
        <v>382</v>
      </c>
      <c r="C725" s="33" t="str">
        <f t="shared" si="22"/>
        <v>21375107 CENTRO CULTURAL E HISTÓRICO JOSÉ FIGUERE</v>
      </c>
      <c r="D725" s="45" t="s">
        <v>19</v>
      </c>
      <c r="E725" s="42" t="s">
        <v>179</v>
      </c>
      <c r="F725" s="42" t="s">
        <v>180</v>
      </c>
      <c r="G725" s="43">
        <v>500000</v>
      </c>
      <c r="H725" s="43">
        <v>500000</v>
      </c>
      <c r="I725" s="43">
        <v>231541.08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500000</v>
      </c>
      <c r="P725" s="43">
        <v>231541.08</v>
      </c>
      <c r="Q725" s="9">
        <f t="shared" si="23"/>
        <v>0</v>
      </c>
    </row>
    <row r="726" spans="1:17" ht="13.2" x14ac:dyDescent="0.2">
      <c r="A726" s="42" t="s">
        <v>381</v>
      </c>
      <c r="B726" s="42" t="s">
        <v>382</v>
      </c>
      <c r="C726" s="33" t="str">
        <f t="shared" si="22"/>
        <v>21375107 CENTRO CULTURAL E HISTÓRICO JOSÉ FIGUERE</v>
      </c>
      <c r="D726" s="45" t="s">
        <v>19</v>
      </c>
      <c r="E726" s="42" t="s">
        <v>185</v>
      </c>
      <c r="F726" s="42" t="s">
        <v>186</v>
      </c>
      <c r="G726" s="43">
        <v>1500000</v>
      </c>
      <c r="H726" s="43">
        <v>1500000</v>
      </c>
      <c r="I726" s="43">
        <v>694623.25</v>
      </c>
      <c r="J726" s="43">
        <v>0</v>
      </c>
      <c r="K726" s="43">
        <v>0</v>
      </c>
      <c r="L726" s="43">
        <v>0</v>
      </c>
      <c r="M726" s="43">
        <v>54852.04</v>
      </c>
      <c r="N726" s="43">
        <v>39990</v>
      </c>
      <c r="O726" s="43">
        <v>1445147.96</v>
      </c>
      <c r="P726" s="43">
        <v>639771.21</v>
      </c>
      <c r="Q726" s="9">
        <f t="shared" si="23"/>
        <v>3.656802666666667E-2</v>
      </c>
    </row>
    <row r="727" spans="1:17" ht="13.2" x14ac:dyDescent="0.2">
      <c r="A727" s="42" t="s">
        <v>381</v>
      </c>
      <c r="B727" s="42" t="s">
        <v>382</v>
      </c>
      <c r="C727" s="33" t="str">
        <f t="shared" si="22"/>
        <v>21375107 CENTRO CULTURAL E HISTÓRICO JOSÉ FIGUERE</v>
      </c>
      <c r="D727" s="45" t="s">
        <v>19</v>
      </c>
      <c r="E727" s="42" t="s">
        <v>187</v>
      </c>
      <c r="F727" s="42" t="s">
        <v>188</v>
      </c>
      <c r="G727" s="43">
        <v>500000</v>
      </c>
      <c r="H727" s="43">
        <v>500000</v>
      </c>
      <c r="I727" s="43">
        <v>231541.08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500000</v>
      </c>
      <c r="P727" s="43">
        <v>231541.08</v>
      </c>
      <c r="Q727" s="9">
        <f t="shared" si="23"/>
        <v>0</v>
      </c>
    </row>
    <row r="728" spans="1:17" ht="13.2" x14ac:dyDescent="0.2">
      <c r="A728" s="42" t="s">
        <v>381</v>
      </c>
      <c r="B728" s="42" t="s">
        <v>382</v>
      </c>
      <c r="C728" s="33" t="str">
        <f t="shared" si="22"/>
        <v>21375107 CENTRO CULTURAL E HISTÓRICO JOSÉ FIGUERE</v>
      </c>
      <c r="D728" s="45" t="s">
        <v>19</v>
      </c>
      <c r="E728" s="42" t="s">
        <v>189</v>
      </c>
      <c r="F728" s="42" t="s">
        <v>190</v>
      </c>
      <c r="G728" s="43">
        <v>1000000</v>
      </c>
      <c r="H728" s="43">
        <v>1000000</v>
      </c>
      <c r="I728" s="43">
        <v>463082.17</v>
      </c>
      <c r="J728" s="43">
        <v>0</v>
      </c>
      <c r="K728" s="43">
        <v>0</v>
      </c>
      <c r="L728" s="43">
        <v>0</v>
      </c>
      <c r="M728" s="43">
        <v>54852.04</v>
      </c>
      <c r="N728" s="43">
        <v>39990</v>
      </c>
      <c r="O728" s="43">
        <v>945147.96</v>
      </c>
      <c r="P728" s="43">
        <v>408230.13</v>
      </c>
      <c r="Q728" s="9">
        <f t="shared" si="23"/>
        <v>5.4852039999999998E-2</v>
      </c>
    </row>
    <row r="729" spans="1:17" ht="13.2" x14ac:dyDescent="0.2">
      <c r="A729" s="42" t="s">
        <v>381</v>
      </c>
      <c r="B729" s="42" t="s">
        <v>382</v>
      </c>
      <c r="C729" s="33" t="str">
        <f t="shared" si="22"/>
        <v>21375107 CENTRO CULTURAL E HISTÓRICO JOSÉ FIGUERE</v>
      </c>
      <c r="D729" s="45" t="s">
        <v>19</v>
      </c>
      <c r="E729" s="42" t="s">
        <v>191</v>
      </c>
      <c r="F729" s="42" t="s">
        <v>192</v>
      </c>
      <c r="G729" s="43">
        <v>1600000</v>
      </c>
      <c r="H729" s="43">
        <v>1600000</v>
      </c>
      <c r="I729" s="43">
        <v>740931.46</v>
      </c>
      <c r="J729" s="43">
        <v>0</v>
      </c>
      <c r="K729" s="43">
        <v>0</v>
      </c>
      <c r="L729" s="43">
        <v>0</v>
      </c>
      <c r="M729" s="43">
        <v>125479.54</v>
      </c>
      <c r="N729" s="43">
        <v>81494.98</v>
      </c>
      <c r="O729" s="43">
        <v>1474520.46</v>
      </c>
      <c r="P729" s="43">
        <v>615451.92000000004</v>
      </c>
      <c r="Q729" s="9">
        <f t="shared" si="23"/>
        <v>7.8424712499999993E-2</v>
      </c>
    </row>
    <row r="730" spans="1:17" ht="13.2" x14ac:dyDescent="0.2">
      <c r="A730" s="42" t="s">
        <v>381</v>
      </c>
      <c r="B730" s="42" t="s">
        <v>382</v>
      </c>
      <c r="C730" s="33" t="str">
        <f t="shared" si="22"/>
        <v>21375107 CENTRO CULTURAL E HISTÓRICO JOSÉ FIGUERE</v>
      </c>
      <c r="D730" s="45" t="s">
        <v>19</v>
      </c>
      <c r="E730" s="42" t="s">
        <v>193</v>
      </c>
      <c r="F730" s="42" t="s">
        <v>194</v>
      </c>
      <c r="G730" s="43">
        <v>500000</v>
      </c>
      <c r="H730" s="43">
        <v>500000</v>
      </c>
      <c r="I730" s="43">
        <v>231541.08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500000</v>
      </c>
      <c r="P730" s="43">
        <v>231541.08</v>
      </c>
      <c r="Q730" s="9">
        <f t="shared" si="23"/>
        <v>0</v>
      </c>
    </row>
    <row r="731" spans="1:17" ht="13.2" x14ac:dyDescent="0.2">
      <c r="A731" s="42" t="s">
        <v>381</v>
      </c>
      <c r="B731" s="42" t="s">
        <v>382</v>
      </c>
      <c r="C731" s="33" t="str">
        <f t="shared" si="22"/>
        <v>21375107 CENTRO CULTURAL E HISTÓRICO JOSÉ FIGUERE</v>
      </c>
      <c r="D731" s="45" t="s">
        <v>19</v>
      </c>
      <c r="E731" s="42" t="s">
        <v>197</v>
      </c>
      <c r="F731" s="42" t="s">
        <v>198</v>
      </c>
      <c r="G731" s="43">
        <v>600000</v>
      </c>
      <c r="H731" s="43">
        <v>600000</v>
      </c>
      <c r="I731" s="43">
        <v>277849.3</v>
      </c>
      <c r="J731" s="43">
        <v>0</v>
      </c>
      <c r="K731" s="43">
        <v>0</v>
      </c>
      <c r="L731" s="43">
        <v>0</v>
      </c>
      <c r="M731" s="43">
        <v>5950.01</v>
      </c>
      <c r="N731" s="43">
        <v>5950.01</v>
      </c>
      <c r="O731" s="43">
        <v>594049.99</v>
      </c>
      <c r="P731" s="43">
        <v>271899.28999999998</v>
      </c>
      <c r="Q731" s="9">
        <f t="shared" si="23"/>
        <v>9.9166833333333339E-3</v>
      </c>
    </row>
    <row r="732" spans="1:17" ht="13.2" x14ac:dyDescent="0.2">
      <c r="A732" s="42" t="s">
        <v>381</v>
      </c>
      <c r="B732" s="42" t="s">
        <v>382</v>
      </c>
      <c r="C732" s="33" t="str">
        <f t="shared" si="22"/>
        <v>21375107 CENTRO CULTURAL E HISTÓRICO JOSÉ FIGUERE</v>
      </c>
      <c r="D732" s="45" t="s">
        <v>19</v>
      </c>
      <c r="E732" s="42" t="s">
        <v>201</v>
      </c>
      <c r="F732" s="42" t="s">
        <v>202</v>
      </c>
      <c r="G732" s="43">
        <v>500000</v>
      </c>
      <c r="H732" s="43">
        <v>500000</v>
      </c>
      <c r="I732" s="43">
        <v>231541.08</v>
      </c>
      <c r="J732" s="43">
        <v>0</v>
      </c>
      <c r="K732" s="43">
        <v>0</v>
      </c>
      <c r="L732" s="43">
        <v>0</v>
      </c>
      <c r="M732" s="43">
        <v>119529.53</v>
      </c>
      <c r="N732" s="43">
        <v>75544.97</v>
      </c>
      <c r="O732" s="43">
        <v>380470.47</v>
      </c>
      <c r="P732" s="43">
        <v>112011.55</v>
      </c>
      <c r="Q732" s="9">
        <f t="shared" si="23"/>
        <v>0.23905905999999999</v>
      </c>
    </row>
    <row r="733" spans="1:17" ht="13.2" x14ac:dyDescent="0.2">
      <c r="A733" s="42" t="s">
        <v>381</v>
      </c>
      <c r="B733" s="42" t="s">
        <v>382</v>
      </c>
      <c r="C733" s="33" t="str">
        <f t="shared" si="22"/>
        <v>21375107 CENTRO CULTURAL E HISTÓRICO JOSÉ FIGUERE</v>
      </c>
      <c r="D733" s="45" t="s">
        <v>19</v>
      </c>
      <c r="E733" s="42" t="s">
        <v>209</v>
      </c>
      <c r="F733" s="42" t="s">
        <v>210</v>
      </c>
      <c r="G733" s="43">
        <v>3588163</v>
      </c>
      <c r="H733" s="43">
        <v>3588163</v>
      </c>
      <c r="I733" s="43">
        <v>2782786.25</v>
      </c>
      <c r="J733" s="43">
        <v>0</v>
      </c>
      <c r="K733" s="43">
        <v>0</v>
      </c>
      <c r="L733" s="43">
        <v>0</v>
      </c>
      <c r="M733" s="43">
        <v>517186.98</v>
      </c>
      <c r="N733" s="43">
        <v>517186.98</v>
      </c>
      <c r="O733" s="43">
        <v>3070976.02</v>
      </c>
      <c r="P733" s="43">
        <v>2265599.27</v>
      </c>
      <c r="Q733" s="9">
        <f t="shared" si="23"/>
        <v>0.14413698039916245</v>
      </c>
    </row>
    <row r="734" spans="1:17" ht="13.2" x14ac:dyDescent="0.2">
      <c r="A734" s="42" t="s">
        <v>381</v>
      </c>
      <c r="B734" s="42" t="s">
        <v>382</v>
      </c>
      <c r="C734" s="33" t="str">
        <f t="shared" si="22"/>
        <v>21375107 CENTRO CULTURAL E HISTÓRICO JOSÉ FIGUERE</v>
      </c>
      <c r="D734" s="45" t="s">
        <v>19</v>
      </c>
      <c r="E734" s="42" t="s">
        <v>211</v>
      </c>
      <c r="F734" s="42" t="s">
        <v>212</v>
      </c>
      <c r="G734" s="43">
        <v>1788163</v>
      </c>
      <c r="H734" s="43">
        <v>1788163</v>
      </c>
      <c r="I734" s="43">
        <v>1788163</v>
      </c>
      <c r="J734" s="43">
        <v>0</v>
      </c>
      <c r="K734" s="43">
        <v>0</v>
      </c>
      <c r="L734" s="43">
        <v>0</v>
      </c>
      <c r="M734" s="43">
        <v>517186.98</v>
      </c>
      <c r="N734" s="43">
        <v>517186.98</v>
      </c>
      <c r="O734" s="43">
        <v>1270976.02</v>
      </c>
      <c r="P734" s="43">
        <v>1270976.02</v>
      </c>
      <c r="Q734" s="9">
        <f t="shared" si="23"/>
        <v>0.28922809609638495</v>
      </c>
    </row>
    <row r="735" spans="1:17" ht="13.2" x14ac:dyDescent="0.2">
      <c r="A735" s="42" t="s">
        <v>381</v>
      </c>
      <c r="B735" s="42" t="s">
        <v>382</v>
      </c>
      <c r="C735" s="33" t="str">
        <f t="shared" si="22"/>
        <v>21375107 CENTRO CULTURAL E HISTÓRICO JOSÉ FIGUERE</v>
      </c>
      <c r="D735" s="45" t="s">
        <v>19</v>
      </c>
      <c r="E735" s="42" t="s">
        <v>388</v>
      </c>
      <c r="F735" s="42" t="s">
        <v>214</v>
      </c>
      <c r="G735" s="43">
        <v>1542536</v>
      </c>
      <c r="H735" s="43">
        <v>1542536</v>
      </c>
      <c r="I735" s="43">
        <v>1542536</v>
      </c>
      <c r="J735" s="43">
        <v>0</v>
      </c>
      <c r="K735" s="43">
        <v>0</v>
      </c>
      <c r="L735" s="43">
        <v>0</v>
      </c>
      <c r="M735" s="43">
        <v>446144.81</v>
      </c>
      <c r="N735" s="43">
        <v>446144.81</v>
      </c>
      <c r="O735" s="43">
        <v>1096391.19</v>
      </c>
      <c r="P735" s="43">
        <v>1096391.19</v>
      </c>
      <c r="Q735" s="9">
        <f t="shared" si="23"/>
        <v>0.28922813470803921</v>
      </c>
    </row>
    <row r="736" spans="1:17" ht="13.2" x14ac:dyDescent="0.2">
      <c r="A736" s="42" t="s">
        <v>381</v>
      </c>
      <c r="B736" s="42" t="s">
        <v>382</v>
      </c>
      <c r="C736" s="33" t="str">
        <f t="shared" si="22"/>
        <v>21375107 CENTRO CULTURAL E HISTÓRICO JOSÉ FIGUERE</v>
      </c>
      <c r="D736" s="45" t="s">
        <v>19</v>
      </c>
      <c r="E736" s="42" t="s">
        <v>389</v>
      </c>
      <c r="F736" s="42" t="s">
        <v>216</v>
      </c>
      <c r="G736" s="43">
        <v>245627</v>
      </c>
      <c r="H736" s="43">
        <v>245627</v>
      </c>
      <c r="I736" s="43">
        <v>245627</v>
      </c>
      <c r="J736" s="43">
        <v>0</v>
      </c>
      <c r="K736" s="43">
        <v>0</v>
      </c>
      <c r="L736" s="43">
        <v>0</v>
      </c>
      <c r="M736" s="43">
        <v>71042.17</v>
      </c>
      <c r="N736" s="43">
        <v>71042.17</v>
      </c>
      <c r="O736" s="43">
        <v>174584.83</v>
      </c>
      <c r="P736" s="43">
        <v>174584.83</v>
      </c>
      <c r="Q736" s="9">
        <f t="shared" si="23"/>
        <v>0.28922785361544129</v>
      </c>
    </row>
    <row r="737" spans="1:17" ht="13.2" x14ac:dyDescent="0.2">
      <c r="A737" s="42" t="s">
        <v>381</v>
      </c>
      <c r="B737" s="42" t="s">
        <v>382</v>
      </c>
      <c r="C737" s="33" t="str">
        <f t="shared" si="22"/>
        <v>21375107 CENTRO CULTURAL E HISTÓRICO JOSÉ FIGUERE</v>
      </c>
      <c r="D737" s="45" t="s">
        <v>19</v>
      </c>
      <c r="E737" s="42" t="s">
        <v>219</v>
      </c>
      <c r="F737" s="42" t="s">
        <v>220</v>
      </c>
      <c r="G737" s="43">
        <v>1500000</v>
      </c>
      <c r="H737" s="43">
        <v>1500000</v>
      </c>
      <c r="I737" s="43">
        <v>694623.25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1500000</v>
      </c>
      <c r="P737" s="43">
        <v>694623.25</v>
      </c>
      <c r="Q737" s="9">
        <f t="shared" si="23"/>
        <v>0</v>
      </c>
    </row>
    <row r="738" spans="1:17" ht="13.2" x14ac:dyDescent="0.2">
      <c r="A738" s="42" t="s">
        <v>381</v>
      </c>
      <c r="B738" s="42" t="s">
        <v>382</v>
      </c>
      <c r="C738" s="33" t="str">
        <f t="shared" si="22"/>
        <v>21375107 CENTRO CULTURAL E HISTÓRICO JOSÉ FIGUERE</v>
      </c>
      <c r="D738" s="45" t="s">
        <v>19</v>
      </c>
      <c r="E738" s="42" t="s">
        <v>223</v>
      </c>
      <c r="F738" s="42" t="s">
        <v>224</v>
      </c>
      <c r="G738" s="43">
        <v>1500000</v>
      </c>
      <c r="H738" s="43">
        <v>1500000</v>
      </c>
      <c r="I738" s="43">
        <v>694623.25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1500000</v>
      </c>
      <c r="P738" s="43">
        <v>694623.25</v>
      </c>
      <c r="Q738" s="9">
        <f t="shared" si="23"/>
        <v>0</v>
      </c>
    </row>
    <row r="739" spans="1:17" ht="13.2" x14ac:dyDescent="0.2">
      <c r="A739" s="42" t="s">
        <v>381</v>
      </c>
      <c r="B739" s="42" t="s">
        <v>382</v>
      </c>
      <c r="C739" s="33" t="str">
        <f t="shared" si="22"/>
        <v>21375107 CENTRO CULTURAL E HISTÓRICO JOSÉ FIGUERE</v>
      </c>
      <c r="D739" s="45" t="s">
        <v>19</v>
      </c>
      <c r="E739" s="42" t="s">
        <v>225</v>
      </c>
      <c r="F739" s="42" t="s">
        <v>226</v>
      </c>
      <c r="G739" s="43">
        <v>300000</v>
      </c>
      <c r="H739" s="43">
        <v>300000</v>
      </c>
      <c r="I739" s="43">
        <v>300000</v>
      </c>
      <c r="J739" s="43">
        <v>0</v>
      </c>
      <c r="K739" s="43">
        <v>0</v>
      </c>
      <c r="L739" s="43">
        <v>0</v>
      </c>
      <c r="M739" s="43">
        <v>0</v>
      </c>
      <c r="N739" s="43">
        <v>0</v>
      </c>
      <c r="O739" s="43">
        <v>300000</v>
      </c>
      <c r="P739" s="43">
        <v>300000</v>
      </c>
      <c r="Q739" s="9">
        <f t="shared" si="23"/>
        <v>0</v>
      </c>
    </row>
    <row r="740" spans="1:17" ht="13.2" x14ac:dyDescent="0.2">
      <c r="A740" s="42" t="s">
        <v>381</v>
      </c>
      <c r="B740" s="42" t="s">
        <v>382</v>
      </c>
      <c r="C740" s="33" t="str">
        <f t="shared" si="22"/>
        <v>21375107 CENTRO CULTURAL E HISTÓRICO JOSÉ FIGUERE</v>
      </c>
      <c r="D740" s="45" t="s">
        <v>19</v>
      </c>
      <c r="E740" s="42" t="s">
        <v>229</v>
      </c>
      <c r="F740" s="42" t="s">
        <v>230</v>
      </c>
      <c r="G740" s="43">
        <v>300000</v>
      </c>
      <c r="H740" s="43">
        <v>300000</v>
      </c>
      <c r="I740" s="43">
        <v>300000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300000</v>
      </c>
      <c r="P740" s="43">
        <v>300000</v>
      </c>
      <c r="Q740" s="9">
        <f t="shared" si="23"/>
        <v>0</v>
      </c>
    </row>
    <row r="741" spans="1:17" ht="13.2" x14ac:dyDescent="0.2">
      <c r="A741" s="42" t="s">
        <v>381</v>
      </c>
      <c r="B741" s="42" t="s">
        <v>382</v>
      </c>
      <c r="C741" s="33" t="str">
        <f t="shared" si="22"/>
        <v>21375107 CENTRO CULTURAL E HISTÓRICO JOSÉ FIGUERE</v>
      </c>
      <c r="D741" s="45" t="s">
        <v>253</v>
      </c>
      <c r="E741" s="42" t="s">
        <v>254</v>
      </c>
      <c r="F741" s="42" t="s">
        <v>255</v>
      </c>
      <c r="G741" s="43">
        <v>7279575</v>
      </c>
      <c r="H741" s="43">
        <v>7279575</v>
      </c>
      <c r="I741" s="43">
        <v>7279575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7279575</v>
      </c>
      <c r="P741" s="43">
        <v>7279575</v>
      </c>
      <c r="Q741" s="9">
        <f t="shared" si="23"/>
        <v>0</v>
      </c>
    </row>
    <row r="742" spans="1:17" ht="13.2" x14ac:dyDescent="0.2">
      <c r="A742" s="42" t="s">
        <v>381</v>
      </c>
      <c r="B742" s="42" t="s">
        <v>382</v>
      </c>
      <c r="C742" s="33" t="str">
        <f t="shared" si="22"/>
        <v>21375107 CENTRO CULTURAL E HISTÓRICO JOSÉ FIGUERE</v>
      </c>
      <c r="D742" s="45" t="s">
        <v>253</v>
      </c>
      <c r="E742" s="42" t="s">
        <v>256</v>
      </c>
      <c r="F742" s="42" t="s">
        <v>257</v>
      </c>
      <c r="G742" s="43">
        <v>6000000</v>
      </c>
      <c r="H742" s="43">
        <v>6000000</v>
      </c>
      <c r="I742" s="43">
        <v>6000000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6000000</v>
      </c>
      <c r="P742" s="43">
        <v>6000000</v>
      </c>
      <c r="Q742" s="9">
        <f t="shared" si="23"/>
        <v>0</v>
      </c>
    </row>
    <row r="743" spans="1:17" ht="13.2" x14ac:dyDescent="0.2">
      <c r="A743" s="42" t="s">
        <v>381</v>
      </c>
      <c r="B743" s="42" t="s">
        <v>382</v>
      </c>
      <c r="C743" s="33" t="str">
        <f t="shared" si="22"/>
        <v>21375107 CENTRO CULTURAL E HISTÓRICO JOSÉ FIGUERE</v>
      </c>
      <c r="D743" s="45" t="s">
        <v>253</v>
      </c>
      <c r="E743" s="42" t="s">
        <v>264</v>
      </c>
      <c r="F743" s="42" t="s">
        <v>265</v>
      </c>
      <c r="G743" s="43">
        <v>6000000</v>
      </c>
      <c r="H743" s="43">
        <v>6000000</v>
      </c>
      <c r="I743" s="43">
        <v>6000000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6000000</v>
      </c>
      <c r="P743" s="43">
        <v>6000000</v>
      </c>
      <c r="Q743" s="9">
        <f t="shared" si="23"/>
        <v>0</v>
      </c>
    </row>
    <row r="744" spans="1:17" ht="13.2" x14ac:dyDescent="0.2">
      <c r="A744" s="42" t="s">
        <v>381</v>
      </c>
      <c r="B744" s="42" t="s">
        <v>382</v>
      </c>
      <c r="C744" s="33" t="str">
        <f t="shared" si="22"/>
        <v>21375107 CENTRO CULTURAL E HISTÓRICO JOSÉ FIGUERE</v>
      </c>
      <c r="D744" s="45" t="s">
        <v>253</v>
      </c>
      <c r="E744" s="42" t="s">
        <v>274</v>
      </c>
      <c r="F744" s="42" t="s">
        <v>275</v>
      </c>
      <c r="G744" s="43">
        <v>1279575</v>
      </c>
      <c r="H744" s="43">
        <v>1279575</v>
      </c>
      <c r="I744" s="43">
        <v>1279575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1279575</v>
      </c>
      <c r="P744" s="43">
        <v>1279575</v>
      </c>
      <c r="Q744" s="9">
        <f t="shared" si="23"/>
        <v>0</v>
      </c>
    </row>
    <row r="745" spans="1:17" ht="13.2" x14ac:dyDescent="0.2">
      <c r="A745" s="42" t="s">
        <v>381</v>
      </c>
      <c r="B745" s="42" t="s">
        <v>382</v>
      </c>
      <c r="C745" s="33" t="str">
        <f t="shared" si="22"/>
        <v>21375107 CENTRO CULTURAL E HISTÓRICO JOSÉ FIGUERE</v>
      </c>
      <c r="D745" s="45" t="s">
        <v>253</v>
      </c>
      <c r="E745" s="42" t="s">
        <v>276</v>
      </c>
      <c r="F745" s="42" t="s">
        <v>277</v>
      </c>
      <c r="G745" s="43">
        <v>1279575</v>
      </c>
      <c r="H745" s="43">
        <v>1279575</v>
      </c>
      <c r="I745" s="43">
        <v>1279575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1279575</v>
      </c>
      <c r="P745" s="43">
        <v>1279575</v>
      </c>
      <c r="Q745" s="9">
        <f t="shared" si="23"/>
        <v>0</v>
      </c>
    </row>
    <row r="746" spans="1:17" ht="13.2" x14ac:dyDescent="0.2">
      <c r="A746" s="50" t="s">
        <v>390</v>
      </c>
      <c r="B746" s="50" t="s">
        <v>391</v>
      </c>
      <c r="C746" s="33" t="str">
        <f t="shared" si="22"/>
        <v>21375108 CASA DE LA CULTURA DE PUNTARENAS</v>
      </c>
      <c r="D746" s="51" t="s">
        <v>19</v>
      </c>
      <c r="E746" s="50" t="s">
        <v>20</v>
      </c>
      <c r="F746" s="50" t="s">
        <v>20</v>
      </c>
      <c r="G746" s="43">
        <v>173982888</v>
      </c>
      <c r="H746" s="43">
        <v>173982888</v>
      </c>
      <c r="I746" s="43">
        <v>128547743.66</v>
      </c>
      <c r="J746" s="43">
        <v>0</v>
      </c>
      <c r="K746" s="43">
        <v>0</v>
      </c>
      <c r="L746" s="43">
        <v>0</v>
      </c>
      <c r="M746" s="43">
        <v>21480406.550000001</v>
      </c>
      <c r="N746" s="43">
        <v>21162032.539999999</v>
      </c>
      <c r="O746" s="43">
        <v>152502481.44999999</v>
      </c>
      <c r="P746" s="43">
        <v>107067337.11</v>
      </c>
      <c r="Q746" s="9">
        <f t="shared" si="23"/>
        <v>0.12346275427960479</v>
      </c>
    </row>
    <row r="747" spans="1:17" ht="13.2" x14ac:dyDescent="0.2">
      <c r="A747" s="42" t="s">
        <v>390</v>
      </c>
      <c r="B747" s="42" t="s">
        <v>391</v>
      </c>
      <c r="C747" s="33" t="str">
        <f t="shared" si="22"/>
        <v>21375108 CASA DE LA CULTURA DE PUNTARENAS</v>
      </c>
      <c r="D747" s="45" t="s">
        <v>19</v>
      </c>
      <c r="E747" s="42" t="s">
        <v>23</v>
      </c>
      <c r="F747" s="42" t="s">
        <v>24</v>
      </c>
      <c r="G747" s="43">
        <v>62148045</v>
      </c>
      <c r="H747" s="43">
        <v>62148045</v>
      </c>
      <c r="I747" s="43">
        <v>54509659</v>
      </c>
      <c r="J747" s="43">
        <v>0</v>
      </c>
      <c r="K747" s="43">
        <v>0</v>
      </c>
      <c r="L747" s="43">
        <v>0</v>
      </c>
      <c r="M747" s="43">
        <v>10686218.82</v>
      </c>
      <c r="N747" s="43">
        <v>10514918.869999999</v>
      </c>
      <c r="O747" s="43">
        <v>51461826.18</v>
      </c>
      <c r="P747" s="43">
        <v>43823440.18</v>
      </c>
      <c r="Q747" s="9">
        <f t="shared" si="23"/>
        <v>0.17194778725541568</v>
      </c>
    </row>
    <row r="748" spans="1:17" ht="13.2" x14ac:dyDescent="0.2">
      <c r="A748" s="42" t="s">
        <v>390</v>
      </c>
      <c r="B748" s="42" t="s">
        <v>391</v>
      </c>
      <c r="C748" s="33" t="str">
        <f t="shared" si="22"/>
        <v>21375108 CASA DE LA CULTURA DE PUNTARENAS</v>
      </c>
      <c r="D748" s="45" t="s">
        <v>19</v>
      </c>
      <c r="E748" s="42" t="s">
        <v>25</v>
      </c>
      <c r="F748" s="42" t="s">
        <v>26</v>
      </c>
      <c r="G748" s="43">
        <v>28120200</v>
      </c>
      <c r="H748" s="43">
        <v>28120200</v>
      </c>
      <c r="I748" s="43">
        <v>28120200</v>
      </c>
      <c r="J748" s="43">
        <v>0</v>
      </c>
      <c r="K748" s="43">
        <v>0</v>
      </c>
      <c r="L748" s="43">
        <v>0</v>
      </c>
      <c r="M748" s="43">
        <v>4938018.72</v>
      </c>
      <c r="N748" s="43">
        <v>4882957.22</v>
      </c>
      <c r="O748" s="43">
        <v>23182181.280000001</v>
      </c>
      <c r="P748" s="43">
        <v>23182181.280000001</v>
      </c>
      <c r="Q748" s="9">
        <f t="shared" si="23"/>
        <v>0.17560396867732092</v>
      </c>
    </row>
    <row r="749" spans="1:17" ht="13.2" x14ac:dyDescent="0.2">
      <c r="A749" s="42" t="s">
        <v>390</v>
      </c>
      <c r="B749" s="42" t="s">
        <v>391</v>
      </c>
      <c r="C749" s="33" t="str">
        <f t="shared" si="22"/>
        <v>21375108 CASA DE LA CULTURA DE PUNTARENAS</v>
      </c>
      <c r="D749" s="45" t="s">
        <v>19</v>
      </c>
      <c r="E749" s="42" t="s">
        <v>27</v>
      </c>
      <c r="F749" s="42" t="s">
        <v>28</v>
      </c>
      <c r="G749" s="43">
        <v>28120200</v>
      </c>
      <c r="H749" s="43">
        <v>28120200</v>
      </c>
      <c r="I749" s="43">
        <v>28120200</v>
      </c>
      <c r="J749" s="43">
        <v>0</v>
      </c>
      <c r="K749" s="43">
        <v>0</v>
      </c>
      <c r="L749" s="43">
        <v>0</v>
      </c>
      <c r="M749" s="43">
        <v>4938018.72</v>
      </c>
      <c r="N749" s="43">
        <v>4882957.22</v>
      </c>
      <c r="O749" s="43">
        <v>23182181.280000001</v>
      </c>
      <c r="P749" s="43">
        <v>23182181.280000001</v>
      </c>
      <c r="Q749" s="9">
        <f t="shared" si="23"/>
        <v>0.17560396867732092</v>
      </c>
    </row>
    <row r="750" spans="1:17" ht="13.2" x14ac:dyDescent="0.2">
      <c r="A750" s="42" t="s">
        <v>390</v>
      </c>
      <c r="B750" s="42" t="s">
        <v>391</v>
      </c>
      <c r="C750" s="33" t="str">
        <f t="shared" si="22"/>
        <v>21375108 CASA DE LA CULTURA DE PUNTARENAS</v>
      </c>
      <c r="D750" s="45" t="s">
        <v>19</v>
      </c>
      <c r="E750" s="42" t="s">
        <v>31</v>
      </c>
      <c r="F750" s="42" t="s">
        <v>32</v>
      </c>
      <c r="G750" s="43">
        <v>1600000</v>
      </c>
      <c r="H750" s="43">
        <v>1600000</v>
      </c>
      <c r="I750" s="43">
        <v>1600000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1600000</v>
      </c>
      <c r="P750" s="43">
        <v>1600000</v>
      </c>
      <c r="Q750" s="9">
        <f t="shared" si="23"/>
        <v>0</v>
      </c>
    </row>
    <row r="751" spans="1:17" ht="13.2" x14ac:dyDescent="0.2">
      <c r="A751" s="42" t="s">
        <v>390</v>
      </c>
      <c r="B751" s="42" t="s">
        <v>391</v>
      </c>
      <c r="C751" s="33" t="str">
        <f t="shared" si="22"/>
        <v>21375108 CASA DE LA CULTURA DE PUNTARENAS</v>
      </c>
      <c r="D751" s="45" t="s">
        <v>19</v>
      </c>
      <c r="E751" s="42" t="s">
        <v>33</v>
      </c>
      <c r="F751" s="42" t="s">
        <v>34</v>
      </c>
      <c r="G751" s="43">
        <v>1600000</v>
      </c>
      <c r="H751" s="43">
        <v>1600000</v>
      </c>
      <c r="I751" s="43">
        <v>1600000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1600000</v>
      </c>
      <c r="P751" s="43">
        <v>1600000</v>
      </c>
      <c r="Q751" s="9">
        <f t="shared" si="23"/>
        <v>0</v>
      </c>
    </row>
    <row r="752" spans="1:17" ht="13.2" x14ac:dyDescent="0.2">
      <c r="A752" s="42" t="s">
        <v>390</v>
      </c>
      <c r="B752" s="42" t="s">
        <v>391</v>
      </c>
      <c r="C752" s="33" t="str">
        <f t="shared" si="22"/>
        <v>21375108 CASA DE LA CULTURA DE PUNTARENAS</v>
      </c>
      <c r="D752" s="45" t="s">
        <v>19</v>
      </c>
      <c r="E752" s="42" t="s">
        <v>35</v>
      </c>
      <c r="F752" s="42" t="s">
        <v>36</v>
      </c>
      <c r="G752" s="43">
        <v>21345823</v>
      </c>
      <c r="H752" s="43">
        <v>21345823</v>
      </c>
      <c r="I752" s="43">
        <v>13707437</v>
      </c>
      <c r="J752" s="43">
        <v>0</v>
      </c>
      <c r="K752" s="43">
        <v>0</v>
      </c>
      <c r="L752" s="43">
        <v>0</v>
      </c>
      <c r="M752" s="43">
        <v>3760327.1</v>
      </c>
      <c r="N752" s="43">
        <v>3644088.65</v>
      </c>
      <c r="O752" s="43">
        <v>17585495.899999999</v>
      </c>
      <c r="P752" s="43">
        <v>9947109.9000000004</v>
      </c>
      <c r="Q752" s="9">
        <f t="shared" si="23"/>
        <v>0.17616219810311368</v>
      </c>
    </row>
    <row r="753" spans="1:17" ht="13.2" x14ac:dyDescent="0.2">
      <c r="A753" s="42" t="s">
        <v>390</v>
      </c>
      <c r="B753" s="42" t="s">
        <v>391</v>
      </c>
      <c r="C753" s="33" t="str">
        <f t="shared" si="22"/>
        <v>21375108 CASA DE LA CULTURA DE PUNTARENAS</v>
      </c>
      <c r="D753" s="45" t="s">
        <v>19</v>
      </c>
      <c r="E753" s="42" t="s">
        <v>37</v>
      </c>
      <c r="F753" s="42" t="s">
        <v>38</v>
      </c>
      <c r="G753" s="43">
        <v>6200000</v>
      </c>
      <c r="H753" s="43">
        <v>6200000</v>
      </c>
      <c r="I753" s="43">
        <v>4593380</v>
      </c>
      <c r="J753" s="43">
        <v>0</v>
      </c>
      <c r="K753" s="43">
        <v>0</v>
      </c>
      <c r="L753" s="43">
        <v>0</v>
      </c>
      <c r="M753" s="43">
        <v>1170855</v>
      </c>
      <c r="N753" s="43">
        <v>1087568.18</v>
      </c>
      <c r="O753" s="43">
        <v>5029145</v>
      </c>
      <c r="P753" s="43">
        <v>3422525</v>
      </c>
      <c r="Q753" s="9">
        <f t="shared" si="23"/>
        <v>0.1888475806451613</v>
      </c>
    </row>
    <row r="754" spans="1:17" ht="13.2" x14ac:dyDescent="0.2">
      <c r="A754" s="42" t="s">
        <v>390</v>
      </c>
      <c r="B754" s="42" t="s">
        <v>391</v>
      </c>
      <c r="C754" s="33" t="str">
        <f t="shared" si="22"/>
        <v>21375108 CASA DE LA CULTURA DE PUNTARENAS</v>
      </c>
      <c r="D754" s="45" t="s">
        <v>19</v>
      </c>
      <c r="E754" s="42" t="s">
        <v>39</v>
      </c>
      <c r="F754" s="42" t="s">
        <v>40</v>
      </c>
      <c r="G754" s="43">
        <v>6744050</v>
      </c>
      <c r="H754" s="43">
        <v>6744050</v>
      </c>
      <c r="I754" s="43">
        <v>2127350</v>
      </c>
      <c r="J754" s="43">
        <v>0</v>
      </c>
      <c r="K754" s="43">
        <v>0</v>
      </c>
      <c r="L754" s="43">
        <v>0</v>
      </c>
      <c r="M754" s="43">
        <v>463237.5</v>
      </c>
      <c r="N754" s="43">
        <v>430285.87</v>
      </c>
      <c r="O754" s="43">
        <v>6280812.5</v>
      </c>
      <c r="P754" s="43">
        <v>1664112.5</v>
      </c>
      <c r="Q754" s="9">
        <f t="shared" si="23"/>
        <v>6.8688325264492409E-2</v>
      </c>
    </row>
    <row r="755" spans="1:17" ht="13.2" x14ac:dyDescent="0.2">
      <c r="A755" s="42" t="s">
        <v>390</v>
      </c>
      <c r="B755" s="42" t="s">
        <v>391</v>
      </c>
      <c r="C755" s="33" t="str">
        <f t="shared" si="22"/>
        <v>21375108 CASA DE LA CULTURA DE PUNTARENAS</v>
      </c>
      <c r="D755" s="45" t="s">
        <v>19</v>
      </c>
      <c r="E755" s="42" t="s">
        <v>41</v>
      </c>
      <c r="F755" s="42" t="s">
        <v>42</v>
      </c>
      <c r="G755" s="43">
        <v>3877312</v>
      </c>
      <c r="H755" s="43">
        <v>3877312</v>
      </c>
      <c r="I755" s="43">
        <v>3877312</v>
      </c>
      <c r="J755" s="43">
        <v>0</v>
      </c>
      <c r="K755" s="43">
        <v>0</v>
      </c>
      <c r="L755" s="43">
        <v>0</v>
      </c>
      <c r="M755" s="43">
        <v>0</v>
      </c>
      <c r="N755" s="43">
        <v>0</v>
      </c>
      <c r="O755" s="43">
        <v>3877312</v>
      </c>
      <c r="P755" s="43">
        <v>3877312</v>
      </c>
      <c r="Q755" s="9">
        <f t="shared" si="23"/>
        <v>0</v>
      </c>
    </row>
    <row r="756" spans="1:17" ht="13.2" x14ac:dyDescent="0.2">
      <c r="A756" s="42" t="s">
        <v>390</v>
      </c>
      <c r="B756" s="42" t="s">
        <v>391</v>
      </c>
      <c r="C756" s="33" t="str">
        <f t="shared" si="22"/>
        <v>21375108 CASA DE LA CULTURA DE PUNTARENAS</v>
      </c>
      <c r="D756" s="45" t="s">
        <v>19</v>
      </c>
      <c r="E756" s="42" t="s">
        <v>43</v>
      </c>
      <c r="F756" s="42" t="s">
        <v>44</v>
      </c>
      <c r="G756" s="43">
        <v>3024461</v>
      </c>
      <c r="H756" s="43">
        <v>3024461</v>
      </c>
      <c r="I756" s="43">
        <v>3024461</v>
      </c>
      <c r="J756" s="43">
        <v>0</v>
      </c>
      <c r="K756" s="43">
        <v>0</v>
      </c>
      <c r="L756" s="43">
        <v>0</v>
      </c>
      <c r="M756" s="43">
        <v>2126234.6</v>
      </c>
      <c r="N756" s="43">
        <v>2126234.6</v>
      </c>
      <c r="O756" s="43">
        <v>898226.4</v>
      </c>
      <c r="P756" s="43">
        <v>898226.4</v>
      </c>
      <c r="Q756" s="9">
        <f t="shared" si="23"/>
        <v>0.70301273516173624</v>
      </c>
    </row>
    <row r="757" spans="1:17" ht="13.2" x14ac:dyDescent="0.2">
      <c r="A757" s="42" t="s">
        <v>390</v>
      </c>
      <c r="B757" s="42" t="s">
        <v>391</v>
      </c>
      <c r="C757" s="33" t="str">
        <f t="shared" si="22"/>
        <v>21375108 CASA DE LA CULTURA DE PUNTARENAS</v>
      </c>
      <c r="D757" s="45" t="s">
        <v>19</v>
      </c>
      <c r="E757" s="42" t="s">
        <v>45</v>
      </c>
      <c r="F757" s="42" t="s">
        <v>46</v>
      </c>
      <c r="G757" s="43">
        <v>1500000</v>
      </c>
      <c r="H757" s="43">
        <v>1500000</v>
      </c>
      <c r="I757" s="43">
        <v>84934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1500000</v>
      </c>
      <c r="P757" s="43">
        <v>84934</v>
      </c>
      <c r="Q757" s="9">
        <f t="shared" si="23"/>
        <v>0</v>
      </c>
    </row>
    <row r="758" spans="1:17" ht="13.2" x14ac:dyDescent="0.2">
      <c r="A758" s="42" t="s">
        <v>390</v>
      </c>
      <c r="B758" s="42" t="s">
        <v>391</v>
      </c>
      <c r="C758" s="33" t="str">
        <f t="shared" si="22"/>
        <v>21375108 CASA DE LA CULTURA DE PUNTARENAS</v>
      </c>
      <c r="D758" s="45" t="s">
        <v>19</v>
      </c>
      <c r="E758" s="42" t="s">
        <v>47</v>
      </c>
      <c r="F758" s="42" t="s">
        <v>48</v>
      </c>
      <c r="G758" s="43">
        <v>4600900</v>
      </c>
      <c r="H758" s="43">
        <v>4600900</v>
      </c>
      <c r="I758" s="43">
        <v>4600900</v>
      </c>
      <c r="J758" s="43">
        <v>0</v>
      </c>
      <c r="K758" s="43">
        <v>0</v>
      </c>
      <c r="L758" s="43">
        <v>0</v>
      </c>
      <c r="M758" s="43">
        <v>1533096</v>
      </c>
      <c r="N758" s="43">
        <v>1533096</v>
      </c>
      <c r="O758" s="43">
        <v>3067804</v>
      </c>
      <c r="P758" s="43">
        <v>3067804</v>
      </c>
      <c r="Q758" s="9">
        <f t="shared" si="23"/>
        <v>0.33321654458910216</v>
      </c>
    </row>
    <row r="759" spans="1:17" ht="13.2" x14ac:dyDescent="0.2">
      <c r="A759" s="42" t="s">
        <v>390</v>
      </c>
      <c r="B759" s="42" t="s">
        <v>391</v>
      </c>
      <c r="C759" s="33" t="str">
        <f t="shared" si="22"/>
        <v>21375108 CASA DE LA CULTURA DE PUNTARENAS</v>
      </c>
      <c r="D759" s="45" t="s">
        <v>19</v>
      </c>
      <c r="E759" s="42" t="s">
        <v>392</v>
      </c>
      <c r="F759" s="42" t="s">
        <v>50</v>
      </c>
      <c r="G759" s="43">
        <v>4364956</v>
      </c>
      <c r="H759" s="43">
        <v>4364956</v>
      </c>
      <c r="I759" s="43">
        <v>4364956</v>
      </c>
      <c r="J759" s="43">
        <v>0</v>
      </c>
      <c r="K759" s="43">
        <v>0</v>
      </c>
      <c r="L759" s="43">
        <v>0</v>
      </c>
      <c r="M759" s="43">
        <v>1482567</v>
      </c>
      <c r="N759" s="43">
        <v>1482567</v>
      </c>
      <c r="O759" s="43">
        <v>2882389</v>
      </c>
      <c r="P759" s="43">
        <v>2882389</v>
      </c>
      <c r="Q759" s="9">
        <f t="shared" si="23"/>
        <v>0.33965222100749698</v>
      </c>
    </row>
    <row r="760" spans="1:17" ht="13.2" x14ac:dyDescent="0.2">
      <c r="A760" s="42" t="s">
        <v>390</v>
      </c>
      <c r="B760" s="42" t="s">
        <v>391</v>
      </c>
      <c r="C760" s="33" t="str">
        <f t="shared" si="22"/>
        <v>21375108 CASA DE LA CULTURA DE PUNTARENAS</v>
      </c>
      <c r="D760" s="45" t="s">
        <v>19</v>
      </c>
      <c r="E760" s="42" t="s">
        <v>393</v>
      </c>
      <c r="F760" s="42" t="s">
        <v>52</v>
      </c>
      <c r="G760" s="43">
        <v>235944</v>
      </c>
      <c r="H760" s="43">
        <v>235944</v>
      </c>
      <c r="I760" s="43">
        <v>235944</v>
      </c>
      <c r="J760" s="43">
        <v>0</v>
      </c>
      <c r="K760" s="43">
        <v>0</v>
      </c>
      <c r="L760" s="43">
        <v>0</v>
      </c>
      <c r="M760" s="43">
        <v>50529</v>
      </c>
      <c r="N760" s="43">
        <v>50529</v>
      </c>
      <c r="O760" s="43">
        <v>185415</v>
      </c>
      <c r="P760" s="43">
        <v>185415</v>
      </c>
      <c r="Q760" s="9">
        <f t="shared" si="23"/>
        <v>0.21415674905909876</v>
      </c>
    </row>
    <row r="761" spans="1:17" ht="13.2" x14ac:dyDescent="0.2">
      <c r="A761" s="42" t="s">
        <v>390</v>
      </c>
      <c r="B761" s="42" t="s">
        <v>391</v>
      </c>
      <c r="C761" s="33" t="str">
        <f t="shared" si="22"/>
        <v>21375108 CASA DE LA CULTURA DE PUNTARENAS</v>
      </c>
      <c r="D761" s="45" t="s">
        <v>19</v>
      </c>
      <c r="E761" s="42" t="s">
        <v>53</v>
      </c>
      <c r="F761" s="42" t="s">
        <v>54</v>
      </c>
      <c r="G761" s="43">
        <v>6481122</v>
      </c>
      <c r="H761" s="43">
        <v>6481122</v>
      </c>
      <c r="I761" s="43">
        <v>6481122</v>
      </c>
      <c r="J761" s="43">
        <v>0</v>
      </c>
      <c r="K761" s="43">
        <v>0</v>
      </c>
      <c r="L761" s="43">
        <v>0</v>
      </c>
      <c r="M761" s="43">
        <v>454777</v>
      </c>
      <c r="N761" s="43">
        <v>454777</v>
      </c>
      <c r="O761" s="43">
        <v>6026345</v>
      </c>
      <c r="P761" s="43">
        <v>6026345</v>
      </c>
      <c r="Q761" s="9">
        <f t="shared" si="23"/>
        <v>7.0169486085896862E-2</v>
      </c>
    </row>
    <row r="762" spans="1:17" ht="13.2" x14ac:dyDescent="0.2">
      <c r="A762" s="42" t="s">
        <v>390</v>
      </c>
      <c r="B762" s="42" t="s">
        <v>391</v>
      </c>
      <c r="C762" s="33" t="str">
        <f t="shared" si="22"/>
        <v>21375108 CASA DE LA CULTURA DE PUNTARENAS</v>
      </c>
      <c r="D762" s="45" t="s">
        <v>19</v>
      </c>
      <c r="E762" s="42" t="s">
        <v>394</v>
      </c>
      <c r="F762" s="42" t="s">
        <v>56</v>
      </c>
      <c r="G762" s="43">
        <v>2557629</v>
      </c>
      <c r="H762" s="43">
        <v>2557629</v>
      </c>
      <c r="I762" s="43">
        <v>2557629</v>
      </c>
      <c r="J762" s="43">
        <v>0</v>
      </c>
      <c r="K762" s="43">
        <v>0</v>
      </c>
      <c r="L762" s="43">
        <v>0</v>
      </c>
      <c r="M762" s="43">
        <v>202123</v>
      </c>
      <c r="N762" s="43">
        <v>202123</v>
      </c>
      <c r="O762" s="43">
        <v>2355506</v>
      </c>
      <c r="P762" s="43">
        <v>2355506</v>
      </c>
      <c r="Q762" s="9">
        <f t="shared" si="23"/>
        <v>7.9027489913509733E-2</v>
      </c>
    </row>
    <row r="763" spans="1:17" ht="13.2" x14ac:dyDescent="0.2">
      <c r="A763" s="42" t="s">
        <v>390</v>
      </c>
      <c r="B763" s="42" t="s">
        <v>391</v>
      </c>
      <c r="C763" s="33" t="str">
        <f t="shared" si="22"/>
        <v>21375108 CASA DE LA CULTURA DE PUNTARENAS</v>
      </c>
      <c r="D763" s="45" t="s">
        <v>19</v>
      </c>
      <c r="E763" s="42" t="s">
        <v>395</v>
      </c>
      <c r="F763" s="42" t="s">
        <v>58</v>
      </c>
      <c r="G763" s="43">
        <v>1415662</v>
      </c>
      <c r="H763" s="43">
        <v>1415662</v>
      </c>
      <c r="I763" s="43">
        <v>1415662</v>
      </c>
      <c r="J763" s="43">
        <v>0</v>
      </c>
      <c r="K763" s="43">
        <v>0</v>
      </c>
      <c r="L763" s="43">
        <v>0</v>
      </c>
      <c r="M763" s="43">
        <v>151592</v>
      </c>
      <c r="N763" s="43">
        <v>151592</v>
      </c>
      <c r="O763" s="43">
        <v>1264070</v>
      </c>
      <c r="P763" s="43">
        <v>1264070</v>
      </c>
      <c r="Q763" s="9">
        <f t="shared" si="23"/>
        <v>0.10708205772281802</v>
      </c>
    </row>
    <row r="764" spans="1:17" ht="13.2" x14ac:dyDescent="0.2">
      <c r="A764" s="42" t="s">
        <v>390</v>
      </c>
      <c r="B764" s="42" t="s">
        <v>391</v>
      </c>
      <c r="C764" s="33" t="str">
        <f t="shared" si="22"/>
        <v>21375108 CASA DE LA CULTURA DE PUNTARENAS</v>
      </c>
      <c r="D764" s="45" t="s">
        <v>19</v>
      </c>
      <c r="E764" s="42" t="s">
        <v>396</v>
      </c>
      <c r="F764" s="42" t="s">
        <v>60</v>
      </c>
      <c r="G764" s="43">
        <v>707831</v>
      </c>
      <c r="H764" s="43">
        <v>707831</v>
      </c>
      <c r="I764" s="43">
        <v>707831</v>
      </c>
      <c r="J764" s="43">
        <v>0</v>
      </c>
      <c r="K764" s="43">
        <v>0</v>
      </c>
      <c r="L764" s="43">
        <v>0</v>
      </c>
      <c r="M764" s="43">
        <v>101062</v>
      </c>
      <c r="N764" s="43">
        <v>101062</v>
      </c>
      <c r="O764" s="43">
        <v>606769</v>
      </c>
      <c r="P764" s="43">
        <v>606769</v>
      </c>
      <c r="Q764" s="9">
        <f t="shared" si="23"/>
        <v>0.14277701880816185</v>
      </c>
    </row>
    <row r="765" spans="1:17" ht="13.2" x14ac:dyDescent="0.2">
      <c r="A765" s="42" t="s">
        <v>390</v>
      </c>
      <c r="B765" s="42" t="s">
        <v>391</v>
      </c>
      <c r="C765" s="33" t="str">
        <f t="shared" si="22"/>
        <v>21375108 CASA DE LA CULTURA DE PUNTARENAS</v>
      </c>
      <c r="D765" s="45" t="s">
        <v>19</v>
      </c>
      <c r="E765" s="42" t="s">
        <v>755</v>
      </c>
      <c r="F765" s="42" t="s">
        <v>62</v>
      </c>
      <c r="G765" s="43">
        <v>1800000</v>
      </c>
      <c r="H765" s="43">
        <v>1800000</v>
      </c>
      <c r="I765" s="43">
        <v>1800000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1800000</v>
      </c>
      <c r="P765" s="43">
        <v>1800000</v>
      </c>
      <c r="Q765" s="9">
        <f t="shared" si="23"/>
        <v>0</v>
      </c>
    </row>
    <row r="766" spans="1:17" ht="13.2" x14ac:dyDescent="0.2">
      <c r="A766" s="42" t="s">
        <v>390</v>
      </c>
      <c r="B766" s="42" t="s">
        <v>391</v>
      </c>
      <c r="C766" s="33" t="str">
        <f t="shared" si="22"/>
        <v>21375108 CASA DE LA CULTURA DE PUNTARENAS</v>
      </c>
      <c r="D766" s="45" t="s">
        <v>19</v>
      </c>
      <c r="E766" s="42" t="s">
        <v>63</v>
      </c>
      <c r="F766" s="42" t="s">
        <v>64</v>
      </c>
      <c r="G766" s="43">
        <v>107721008</v>
      </c>
      <c r="H766" s="43">
        <v>107721008</v>
      </c>
      <c r="I766" s="43">
        <v>71403458.310000002</v>
      </c>
      <c r="J766" s="43">
        <v>0</v>
      </c>
      <c r="K766" s="43">
        <v>0</v>
      </c>
      <c r="L766" s="43">
        <v>0</v>
      </c>
      <c r="M766" s="43">
        <v>10730236.289999999</v>
      </c>
      <c r="N766" s="43">
        <v>10583162.23</v>
      </c>
      <c r="O766" s="43">
        <v>96990771.709999993</v>
      </c>
      <c r="P766" s="43">
        <v>60673222.020000003</v>
      </c>
      <c r="Q766" s="9">
        <f t="shared" si="23"/>
        <v>9.9611361694647335E-2</v>
      </c>
    </row>
    <row r="767" spans="1:17" ht="13.2" x14ac:dyDescent="0.2">
      <c r="A767" s="42" t="s">
        <v>390</v>
      </c>
      <c r="B767" s="42" t="s">
        <v>391</v>
      </c>
      <c r="C767" s="33" t="str">
        <f t="shared" si="22"/>
        <v>21375108 CASA DE LA CULTURA DE PUNTARENAS</v>
      </c>
      <c r="D767" s="45" t="s">
        <v>19</v>
      </c>
      <c r="E767" s="42" t="s">
        <v>73</v>
      </c>
      <c r="F767" s="42" t="s">
        <v>74</v>
      </c>
      <c r="G767" s="43">
        <v>4510000</v>
      </c>
      <c r="H767" s="43">
        <v>4510000</v>
      </c>
      <c r="I767" s="43">
        <v>2786493.53</v>
      </c>
      <c r="J767" s="43">
        <v>0</v>
      </c>
      <c r="K767" s="43">
        <v>0</v>
      </c>
      <c r="L767" s="43">
        <v>0</v>
      </c>
      <c r="M767" s="43">
        <v>1000726.94</v>
      </c>
      <c r="N767" s="43">
        <v>965918.79</v>
      </c>
      <c r="O767" s="43">
        <v>3509273.06</v>
      </c>
      <c r="P767" s="43">
        <v>1785766.59</v>
      </c>
      <c r="Q767" s="9">
        <f t="shared" si="23"/>
        <v>0.22189067405764965</v>
      </c>
    </row>
    <row r="768" spans="1:17" ht="13.2" x14ac:dyDescent="0.2">
      <c r="A768" s="42" t="s">
        <v>390</v>
      </c>
      <c r="B768" s="42" t="s">
        <v>391</v>
      </c>
      <c r="C768" s="33" t="str">
        <f t="shared" si="22"/>
        <v>21375108 CASA DE LA CULTURA DE PUNTARENAS</v>
      </c>
      <c r="D768" s="45" t="s">
        <v>19</v>
      </c>
      <c r="E768" s="42" t="s">
        <v>75</v>
      </c>
      <c r="F768" s="42" t="s">
        <v>76</v>
      </c>
      <c r="G768" s="43">
        <v>1300000</v>
      </c>
      <c r="H768" s="43">
        <v>1300000</v>
      </c>
      <c r="I768" s="43">
        <v>1299999.79</v>
      </c>
      <c r="J768" s="43">
        <v>0</v>
      </c>
      <c r="K768" s="43">
        <v>0</v>
      </c>
      <c r="L768" s="43">
        <v>0</v>
      </c>
      <c r="M768" s="43">
        <v>478578.79</v>
      </c>
      <c r="N768" s="43">
        <v>478578.79</v>
      </c>
      <c r="O768" s="43">
        <v>821421.21</v>
      </c>
      <c r="P768" s="43">
        <v>821421</v>
      </c>
      <c r="Q768" s="9">
        <f t="shared" si="23"/>
        <v>0.36813753076923078</v>
      </c>
    </row>
    <row r="769" spans="1:17" ht="13.2" x14ac:dyDescent="0.2">
      <c r="A769" s="42" t="s">
        <v>390</v>
      </c>
      <c r="B769" s="42" t="s">
        <v>391</v>
      </c>
      <c r="C769" s="33" t="str">
        <f t="shared" si="22"/>
        <v>21375108 CASA DE LA CULTURA DE PUNTARENAS</v>
      </c>
      <c r="D769" s="45" t="s">
        <v>19</v>
      </c>
      <c r="E769" s="42" t="s">
        <v>77</v>
      </c>
      <c r="F769" s="42" t="s">
        <v>78</v>
      </c>
      <c r="G769" s="43">
        <v>2460000</v>
      </c>
      <c r="H769" s="43">
        <v>2460000</v>
      </c>
      <c r="I769" s="43">
        <v>1139182.1200000001</v>
      </c>
      <c r="J769" s="43">
        <v>0</v>
      </c>
      <c r="K769" s="43">
        <v>0</v>
      </c>
      <c r="L769" s="43">
        <v>0</v>
      </c>
      <c r="M769" s="43">
        <v>487340</v>
      </c>
      <c r="N769" s="43">
        <v>487340</v>
      </c>
      <c r="O769" s="43">
        <v>1972660</v>
      </c>
      <c r="P769" s="43">
        <v>651842.12</v>
      </c>
      <c r="Q769" s="9">
        <f t="shared" si="23"/>
        <v>0.19810569105691056</v>
      </c>
    </row>
    <row r="770" spans="1:17" ht="13.2" x14ac:dyDescent="0.2">
      <c r="A770" s="42" t="s">
        <v>390</v>
      </c>
      <c r="B770" s="42" t="s">
        <v>391</v>
      </c>
      <c r="C770" s="33" t="str">
        <f t="shared" si="22"/>
        <v>21375108 CASA DE LA CULTURA DE PUNTARENAS</v>
      </c>
      <c r="D770" s="45" t="s">
        <v>19</v>
      </c>
      <c r="E770" s="42" t="s">
        <v>81</v>
      </c>
      <c r="F770" s="42" t="s">
        <v>82</v>
      </c>
      <c r="G770" s="43">
        <v>750000</v>
      </c>
      <c r="H770" s="43">
        <v>750000</v>
      </c>
      <c r="I770" s="43">
        <v>347311.62</v>
      </c>
      <c r="J770" s="43">
        <v>0</v>
      </c>
      <c r="K770" s="43">
        <v>0</v>
      </c>
      <c r="L770" s="43">
        <v>0</v>
      </c>
      <c r="M770" s="43">
        <v>34808.15</v>
      </c>
      <c r="N770" s="43">
        <v>0</v>
      </c>
      <c r="O770" s="43">
        <v>715191.85</v>
      </c>
      <c r="P770" s="43">
        <v>312503.46999999997</v>
      </c>
      <c r="Q770" s="9">
        <f t="shared" si="23"/>
        <v>4.6410866666666668E-2</v>
      </c>
    </row>
    <row r="771" spans="1:17" ht="13.2" x14ac:dyDescent="0.2">
      <c r="A771" s="42" t="s">
        <v>390</v>
      </c>
      <c r="B771" s="42" t="s">
        <v>391</v>
      </c>
      <c r="C771" s="33" t="str">
        <f t="shared" si="22"/>
        <v>21375108 CASA DE LA CULTURA DE PUNTARENAS</v>
      </c>
      <c r="D771" s="45" t="s">
        <v>19</v>
      </c>
      <c r="E771" s="42" t="s">
        <v>95</v>
      </c>
      <c r="F771" s="42" t="s">
        <v>96</v>
      </c>
      <c r="G771" s="43">
        <v>95860008</v>
      </c>
      <c r="H771" s="43">
        <v>95860008</v>
      </c>
      <c r="I771" s="43">
        <v>65828527.68</v>
      </c>
      <c r="J771" s="43">
        <v>0</v>
      </c>
      <c r="K771" s="43">
        <v>0</v>
      </c>
      <c r="L771" s="43">
        <v>0</v>
      </c>
      <c r="M771" s="43">
        <v>9729509.3499999996</v>
      </c>
      <c r="N771" s="43">
        <v>9617243.4399999995</v>
      </c>
      <c r="O771" s="43">
        <v>86130498.650000006</v>
      </c>
      <c r="P771" s="43">
        <v>56099018.329999998</v>
      </c>
      <c r="Q771" s="9">
        <f t="shared" si="23"/>
        <v>0.1014970638224858</v>
      </c>
    </row>
    <row r="772" spans="1:17" ht="13.2" x14ac:dyDescent="0.2">
      <c r="A772" s="42" t="s">
        <v>390</v>
      </c>
      <c r="B772" s="42" t="s">
        <v>391</v>
      </c>
      <c r="C772" s="33" t="str">
        <f t="shared" si="22"/>
        <v>21375108 CASA DE LA CULTURA DE PUNTARENAS</v>
      </c>
      <c r="D772" s="45" t="s">
        <v>19</v>
      </c>
      <c r="E772" s="42" t="s">
        <v>101</v>
      </c>
      <c r="F772" s="42" t="s">
        <v>102</v>
      </c>
      <c r="G772" s="43">
        <v>38850000</v>
      </c>
      <c r="H772" s="43">
        <v>38850000</v>
      </c>
      <c r="I772" s="43">
        <v>17292748.370000001</v>
      </c>
      <c r="J772" s="43">
        <v>0</v>
      </c>
      <c r="K772" s="43">
        <v>0</v>
      </c>
      <c r="L772" s="43">
        <v>0</v>
      </c>
      <c r="M772" s="43">
        <v>9625590.4499999993</v>
      </c>
      <c r="N772" s="43">
        <v>9513324.5399999991</v>
      </c>
      <c r="O772" s="43">
        <v>29224409.550000001</v>
      </c>
      <c r="P772" s="43">
        <v>7667157.9199999999</v>
      </c>
      <c r="Q772" s="9">
        <f t="shared" si="23"/>
        <v>0.24776294594594592</v>
      </c>
    </row>
    <row r="773" spans="1:17" ht="13.2" x14ac:dyDescent="0.2">
      <c r="A773" s="42" t="s">
        <v>390</v>
      </c>
      <c r="B773" s="42" t="s">
        <v>391</v>
      </c>
      <c r="C773" s="33" t="str">
        <f t="shared" si="22"/>
        <v>21375108 CASA DE LA CULTURA DE PUNTARENAS</v>
      </c>
      <c r="D773" s="45" t="s">
        <v>19</v>
      </c>
      <c r="E773" s="42" t="s">
        <v>103</v>
      </c>
      <c r="F773" s="42" t="s">
        <v>104</v>
      </c>
      <c r="G773" s="43">
        <v>57010008</v>
      </c>
      <c r="H773" s="43">
        <v>57010008</v>
      </c>
      <c r="I773" s="43">
        <v>48535779.310000002</v>
      </c>
      <c r="J773" s="43">
        <v>0</v>
      </c>
      <c r="K773" s="43">
        <v>0</v>
      </c>
      <c r="L773" s="43">
        <v>0</v>
      </c>
      <c r="M773" s="43">
        <v>103918.9</v>
      </c>
      <c r="N773" s="43">
        <v>103918.9</v>
      </c>
      <c r="O773" s="43">
        <v>56906089.100000001</v>
      </c>
      <c r="P773" s="43">
        <v>48431860.409999996</v>
      </c>
      <c r="Q773" s="9">
        <f t="shared" si="23"/>
        <v>1.822818547929339E-3</v>
      </c>
    </row>
    <row r="774" spans="1:17" ht="13.2" x14ac:dyDescent="0.2">
      <c r="A774" s="42" t="s">
        <v>390</v>
      </c>
      <c r="B774" s="42" t="s">
        <v>391</v>
      </c>
      <c r="C774" s="33" t="str">
        <f t="shared" si="22"/>
        <v>21375108 CASA DE LA CULTURA DE PUNTARENAS</v>
      </c>
      <c r="D774" s="45" t="s">
        <v>19</v>
      </c>
      <c r="E774" s="42" t="s">
        <v>105</v>
      </c>
      <c r="F774" s="42" t="s">
        <v>106</v>
      </c>
      <c r="G774" s="43">
        <v>220000</v>
      </c>
      <c r="H774" s="43">
        <v>220000</v>
      </c>
      <c r="I774" s="43">
        <v>101878.07</v>
      </c>
      <c r="J774" s="43">
        <v>0</v>
      </c>
      <c r="K774" s="43">
        <v>0</v>
      </c>
      <c r="L774" s="43">
        <v>0</v>
      </c>
      <c r="M774" s="43">
        <v>0</v>
      </c>
      <c r="N774" s="43">
        <v>0</v>
      </c>
      <c r="O774" s="43">
        <v>220000</v>
      </c>
      <c r="P774" s="43">
        <v>101878.07</v>
      </c>
      <c r="Q774" s="9">
        <f t="shared" si="23"/>
        <v>0</v>
      </c>
    </row>
    <row r="775" spans="1:17" ht="13.2" x14ac:dyDescent="0.2">
      <c r="A775" s="42" t="s">
        <v>390</v>
      </c>
      <c r="B775" s="42" t="s">
        <v>391</v>
      </c>
      <c r="C775" s="33" t="str">
        <f t="shared" ref="C775:C838" si="24">+CONCATENATE(A775," ",B775)</f>
        <v>21375108 CASA DE LA CULTURA DE PUNTARENAS</v>
      </c>
      <c r="D775" s="45" t="s">
        <v>19</v>
      </c>
      <c r="E775" s="42" t="s">
        <v>107</v>
      </c>
      <c r="F775" s="42" t="s">
        <v>108</v>
      </c>
      <c r="G775" s="43">
        <v>70000</v>
      </c>
      <c r="H775" s="43">
        <v>70000</v>
      </c>
      <c r="I775" s="43">
        <v>32415.75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70000</v>
      </c>
      <c r="P775" s="43">
        <v>32415.75</v>
      </c>
      <c r="Q775" s="9">
        <f t="shared" ref="Q775:Q838" si="25">+IFERROR(M775/H775,0)</f>
        <v>0</v>
      </c>
    </row>
    <row r="776" spans="1:17" ht="13.2" x14ac:dyDescent="0.2">
      <c r="A776" s="42" t="s">
        <v>390</v>
      </c>
      <c r="B776" s="42" t="s">
        <v>391</v>
      </c>
      <c r="C776" s="33" t="str">
        <f t="shared" si="24"/>
        <v>21375108 CASA DE LA CULTURA DE PUNTARENAS</v>
      </c>
      <c r="D776" s="45" t="s">
        <v>19</v>
      </c>
      <c r="E776" s="42" t="s">
        <v>109</v>
      </c>
      <c r="F776" s="42" t="s">
        <v>110</v>
      </c>
      <c r="G776" s="43">
        <v>150000</v>
      </c>
      <c r="H776" s="43">
        <v>150000</v>
      </c>
      <c r="I776" s="43">
        <v>69462.320000000007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150000</v>
      </c>
      <c r="P776" s="43">
        <v>69462.320000000007</v>
      </c>
      <c r="Q776" s="9">
        <f t="shared" si="25"/>
        <v>0</v>
      </c>
    </row>
    <row r="777" spans="1:17" ht="13.2" x14ac:dyDescent="0.2">
      <c r="A777" s="42" t="s">
        <v>390</v>
      </c>
      <c r="B777" s="42" t="s">
        <v>391</v>
      </c>
      <c r="C777" s="33" t="str">
        <f t="shared" si="24"/>
        <v>21375108 CASA DE LA CULTURA DE PUNTARENAS</v>
      </c>
      <c r="D777" s="45" t="s">
        <v>19</v>
      </c>
      <c r="E777" s="42" t="s">
        <v>111</v>
      </c>
      <c r="F777" s="42" t="s">
        <v>112</v>
      </c>
      <c r="G777" s="43">
        <v>1701000</v>
      </c>
      <c r="H777" s="43">
        <v>1701000</v>
      </c>
      <c r="I777" s="43">
        <v>787702.76</v>
      </c>
      <c r="J777" s="43">
        <v>0</v>
      </c>
      <c r="K777" s="43">
        <v>0</v>
      </c>
      <c r="L777" s="43">
        <v>0</v>
      </c>
      <c r="M777" s="43">
        <v>0</v>
      </c>
      <c r="N777" s="43">
        <v>0</v>
      </c>
      <c r="O777" s="43">
        <v>1701000</v>
      </c>
      <c r="P777" s="43">
        <v>787702.76</v>
      </c>
      <c r="Q777" s="9">
        <f t="shared" si="25"/>
        <v>0</v>
      </c>
    </row>
    <row r="778" spans="1:17" ht="13.2" x14ac:dyDescent="0.2">
      <c r="A778" s="42" t="s">
        <v>390</v>
      </c>
      <c r="B778" s="42" t="s">
        <v>391</v>
      </c>
      <c r="C778" s="33" t="str">
        <f t="shared" si="24"/>
        <v>21375108 CASA DE LA CULTURA DE PUNTARENAS</v>
      </c>
      <c r="D778" s="45" t="s">
        <v>19</v>
      </c>
      <c r="E778" s="42" t="s">
        <v>113</v>
      </c>
      <c r="F778" s="42" t="s">
        <v>114</v>
      </c>
      <c r="G778" s="43">
        <v>1701000</v>
      </c>
      <c r="H778" s="43">
        <v>1701000</v>
      </c>
      <c r="I778" s="43">
        <v>787702.76</v>
      </c>
      <c r="J778" s="43">
        <v>0</v>
      </c>
      <c r="K778" s="43">
        <v>0</v>
      </c>
      <c r="L778" s="43">
        <v>0</v>
      </c>
      <c r="M778" s="43">
        <v>0</v>
      </c>
      <c r="N778" s="43">
        <v>0</v>
      </c>
      <c r="O778" s="43">
        <v>1701000</v>
      </c>
      <c r="P778" s="43">
        <v>787702.76</v>
      </c>
      <c r="Q778" s="9">
        <f t="shared" si="25"/>
        <v>0</v>
      </c>
    </row>
    <row r="779" spans="1:17" ht="13.2" x14ac:dyDescent="0.2">
      <c r="A779" s="42" t="s">
        <v>390</v>
      </c>
      <c r="B779" s="42" t="s">
        <v>391</v>
      </c>
      <c r="C779" s="33" t="str">
        <f t="shared" si="24"/>
        <v>21375108 CASA DE LA CULTURA DE PUNTARENAS</v>
      </c>
      <c r="D779" s="45" t="s">
        <v>19</v>
      </c>
      <c r="E779" s="42" t="s">
        <v>123</v>
      </c>
      <c r="F779" s="42" t="s">
        <v>124</v>
      </c>
      <c r="G779" s="43">
        <v>4650000</v>
      </c>
      <c r="H779" s="43">
        <v>4650000</v>
      </c>
      <c r="I779" s="43">
        <v>1537652.18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4650000</v>
      </c>
      <c r="P779" s="43">
        <v>1537652.18</v>
      </c>
      <c r="Q779" s="9">
        <f t="shared" si="25"/>
        <v>0</v>
      </c>
    </row>
    <row r="780" spans="1:17" ht="13.2" x14ac:dyDescent="0.2">
      <c r="A780" s="42" t="s">
        <v>390</v>
      </c>
      <c r="B780" s="42" t="s">
        <v>391</v>
      </c>
      <c r="C780" s="33" t="str">
        <f t="shared" si="24"/>
        <v>21375108 CASA DE LA CULTURA DE PUNTARENAS</v>
      </c>
      <c r="D780" s="45" t="s">
        <v>19</v>
      </c>
      <c r="E780" s="42" t="s">
        <v>127</v>
      </c>
      <c r="F780" s="42" t="s">
        <v>128</v>
      </c>
      <c r="G780" s="43">
        <v>3650000</v>
      </c>
      <c r="H780" s="43">
        <v>3650000</v>
      </c>
      <c r="I780" s="43">
        <v>1074570.01</v>
      </c>
      <c r="J780" s="43">
        <v>0</v>
      </c>
      <c r="K780" s="43">
        <v>0</v>
      </c>
      <c r="L780" s="43">
        <v>0</v>
      </c>
      <c r="M780" s="43">
        <v>0</v>
      </c>
      <c r="N780" s="43">
        <v>0</v>
      </c>
      <c r="O780" s="43">
        <v>3650000</v>
      </c>
      <c r="P780" s="43">
        <v>1074570.01</v>
      </c>
      <c r="Q780" s="9">
        <f t="shared" si="25"/>
        <v>0</v>
      </c>
    </row>
    <row r="781" spans="1:17" ht="13.2" x14ac:dyDescent="0.2">
      <c r="A781" s="42" t="s">
        <v>390</v>
      </c>
      <c r="B781" s="42" t="s">
        <v>391</v>
      </c>
      <c r="C781" s="33" t="str">
        <f t="shared" si="24"/>
        <v>21375108 CASA DE LA CULTURA DE PUNTARENAS</v>
      </c>
      <c r="D781" s="45" t="s">
        <v>19</v>
      </c>
      <c r="E781" s="42" t="s">
        <v>131</v>
      </c>
      <c r="F781" s="42" t="s">
        <v>132</v>
      </c>
      <c r="G781" s="43">
        <v>1000000</v>
      </c>
      <c r="H781" s="43">
        <v>1000000</v>
      </c>
      <c r="I781" s="43">
        <v>463082.17</v>
      </c>
      <c r="J781" s="43">
        <v>0</v>
      </c>
      <c r="K781" s="43">
        <v>0</v>
      </c>
      <c r="L781" s="43">
        <v>0</v>
      </c>
      <c r="M781" s="43">
        <v>0</v>
      </c>
      <c r="N781" s="43">
        <v>0</v>
      </c>
      <c r="O781" s="43">
        <v>1000000</v>
      </c>
      <c r="P781" s="43">
        <v>463082.17</v>
      </c>
      <c r="Q781" s="9">
        <f t="shared" si="25"/>
        <v>0</v>
      </c>
    </row>
    <row r="782" spans="1:17" ht="13.2" x14ac:dyDescent="0.2">
      <c r="A782" s="42" t="s">
        <v>390</v>
      </c>
      <c r="B782" s="42" t="s">
        <v>391</v>
      </c>
      <c r="C782" s="33" t="str">
        <f t="shared" si="24"/>
        <v>21375108 CASA DE LA CULTURA DE PUNTARENAS</v>
      </c>
      <c r="D782" s="45" t="s">
        <v>19</v>
      </c>
      <c r="E782" s="42" t="s">
        <v>141</v>
      </c>
      <c r="F782" s="42" t="s">
        <v>142</v>
      </c>
      <c r="G782" s="43">
        <v>780000</v>
      </c>
      <c r="H782" s="43">
        <v>780000</v>
      </c>
      <c r="I782" s="43">
        <v>361204.09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780000</v>
      </c>
      <c r="P782" s="43">
        <v>361204.09</v>
      </c>
      <c r="Q782" s="9">
        <f t="shared" si="25"/>
        <v>0</v>
      </c>
    </row>
    <row r="783" spans="1:17" ht="13.2" x14ac:dyDescent="0.2">
      <c r="A783" s="42" t="s">
        <v>390</v>
      </c>
      <c r="B783" s="42" t="s">
        <v>391</v>
      </c>
      <c r="C783" s="33" t="str">
        <f t="shared" si="24"/>
        <v>21375108 CASA DE LA CULTURA DE PUNTARENAS</v>
      </c>
      <c r="D783" s="45" t="s">
        <v>19</v>
      </c>
      <c r="E783" s="42" t="s">
        <v>145</v>
      </c>
      <c r="F783" s="42" t="s">
        <v>146</v>
      </c>
      <c r="G783" s="43">
        <v>780000</v>
      </c>
      <c r="H783" s="43">
        <v>780000</v>
      </c>
      <c r="I783" s="43">
        <v>361204.09</v>
      </c>
      <c r="J783" s="43">
        <v>0</v>
      </c>
      <c r="K783" s="43">
        <v>0</v>
      </c>
      <c r="L783" s="43">
        <v>0</v>
      </c>
      <c r="M783" s="43">
        <v>0</v>
      </c>
      <c r="N783" s="43">
        <v>0</v>
      </c>
      <c r="O783" s="43">
        <v>780000</v>
      </c>
      <c r="P783" s="43">
        <v>361204.09</v>
      </c>
      <c r="Q783" s="9">
        <f t="shared" si="25"/>
        <v>0</v>
      </c>
    </row>
    <row r="784" spans="1:17" ht="13.2" x14ac:dyDescent="0.2">
      <c r="A784" s="42" t="s">
        <v>390</v>
      </c>
      <c r="B784" s="42" t="s">
        <v>391</v>
      </c>
      <c r="C784" s="33" t="str">
        <f t="shared" si="24"/>
        <v>21375108 CASA DE LA CULTURA DE PUNTARENAS</v>
      </c>
      <c r="D784" s="45" t="s">
        <v>19</v>
      </c>
      <c r="E784" s="42" t="s">
        <v>153</v>
      </c>
      <c r="F784" s="42" t="s">
        <v>154</v>
      </c>
      <c r="G784" s="43">
        <v>2755000</v>
      </c>
      <c r="H784" s="43">
        <v>2755000</v>
      </c>
      <c r="I784" s="43">
        <v>1275791.3500000001</v>
      </c>
      <c r="J784" s="43">
        <v>0</v>
      </c>
      <c r="K784" s="43">
        <v>0</v>
      </c>
      <c r="L784" s="43">
        <v>0</v>
      </c>
      <c r="M784" s="43">
        <v>0</v>
      </c>
      <c r="N784" s="43">
        <v>0</v>
      </c>
      <c r="O784" s="43">
        <v>2755000</v>
      </c>
      <c r="P784" s="43">
        <v>1275791.3500000001</v>
      </c>
      <c r="Q784" s="9">
        <f t="shared" si="25"/>
        <v>0</v>
      </c>
    </row>
    <row r="785" spans="1:17" ht="13.2" x14ac:dyDescent="0.2">
      <c r="A785" s="42" t="s">
        <v>390</v>
      </c>
      <c r="B785" s="42" t="s">
        <v>391</v>
      </c>
      <c r="C785" s="33" t="str">
        <f t="shared" si="24"/>
        <v>21375108 CASA DE LA CULTURA DE PUNTARENAS</v>
      </c>
      <c r="D785" s="45" t="s">
        <v>19</v>
      </c>
      <c r="E785" s="42" t="s">
        <v>155</v>
      </c>
      <c r="F785" s="42" t="s">
        <v>156</v>
      </c>
      <c r="G785" s="43">
        <v>505000</v>
      </c>
      <c r="H785" s="43">
        <v>505000</v>
      </c>
      <c r="I785" s="43">
        <v>233856.49</v>
      </c>
      <c r="J785" s="43">
        <v>0</v>
      </c>
      <c r="K785" s="43">
        <v>0</v>
      </c>
      <c r="L785" s="43">
        <v>0</v>
      </c>
      <c r="M785" s="43">
        <v>0</v>
      </c>
      <c r="N785" s="43">
        <v>0</v>
      </c>
      <c r="O785" s="43">
        <v>505000</v>
      </c>
      <c r="P785" s="43">
        <v>233856.49</v>
      </c>
      <c r="Q785" s="9">
        <f t="shared" si="25"/>
        <v>0</v>
      </c>
    </row>
    <row r="786" spans="1:17" ht="13.2" x14ac:dyDescent="0.2">
      <c r="A786" s="42" t="s">
        <v>390</v>
      </c>
      <c r="B786" s="42" t="s">
        <v>391</v>
      </c>
      <c r="C786" s="33" t="str">
        <f t="shared" si="24"/>
        <v>21375108 CASA DE LA CULTURA DE PUNTARENAS</v>
      </c>
      <c r="D786" s="45" t="s">
        <v>19</v>
      </c>
      <c r="E786" s="42" t="s">
        <v>157</v>
      </c>
      <c r="F786" s="42" t="s">
        <v>158</v>
      </c>
      <c r="G786" s="43">
        <v>150000</v>
      </c>
      <c r="H786" s="43">
        <v>150000</v>
      </c>
      <c r="I786" s="43">
        <v>69462.320000000007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150000</v>
      </c>
      <c r="P786" s="43">
        <v>69462.320000000007</v>
      </c>
      <c r="Q786" s="9">
        <f t="shared" si="25"/>
        <v>0</v>
      </c>
    </row>
    <row r="787" spans="1:17" ht="13.2" x14ac:dyDescent="0.2">
      <c r="A787" s="42" t="s">
        <v>390</v>
      </c>
      <c r="B787" s="42" t="s">
        <v>391</v>
      </c>
      <c r="C787" s="33" t="str">
        <f t="shared" si="24"/>
        <v>21375108 CASA DE LA CULTURA DE PUNTARENAS</v>
      </c>
      <c r="D787" s="45" t="s">
        <v>19</v>
      </c>
      <c r="E787" s="42" t="s">
        <v>161</v>
      </c>
      <c r="F787" s="42" t="s">
        <v>162</v>
      </c>
      <c r="G787" s="43">
        <v>355000</v>
      </c>
      <c r="H787" s="43">
        <v>355000</v>
      </c>
      <c r="I787" s="43">
        <v>164394.17000000001</v>
      </c>
      <c r="J787" s="43">
        <v>0</v>
      </c>
      <c r="K787" s="43">
        <v>0</v>
      </c>
      <c r="L787" s="43">
        <v>0</v>
      </c>
      <c r="M787" s="43">
        <v>0</v>
      </c>
      <c r="N787" s="43">
        <v>0</v>
      </c>
      <c r="O787" s="43">
        <v>355000</v>
      </c>
      <c r="P787" s="43">
        <v>164394.17000000001</v>
      </c>
      <c r="Q787" s="9">
        <f t="shared" si="25"/>
        <v>0</v>
      </c>
    </row>
    <row r="788" spans="1:17" ht="13.2" x14ac:dyDescent="0.2">
      <c r="A788" s="42" t="s">
        <v>390</v>
      </c>
      <c r="B788" s="42" t="s">
        <v>391</v>
      </c>
      <c r="C788" s="33" t="str">
        <f t="shared" si="24"/>
        <v>21375108 CASA DE LA CULTURA DE PUNTARENAS</v>
      </c>
      <c r="D788" s="45" t="s">
        <v>19</v>
      </c>
      <c r="E788" s="42" t="s">
        <v>185</v>
      </c>
      <c r="F788" s="42" t="s">
        <v>186</v>
      </c>
      <c r="G788" s="43">
        <v>600000</v>
      </c>
      <c r="H788" s="43">
        <v>600000</v>
      </c>
      <c r="I788" s="43">
        <v>277849.3</v>
      </c>
      <c r="J788" s="43">
        <v>0</v>
      </c>
      <c r="K788" s="43">
        <v>0</v>
      </c>
      <c r="L788" s="43">
        <v>0</v>
      </c>
      <c r="M788" s="43">
        <v>0</v>
      </c>
      <c r="N788" s="43">
        <v>0</v>
      </c>
      <c r="O788" s="43">
        <v>600000</v>
      </c>
      <c r="P788" s="43">
        <v>277849.3</v>
      </c>
      <c r="Q788" s="9">
        <f t="shared" si="25"/>
        <v>0</v>
      </c>
    </row>
    <row r="789" spans="1:17" ht="13.2" x14ac:dyDescent="0.2">
      <c r="A789" s="42" t="s">
        <v>390</v>
      </c>
      <c r="B789" s="42" t="s">
        <v>391</v>
      </c>
      <c r="C789" s="33" t="str">
        <f t="shared" si="24"/>
        <v>21375108 CASA DE LA CULTURA DE PUNTARENAS</v>
      </c>
      <c r="D789" s="45" t="s">
        <v>19</v>
      </c>
      <c r="E789" s="42" t="s">
        <v>189</v>
      </c>
      <c r="F789" s="42" t="s">
        <v>190</v>
      </c>
      <c r="G789" s="43">
        <v>600000</v>
      </c>
      <c r="H789" s="43">
        <v>600000</v>
      </c>
      <c r="I789" s="43">
        <v>277849.3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600000</v>
      </c>
      <c r="P789" s="43">
        <v>277849.3</v>
      </c>
      <c r="Q789" s="9">
        <f t="shared" si="25"/>
        <v>0</v>
      </c>
    </row>
    <row r="790" spans="1:17" ht="13.2" x14ac:dyDescent="0.2">
      <c r="A790" s="42" t="s">
        <v>390</v>
      </c>
      <c r="B790" s="42" t="s">
        <v>391</v>
      </c>
      <c r="C790" s="33" t="str">
        <f t="shared" si="24"/>
        <v>21375108 CASA DE LA CULTURA DE PUNTARENAS</v>
      </c>
      <c r="D790" s="45" t="s">
        <v>19</v>
      </c>
      <c r="E790" s="42" t="s">
        <v>191</v>
      </c>
      <c r="F790" s="42" t="s">
        <v>192</v>
      </c>
      <c r="G790" s="43">
        <v>1650000</v>
      </c>
      <c r="H790" s="43">
        <v>1650000</v>
      </c>
      <c r="I790" s="43">
        <v>764085.56</v>
      </c>
      <c r="J790" s="43">
        <v>0</v>
      </c>
      <c r="K790" s="43">
        <v>0</v>
      </c>
      <c r="L790" s="43">
        <v>0</v>
      </c>
      <c r="M790" s="43">
        <v>0</v>
      </c>
      <c r="N790" s="43">
        <v>0</v>
      </c>
      <c r="O790" s="43">
        <v>1650000</v>
      </c>
      <c r="P790" s="43">
        <v>764085.56</v>
      </c>
      <c r="Q790" s="9">
        <f t="shared" si="25"/>
        <v>0</v>
      </c>
    </row>
    <row r="791" spans="1:17" ht="13.2" x14ac:dyDescent="0.2">
      <c r="A791" s="42" t="s">
        <v>390</v>
      </c>
      <c r="B791" s="42" t="s">
        <v>391</v>
      </c>
      <c r="C791" s="33" t="str">
        <f t="shared" si="24"/>
        <v>21375108 CASA DE LA CULTURA DE PUNTARENAS</v>
      </c>
      <c r="D791" s="45" t="s">
        <v>19</v>
      </c>
      <c r="E791" s="42" t="s">
        <v>193</v>
      </c>
      <c r="F791" s="42" t="s">
        <v>194</v>
      </c>
      <c r="G791" s="43">
        <v>150000</v>
      </c>
      <c r="H791" s="43">
        <v>150000</v>
      </c>
      <c r="I791" s="43">
        <v>69462.320000000007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150000</v>
      </c>
      <c r="P791" s="43">
        <v>69462.320000000007</v>
      </c>
      <c r="Q791" s="9">
        <f t="shared" si="25"/>
        <v>0</v>
      </c>
    </row>
    <row r="792" spans="1:17" ht="13.2" x14ac:dyDescent="0.2">
      <c r="A792" s="42" t="s">
        <v>390</v>
      </c>
      <c r="B792" s="42" t="s">
        <v>391</v>
      </c>
      <c r="C792" s="33" t="str">
        <f t="shared" si="24"/>
        <v>21375108 CASA DE LA CULTURA DE PUNTARENAS</v>
      </c>
      <c r="D792" s="45" t="s">
        <v>19</v>
      </c>
      <c r="E792" s="42" t="s">
        <v>197</v>
      </c>
      <c r="F792" s="42" t="s">
        <v>198</v>
      </c>
      <c r="G792" s="43">
        <v>250000</v>
      </c>
      <c r="H792" s="43">
        <v>250000</v>
      </c>
      <c r="I792" s="43">
        <v>115770.54</v>
      </c>
      <c r="J792" s="43">
        <v>0</v>
      </c>
      <c r="K792" s="43">
        <v>0</v>
      </c>
      <c r="L792" s="43">
        <v>0</v>
      </c>
      <c r="M792" s="43">
        <v>0</v>
      </c>
      <c r="N792" s="43">
        <v>0</v>
      </c>
      <c r="O792" s="43">
        <v>250000</v>
      </c>
      <c r="P792" s="43">
        <v>115770.54</v>
      </c>
      <c r="Q792" s="9">
        <f t="shared" si="25"/>
        <v>0</v>
      </c>
    </row>
    <row r="793" spans="1:17" ht="13.2" x14ac:dyDescent="0.2">
      <c r="A793" s="42" t="s">
        <v>390</v>
      </c>
      <c r="B793" s="42" t="s">
        <v>391</v>
      </c>
      <c r="C793" s="33" t="str">
        <f t="shared" si="24"/>
        <v>21375108 CASA DE LA CULTURA DE PUNTARENAS</v>
      </c>
      <c r="D793" s="45" t="s">
        <v>19</v>
      </c>
      <c r="E793" s="42" t="s">
        <v>201</v>
      </c>
      <c r="F793" s="42" t="s">
        <v>202</v>
      </c>
      <c r="G793" s="43">
        <v>1250000</v>
      </c>
      <c r="H793" s="43">
        <v>1250000</v>
      </c>
      <c r="I793" s="43">
        <v>578852.69999999995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1250000</v>
      </c>
      <c r="P793" s="43">
        <v>578852.69999999995</v>
      </c>
      <c r="Q793" s="9">
        <f t="shared" si="25"/>
        <v>0</v>
      </c>
    </row>
    <row r="794" spans="1:17" ht="13.2" x14ac:dyDescent="0.2">
      <c r="A794" s="42" t="s">
        <v>390</v>
      </c>
      <c r="B794" s="42" t="s">
        <v>391</v>
      </c>
      <c r="C794" s="33" t="str">
        <f t="shared" si="24"/>
        <v>21375108 CASA DE LA CULTURA DE PUNTARENAS</v>
      </c>
      <c r="D794" s="45" t="s">
        <v>19</v>
      </c>
      <c r="E794" s="42" t="s">
        <v>209</v>
      </c>
      <c r="F794" s="42" t="s">
        <v>210</v>
      </c>
      <c r="G794" s="43">
        <v>1358835</v>
      </c>
      <c r="H794" s="43">
        <v>1358835</v>
      </c>
      <c r="I794" s="43">
        <v>1358835</v>
      </c>
      <c r="J794" s="43">
        <v>0</v>
      </c>
      <c r="K794" s="43">
        <v>0</v>
      </c>
      <c r="L794" s="43">
        <v>0</v>
      </c>
      <c r="M794" s="43">
        <v>63951.44</v>
      </c>
      <c r="N794" s="43">
        <v>63951.44</v>
      </c>
      <c r="O794" s="43">
        <v>1294883.56</v>
      </c>
      <c r="P794" s="43">
        <v>1294883.56</v>
      </c>
      <c r="Q794" s="9">
        <f t="shared" si="25"/>
        <v>4.7063433014310055E-2</v>
      </c>
    </row>
    <row r="795" spans="1:17" ht="13.2" x14ac:dyDescent="0.2">
      <c r="A795" s="42" t="s">
        <v>390</v>
      </c>
      <c r="B795" s="42" t="s">
        <v>391</v>
      </c>
      <c r="C795" s="33" t="str">
        <f t="shared" si="24"/>
        <v>21375108 CASA DE LA CULTURA DE PUNTARENAS</v>
      </c>
      <c r="D795" s="45" t="s">
        <v>19</v>
      </c>
      <c r="E795" s="42" t="s">
        <v>211</v>
      </c>
      <c r="F795" s="42" t="s">
        <v>212</v>
      </c>
      <c r="G795" s="43">
        <v>858835</v>
      </c>
      <c r="H795" s="43">
        <v>858835</v>
      </c>
      <c r="I795" s="43">
        <v>858835</v>
      </c>
      <c r="J795" s="43">
        <v>0</v>
      </c>
      <c r="K795" s="43">
        <v>0</v>
      </c>
      <c r="L795" s="43">
        <v>0</v>
      </c>
      <c r="M795" s="43">
        <v>63951.44</v>
      </c>
      <c r="N795" s="43">
        <v>63951.44</v>
      </c>
      <c r="O795" s="43">
        <v>794883.56</v>
      </c>
      <c r="P795" s="43">
        <v>794883.56</v>
      </c>
      <c r="Q795" s="9">
        <f t="shared" si="25"/>
        <v>7.4463010939237462E-2</v>
      </c>
    </row>
    <row r="796" spans="1:17" ht="13.2" x14ac:dyDescent="0.2">
      <c r="A796" s="42" t="s">
        <v>390</v>
      </c>
      <c r="B796" s="42" t="s">
        <v>391</v>
      </c>
      <c r="C796" s="33" t="str">
        <f t="shared" si="24"/>
        <v>21375108 CASA DE LA CULTURA DE PUNTARENAS</v>
      </c>
      <c r="D796" s="45" t="s">
        <v>19</v>
      </c>
      <c r="E796" s="42" t="s">
        <v>397</v>
      </c>
      <c r="F796" s="42" t="s">
        <v>214</v>
      </c>
      <c r="G796" s="43">
        <v>740863</v>
      </c>
      <c r="H796" s="43">
        <v>740863</v>
      </c>
      <c r="I796" s="43">
        <v>740863</v>
      </c>
      <c r="J796" s="43">
        <v>0</v>
      </c>
      <c r="K796" s="43">
        <v>0</v>
      </c>
      <c r="L796" s="43">
        <v>0</v>
      </c>
      <c r="M796" s="43">
        <v>55166.9</v>
      </c>
      <c r="N796" s="43">
        <v>55166.9</v>
      </c>
      <c r="O796" s="43">
        <v>685696.1</v>
      </c>
      <c r="P796" s="43">
        <v>685696.1</v>
      </c>
      <c r="Q796" s="9">
        <f t="shared" si="25"/>
        <v>7.4463024877743936E-2</v>
      </c>
    </row>
    <row r="797" spans="1:17" ht="13.2" x14ac:dyDescent="0.2">
      <c r="A797" s="42" t="s">
        <v>390</v>
      </c>
      <c r="B797" s="42" t="s">
        <v>391</v>
      </c>
      <c r="C797" s="33" t="str">
        <f t="shared" si="24"/>
        <v>21375108 CASA DE LA CULTURA DE PUNTARENAS</v>
      </c>
      <c r="D797" s="45" t="s">
        <v>19</v>
      </c>
      <c r="E797" s="42" t="s">
        <v>398</v>
      </c>
      <c r="F797" s="42" t="s">
        <v>216</v>
      </c>
      <c r="G797" s="43">
        <v>117972</v>
      </c>
      <c r="H797" s="43">
        <v>117972</v>
      </c>
      <c r="I797" s="43">
        <v>117972</v>
      </c>
      <c r="J797" s="43">
        <v>0</v>
      </c>
      <c r="K797" s="43">
        <v>0</v>
      </c>
      <c r="L797" s="43">
        <v>0</v>
      </c>
      <c r="M797" s="43">
        <v>8784.5400000000009</v>
      </c>
      <c r="N797" s="43">
        <v>8784.5400000000009</v>
      </c>
      <c r="O797" s="43">
        <v>109187.46</v>
      </c>
      <c r="P797" s="43">
        <v>109187.46</v>
      </c>
      <c r="Q797" s="9">
        <f t="shared" si="25"/>
        <v>7.4462923405553869E-2</v>
      </c>
    </row>
    <row r="798" spans="1:17" ht="13.2" x14ac:dyDescent="0.2">
      <c r="A798" s="42" t="s">
        <v>390</v>
      </c>
      <c r="B798" s="42" t="s">
        <v>391</v>
      </c>
      <c r="C798" s="33" t="str">
        <f t="shared" si="24"/>
        <v>21375108 CASA DE LA CULTURA DE PUNTARENAS</v>
      </c>
      <c r="D798" s="45" t="s">
        <v>19</v>
      </c>
      <c r="E798" s="42" t="s">
        <v>225</v>
      </c>
      <c r="F798" s="42" t="s">
        <v>226</v>
      </c>
      <c r="G798" s="43">
        <v>500000</v>
      </c>
      <c r="H798" s="43">
        <v>500000</v>
      </c>
      <c r="I798" s="43">
        <v>500000</v>
      </c>
      <c r="J798" s="43">
        <v>0</v>
      </c>
      <c r="K798" s="43">
        <v>0</v>
      </c>
      <c r="L798" s="43">
        <v>0</v>
      </c>
      <c r="M798" s="43">
        <v>0</v>
      </c>
      <c r="N798" s="43">
        <v>0</v>
      </c>
      <c r="O798" s="43">
        <v>500000</v>
      </c>
      <c r="P798" s="43">
        <v>500000</v>
      </c>
      <c r="Q798" s="9">
        <f t="shared" si="25"/>
        <v>0</v>
      </c>
    </row>
    <row r="799" spans="1:17" ht="13.2" x14ac:dyDescent="0.2">
      <c r="A799" s="42" t="s">
        <v>390</v>
      </c>
      <c r="B799" s="42" t="s">
        <v>391</v>
      </c>
      <c r="C799" s="33" t="str">
        <f t="shared" si="24"/>
        <v>21375108 CASA DE LA CULTURA DE PUNTARENAS</v>
      </c>
      <c r="D799" s="45" t="s">
        <v>19</v>
      </c>
      <c r="E799" s="42" t="s">
        <v>229</v>
      </c>
      <c r="F799" s="42" t="s">
        <v>230</v>
      </c>
      <c r="G799" s="43">
        <v>500000</v>
      </c>
      <c r="H799" s="43">
        <v>500000</v>
      </c>
      <c r="I799" s="43">
        <v>500000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500000</v>
      </c>
      <c r="P799" s="43">
        <v>500000</v>
      </c>
      <c r="Q799" s="9">
        <f t="shared" si="25"/>
        <v>0</v>
      </c>
    </row>
    <row r="800" spans="1:17" ht="13.2" x14ac:dyDescent="0.2">
      <c r="A800" s="50" t="s">
        <v>399</v>
      </c>
      <c r="B800" s="50" t="s">
        <v>400</v>
      </c>
      <c r="C800" s="33" t="str">
        <f t="shared" si="24"/>
        <v>21375300 Gestión y Desarrollo Cultural</v>
      </c>
      <c r="D800" s="51" t="s">
        <v>19</v>
      </c>
      <c r="E800" s="50" t="s">
        <v>20</v>
      </c>
      <c r="F800" s="50" t="s">
        <v>20</v>
      </c>
      <c r="G800" s="43">
        <v>2130698661</v>
      </c>
      <c r="H800" s="43">
        <v>2130698661</v>
      </c>
      <c r="I800" s="43">
        <v>1740112719.6400001</v>
      </c>
      <c r="J800" s="43">
        <v>2700268.92</v>
      </c>
      <c r="K800" s="43">
        <v>158132539.93000001</v>
      </c>
      <c r="L800" s="43">
        <v>9319802.2300000004</v>
      </c>
      <c r="M800" s="43">
        <v>574908973.32000005</v>
      </c>
      <c r="N800" s="43">
        <v>386616073.31999999</v>
      </c>
      <c r="O800" s="43">
        <v>1385637076.5999999</v>
      </c>
      <c r="P800" s="43">
        <v>995051135.24000001</v>
      </c>
      <c r="Q800" s="9">
        <f t="shared" si="25"/>
        <v>0.26982181189815846</v>
      </c>
    </row>
    <row r="801" spans="1:17" ht="13.2" x14ac:dyDescent="0.2">
      <c r="A801" s="42" t="s">
        <v>399</v>
      </c>
      <c r="B801" s="42" t="s">
        <v>400</v>
      </c>
      <c r="C801" s="33" t="str">
        <f t="shared" si="24"/>
        <v>21375300 Gestión y Desarrollo Cultural</v>
      </c>
      <c r="D801" s="45" t="s">
        <v>19</v>
      </c>
      <c r="E801" s="42" t="s">
        <v>23</v>
      </c>
      <c r="F801" s="42" t="s">
        <v>24</v>
      </c>
      <c r="G801" s="43">
        <v>820569981</v>
      </c>
      <c r="H801" s="43">
        <v>820569981</v>
      </c>
      <c r="I801" s="43">
        <v>796367893</v>
      </c>
      <c r="J801" s="43">
        <v>0</v>
      </c>
      <c r="K801" s="43">
        <v>94523282</v>
      </c>
      <c r="L801" s="43">
        <v>0</v>
      </c>
      <c r="M801" s="43">
        <v>213449695.31999999</v>
      </c>
      <c r="N801" s="43">
        <v>213449695.31999999</v>
      </c>
      <c r="O801" s="43">
        <v>512597003.68000001</v>
      </c>
      <c r="P801" s="43">
        <v>488394915.68000001</v>
      </c>
      <c r="Q801" s="9">
        <f t="shared" si="25"/>
        <v>0.26012369482475622</v>
      </c>
    </row>
    <row r="802" spans="1:17" ht="13.2" x14ac:dyDescent="0.2">
      <c r="A802" s="42" t="s">
        <v>399</v>
      </c>
      <c r="B802" s="42" t="s">
        <v>400</v>
      </c>
      <c r="C802" s="33" t="str">
        <f t="shared" si="24"/>
        <v>21375300 Gestión y Desarrollo Cultural</v>
      </c>
      <c r="D802" s="45" t="s">
        <v>19</v>
      </c>
      <c r="E802" s="42" t="s">
        <v>25</v>
      </c>
      <c r="F802" s="42" t="s">
        <v>26</v>
      </c>
      <c r="G802" s="43">
        <v>375971200</v>
      </c>
      <c r="H802" s="43">
        <v>396646190</v>
      </c>
      <c r="I802" s="43">
        <v>383124790</v>
      </c>
      <c r="J802" s="43">
        <v>0</v>
      </c>
      <c r="K802" s="43">
        <v>0</v>
      </c>
      <c r="L802" s="43">
        <v>0</v>
      </c>
      <c r="M802" s="43">
        <v>90273509.790000007</v>
      </c>
      <c r="N802" s="43">
        <v>90273509.790000007</v>
      </c>
      <c r="O802" s="43">
        <v>306372680.20999998</v>
      </c>
      <c r="P802" s="43">
        <v>292851280.20999998</v>
      </c>
      <c r="Q802" s="9">
        <f t="shared" si="25"/>
        <v>0.22759202550262744</v>
      </c>
    </row>
    <row r="803" spans="1:17" ht="13.2" x14ac:dyDescent="0.2">
      <c r="A803" s="42" t="s">
        <v>399</v>
      </c>
      <c r="B803" s="42" t="s">
        <v>400</v>
      </c>
      <c r="C803" s="33" t="str">
        <f t="shared" si="24"/>
        <v>21375300 Gestión y Desarrollo Cultural</v>
      </c>
      <c r="D803" s="45" t="s">
        <v>19</v>
      </c>
      <c r="E803" s="42" t="s">
        <v>27</v>
      </c>
      <c r="F803" s="42" t="s">
        <v>28</v>
      </c>
      <c r="G803" s="43">
        <v>368971200</v>
      </c>
      <c r="H803" s="43">
        <v>389646190</v>
      </c>
      <c r="I803" s="43">
        <v>383124790</v>
      </c>
      <c r="J803" s="43">
        <v>0</v>
      </c>
      <c r="K803" s="43">
        <v>0</v>
      </c>
      <c r="L803" s="43">
        <v>0</v>
      </c>
      <c r="M803" s="43">
        <v>90273509.790000007</v>
      </c>
      <c r="N803" s="43">
        <v>90273509.790000007</v>
      </c>
      <c r="O803" s="43">
        <v>299372680.20999998</v>
      </c>
      <c r="P803" s="43">
        <v>292851280.20999998</v>
      </c>
      <c r="Q803" s="9">
        <f t="shared" si="25"/>
        <v>0.23168071986024041</v>
      </c>
    </row>
    <row r="804" spans="1:17" ht="13.2" x14ac:dyDescent="0.2">
      <c r="A804" s="42" t="s">
        <v>399</v>
      </c>
      <c r="B804" s="42" t="s">
        <v>400</v>
      </c>
      <c r="C804" s="33" t="str">
        <f t="shared" si="24"/>
        <v>21375300 Gestión y Desarrollo Cultural</v>
      </c>
      <c r="D804" s="45" t="s">
        <v>19</v>
      </c>
      <c r="E804" s="42" t="s">
        <v>29</v>
      </c>
      <c r="F804" s="42" t="s">
        <v>30</v>
      </c>
      <c r="G804" s="43">
        <v>7000000</v>
      </c>
      <c r="H804" s="43">
        <v>7000000</v>
      </c>
      <c r="I804" s="43">
        <v>0</v>
      </c>
      <c r="J804" s="43">
        <v>0</v>
      </c>
      <c r="K804" s="43">
        <v>0</v>
      </c>
      <c r="L804" s="43">
        <v>0</v>
      </c>
      <c r="M804" s="43">
        <v>0</v>
      </c>
      <c r="N804" s="43">
        <v>0</v>
      </c>
      <c r="O804" s="43">
        <v>7000000</v>
      </c>
      <c r="P804" s="43">
        <v>0</v>
      </c>
      <c r="Q804" s="9">
        <f t="shared" si="25"/>
        <v>0</v>
      </c>
    </row>
    <row r="805" spans="1:17" ht="13.2" x14ac:dyDescent="0.2">
      <c r="A805" s="42" t="s">
        <v>399</v>
      </c>
      <c r="B805" s="42" t="s">
        <v>400</v>
      </c>
      <c r="C805" s="33" t="str">
        <f t="shared" si="24"/>
        <v>21375300 Gestión y Desarrollo Cultural</v>
      </c>
      <c r="D805" s="45" t="s">
        <v>19</v>
      </c>
      <c r="E805" s="42" t="s">
        <v>31</v>
      </c>
      <c r="F805" s="42" t="s">
        <v>32</v>
      </c>
      <c r="G805" s="43">
        <v>15400000</v>
      </c>
      <c r="H805" s="43">
        <v>15400000</v>
      </c>
      <c r="I805" s="43">
        <v>15400000</v>
      </c>
      <c r="J805" s="43">
        <v>0</v>
      </c>
      <c r="K805" s="43">
        <v>0</v>
      </c>
      <c r="L805" s="43">
        <v>0</v>
      </c>
      <c r="M805" s="43">
        <v>1842306.55</v>
      </c>
      <c r="N805" s="43">
        <v>1842306.55</v>
      </c>
      <c r="O805" s="43">
        <v>13557693.449999999</v>
      </c>
      <c r="P805" s="43">
        <v>13557693.449999999</v>
      </c>
      <c r="Q805" s="9">
        <f t="shared" si="25"/>
        <v>0.11963029545454545</v>
      </c>
    </row>
    <row r="806" spans="1:17" ht="13.2" x14ac:dyDescent="0.2">
      <c r="A806" s="42" t="s">
        <v>399</v>
      </c>
      <c r="B806" s="42" t="s">
        <v>400</v>
      </c>
      <c r="C806" s="33" t="str">
        <f t="shared" si="24"/>
        <v>21375300 Gestión y Desarrollo Cultural</v>
      </c>
      <c r="D806" s="45" t="s">
        <v>19</v>
      </c>
      <c r="E806" s="42" t="s">
        <v>33</v>
      </c>
      <c r="F806" s="42" t="s">
        <v>34</v>
      </c>
      <c r="G806" s="43">
        <v>15400000</v>
      </c>
      <c r="H806" s="43">
        <v>15400000</v>
      </c>
      <c r="I806" s="43">
        <v>15400000</v>
      </c>
      <c r="J806" s="43">
        <v>0</v>
      </c>
      <c r="K806" s="43">
        <v>0</v>
      </c>
      <c r="L806" s="43">
        <v>0</v>
      </c>
      <c r="M806" s="43">
        <v>1842306.55</v>
      </c>
      <c r="N806" s="43">
        <v>1842306.55</v>
      </c>
      <c r="O806" s="43">
        <v>13557693.449999999</v>
      </c>
      <c r="P806" s="43">
        <v>13557693.449999999</v>
      </c>
      <c r="Q806" s="9">
        <f t="shared" si="25"/>
        <v>0.11963029545454545</v>
      </c>
    </row>
    <row r="807" spans="1:17" ht="13.2" x14ac:dyDescent="0.2">
      <c r="A807" s="42" t="s">
        <v>399</v>
      </c>
      <c r="B807" s="42" t="s">
        <v>400</v>
      </c>
      <c r="C807" s="33" t="str">
        <f t="shared" si="24"/>
        <v>21375300 Gestión y Desarrollo Cultural</v>
      </c>
      <c r="D807" s="45" t="s">
        <v>19</v>
      </c>
      <c r="E807" s="42" t="s">
        <v>35</v>
      </c>
      <c r="F807" s="42" t="s">
        <v>36</v>
      </c>
      <c r="G807" s="43">
        <v>302955716</v>
      </c>
      <c r="H807" s="43">
        <v>282280726</v>
      </c>
      <c r="I807" s="43">
        <v>271600038</v>
      </c>
      <c r="J807" s="43">
        <v>0</v>
      </c>
      <c r="K807" s="43">
        <v>0</v>
      </c>
      <c r="L807" s="43">
        <v>0</v>
      </c>
      <c r="M807" s="43">
        <v>89614095.980000004</v>
      </c>
      <c r="N807" s="43">
        <v>89614095.980000004</v>
      </c>
      <c r="O807" s="43">
        <v>192666630.02000001</v>
      </c>
      <c r="P807" s="43">
        <v>181985942.02000001</v>
      </c>
      <c r="Q807" s="9">
        <f t="shared" si="25"/>
        <v>0.31746445196545231</v>
      </c>
    </row>
    <row r="808" spans="1:17" ht="13.2" x14ac:dyDescent="0.2">
      <c r="A808" s="42" t="s">
        <v>399</v>
      </c>
      <c r="B808" s="42" t="s">
        <v>400</v>
      </c>
      <c r="C808" s="33" t="str">
        <f t="shared" si="24"/>
        <v>21375300 Gestión y Desarrollo Cultural</v>
      </c>
      <c r="D808" s="45" t="s">
        <v>19</v>
      </c>
      <c r="E808" s="42" t="s">
        <v>37</v>
      </c>
      <c r="F808" s="42" t="s">
        <v>38</v>
      </c>
      <c r="G808" s="43">
        <v>83400000</v>
      </c>
      <c r="H808" s="43">
        <v>73427565</v>
      </c>
      <c r="I808" s="43">
        <v>71087982</v>
      </c>
      <c r="J808" s="43">
        <v>0</v>
      </c>
      <c r="K808" s="43">
        <v>0</v>
      </c>
      <c r="L808" s="43">
        <v>0</v>
      </c>
      <c r="M808" s="43">
        <v>16657620.73</v>
      </c>
      <c r="N808" s="43">
        <v>16657620.73</v>
      </c>
      <c r="O808" s="43">
        <v>56769944.270000003</v>
      </c>
      <c r="P808" s="43">
        <v>54430361.270000003</v>
      </c>
      <c r="Q808" s="9">
        <f t="shared" si="25"/>
        <v>0.22685786638846053</v>
      </c>
    </row>
    <row r="809" spans="1:17" ht="13.2" x14ac:dyDescent="0.2">
      <c r="A809" s="42" t="s">
        <v>399</v>
      </c>
      <c r="B809" s="42" t="s">
        <v>400</v>
      </c>
      <c r="C809" s="33" t="str">
        <f t="shared" si="24"/>
        <v>21375300 Gestión y Desarrollo Cultural</v>
      </c>
      <c r="D809" s="45" t="s">
        <v>19</v>
      </c>
      <c r="E809" s="42" t="s">
        <v>39</v>
      </c>
      <c r="F809" s="42" t="s">
        <v>40</v>
      </c>
      <c r="G809" s="43">
        <v>98946820</v>
      </c>
      <c r="H809" s="43">
        <v>90460915</v>
      </c>
      <c r="I809" s="43">
        <v>83945245</v>
      </c>
      <c r="J809" s="43">
        <v>0</v>
      </c>
      <c r="K809" s="43">
        <v>0</v>
      </c>
      <c r="L809" s="43">
        <v>0</v>
      </c>
      <c r="M809" s="43">
        <v>24032144.359999999</v>
      </c>
      <c r="N809" s="43">
        <v>24032144.359999999</v>
      </c>
      <c r="O809" s="43">
        <v>66428770.640000001</v>
      </c>
      <c r="P809" s="43">
        <v>59913100.640000001</v>
      </c>
      <c r="Q809" s="9">
        <f t="shared" si="25"/>
        <v>0.26566329071511158</v>
      </c>
    </row>
    <row r="810" spans="1:17" ht="13.2" x14ac:dyDescent="0.2">
      <c r="A810" s="42" t="s">
        <v>399</v>
      </c>
      <c r="B810" s="42" t="s">
        <v>400</v>
      </c>
      <c r="C810" s="33" t="str">
        <f t="shared" si="24"/>
        <v>21375300 Gestión y Desarrollo Cultural</v>
      </c>
      <c r="D810" s="45" t="s">
        <v>19</v>
      </c>
      <c r="E810" s="42" t="s">
        <v>41</v>
      </c>
      <c r="F810" s="42" t="s">
        <v>42</v>
      </c>
      <c r="G810" s="43">
        <v>52521823</v>
      </c>
      <c r="H810" s="43">
        <v>52521823</v>
      </c>
      <c r="I810" s="43">
        <v>52521823</v>
      </c>
      <c r="J810" s="43">
        <v>0</v>
      </c>
      <c r="K810" s="43">
        <v>0</v>
      </c>
      <c r="L810" s="43">
        <v>0</v>
      </c>
      <c r="M810" s="43">
        <v>1437327.91</v>
      </c>
      <c r="N810" s="43">
        <v>1437327.91</v>
      </c>
      <c r="O810" s="43">
        <v>51084495.090000004</v>
      </c>
      <c r="P810" s="43">
        <v>51084495.090000004</v>
      </c>
      <c r="Q810" s="9">
        <f t="shared" si="25"/>
        <v>2.7366298957292475E-2</v>
      </c>
    </row>
    <row r="811" spans="1:17" ht="13.2" x14ac:dyDescent="0.2">
      <c r="A811" s="42" t="s">
        <v>399</v>
      </c>
      <c r="B811" s="42" t="s">
        <v>400</v>
      </c>
      <c r="C811" s="33" t="str">
        <f t="shared" si="24"/>
        <v>21375300 Gestión y Desarrollo Cultural</v>
      </c>
      <c r="D811" s="45" t="s">
        <v>19</v>
      </c>
      <c r="E811" s="42" t="s">
        <v>43</v>
      </c>
      <c r="F811" s="42" t="s">
        <v>44</v>
      </c>
      <c r="G811" s="43">
        <v>43187073</v>
      </c>
      <c r="H811" s="43">
        <v>43187073</v>
      </c>
      <c r="I811" s="43">
        <v>43187073</v>
      </c>
      <c r="J811" s="43">
        <v>0</v>
      </c>
      <c r="K811" s="43">
        <v>0</v>
      </c>
      <c r="L811" s="43">
        <v>0</v>
      </c>
      <c r="M811" s="43">
        <v>42530838.619999997</v>
      </c>
      <c r="N811" s="43">
        <v>42530838.619999997</v>
      </c>
      <c r="O811" s="43">
        <v>656234.38</v>
      </c>
      <c r="P811" s="43">
        <v>656234.38</v>
      </c>
      <c r="Q811" s="9">
        <f t="shared" si="25"/>
        <v>0.9848048424119874</v>
      </c>
    </row>
    <row r="812" spans="1:17" ht="13.2" x14ac:dyDescent="0.2">
      <c r="A812" s="42" t="s">
        <v>399</v>
      </c>
      <c r="B812" s="42" t="s">
        <v>400</v>
      </c>
      <c r="C812" s="33" t="str">
        <f t="shared" si="24"/>
        <v>21375300 Gestión y Desarrollo Cultural</v>
      </c>
      <c r="D812" s="45" t="s">
        <v>19</v>
      </c>
      <c r="E812" s="42" t="s">
        <v>45</v>
      </c>
      <c r="F812" s="42" t="s">
        <v>46</v>
      </c>
      <c r="G812" s="43">
        <v>24900000</v>
      </c>
      <c r="H812" s="43">
        <v>22683350</v>
      </c>
      <c r="I812" s="43">
        <v>20857915</v>
      </c>
      <c r="J812" s="43">
        <v>0</v>
      </c>
      <c r="K812" s="43">
        <v>0</v>
      </c>
      <c r="L812" s="43">
        <v>0</v>
      </c>
      <c r="M812" s="43">
        <v>4956164.3600000003</v>
      </c>
      <c r="N812" s="43">
        <v>4956164.3600000003</v>
      </c>
      <c r="O812" s="43">
        <v>17727185.640000001</v>
      </c>
      <c r="P812" s="43">
        <v>15901750.640000001</v>
      </c>
      <c r="Q812" s="9">
        <f t="shared" si="25"/>
        <v>0.2184934923633414</v>
      </c>
    </row>
    <row r="813" spans="1:17" ht="13.2" x14ac:dyDescent="0.2">
      <c r="A813" s="42" t="s">
        <v>399</v>
      </c>
      <c r="B813" s="42" t="s">
        <v>400</v>
      </c>
      <c r="C813" s="33" t="str">
        <f t="shared" si="24"/>
        <v>21375300 Gestión y Desarrollo Cultural</v>
      </c>
      <c r="D813" s="45" t="s">
        <v>19</v>
      </c>
      <c r="E813" s="42" t="s">
        <v>47</v>
      </c>
      <c r="F813" s="42" t="s">
        <v>48</v>
      </c>
      <c r="G813" s="43">
        <v>62575998</v>
      </c>
      <c r="H813" s="43">
        <v>62575998</v>
      </c>
      <c r="I813" s="43">
        <v>62575998</v>
      </c>
      <c r="J813" s="43">
        <v>0</v>
      </c>
      <c r="K813" s="43">
        <v>46848824</v>
      </c>
      <c r="L813" s="43">
        <v>0</v>
      </c>
      <c r="M813" s="43">
        <v>15727174</v>
      </c>
      <c r="N813" s="43">
        <v>15727174</v>
      </c>
      <c r="O813" s="43">
        <v>0</v>
      </c>
      <c r="P813" s="43">
        <v>0</v>
      </c>
      <c r="Q813" s="9">
        <f t="shared" si="25"/>
        <v>0.25132917576480363</v>
      </c>
    </row>
    <row r="814" spans="1:17" ht="13.2" x14ac:dyDescent="0.2">
      <c r="A814" s="42" t="s">
        <v>399</v>
      </c>
      <c r="B814" s="42" t="s">
        <v>400</v>
      </c>
      <c r="C814" s="33" t="str">
        <f t="shared" si="24"/>
        <v>21375300 Gestión y Desarrollo Cultural</v>
      </c>
      <c r="D814" s="45" t="s">
        <v>19</v>
      </c>
      <c r="E814" s="42" t="s">
        <v>401</v>
      </c>
      <c r="F814" s="42" t="s">
        <v>50</v>
      </c>
      <c r="G814" s="43">
        <v>59366972</v>
      </c>
      <c r="H814" s="43">
        <v>59366972</v>
      </c>
      <c r="I814" s="43">
        <v>59366972</v>
      </c>
      <c r="J814" s="43">
        <v>0</v>
      </c>
      <c r="K814" s="43">
        <v>44445487</v>
      </c>
      <c r="L814" s="43">
        <v>0</v>
      </c>
      <c r="M814" s="43">
        <v>14921485</v>
      </c>
      <c r="N814" s="43">
        <v>14921485</v>
      </c>
      <c r="O814" s="43">
        <v>0</v>
      </c>
      <c r="P814" s="43">
        <v>0</v>
      </c>
      <c r="Q814" s="9">
        <f t="shared" si="25"/>
        <v>0.25134320477049088</v>
      </c>
    </row>
    <row r="815" spans="1:17" ht="13.2" x14ac:dyDescent="0.2">
      <c r="A815" s="42" t="s">
        <v>399</v>
      </c>
      <c r="B815" s="42" t="s">
        <v>400</v>
      </c>
      <c r="C815" s="33" t="str">
        <f t="shared" si="24"/>
        <v>21375300 Gestión y Desarrollo Cultural</v>
      </c>
      <c r="D815" s="45" t="s">
        <v>19</v>
      </c>
      <c r="E815" s="42" t="s">
        <v>402</v>
      </c>
      <c r="F815" s="42" t="s">
        <v>52</v>
      </c>
      <c r="G815" s="43">
        <v>3209026</v>
      </c>
      <c r="H815" s="43">
        <v>3209026</v>
      </c>
      <c r="I815" s="43">
        <v>3209026</v>
      </c>
      <c r="J815" s="43">
        <v>0</v>
      </c>
      <c r="K815" s="43">
        <v>2403337</v>
      </c>
      <c r="L815" s="43">
        <v>0</v>
      </c>
      <c r="M815" s="43">
        <v>805689</v>
      </c>
      <c r="N815" s="43">
        <v>805689</v>
      </c>
      <c r="O815" s="43">
        <v>0</v>
      </c>
      <c r="P815" s="43">
        <v>0</v>
      </c>
      <c r="Q815" s="9">
        <f t="shared" si="25"/>
        <v>0.25106963919893449</v>
      </c>
    </row>
    <row r="816" spans="1:17" ht="13.2" x14ac:dyDescent="0.2">
      <c r="A816" s="42" t="s">
        <v>399</v>
      </c>
      <c r="B816" s="42" t="s">
        <v>400</v>
      </c>
      <c r="C816" s="33" t="str">
        <f t="shared" si="24"/>
        <v>21375300 Gestión y Desarrollo Cultural</v>
      </c>
      <c r="D816" s="45" t="s">
        <v>19</v>
      </c>
      <c r="E816" s="42" t="s">
        <v>53</v>
      </c>
      <c r="F816" s="42" t="s">
        <v>54</v>
      </c>
      <c r="G816" s="43">
        <v>63667067</v>
      </c>
      <c r="H816" s="43">
        <v>63667067</v>
      </c>
      <c r="I816" s="43">
        <v>63667067</v>
      </c>
      <c r="J816" s="43">
        <v>0</v>
      </c>
      <c r="K816" s="43">
        <v>47674458</v>
      </c>
      <c r="L816" s="43">
        <v>0</v>
      </c>
      <c r="M816" s="43">
        <v>15992609</v>
      </c>
      <c r="N816" s="43">
        <v>15992609</v>
      </c>
      <c r="O816" s="43">
        <v>0</v>
      </c>
      <c r="P816" s="43">
        <v>0</v>
      </c>
      <c r="Q816" s="9">
        <f t="shared" si="25"/>
        <v>0.25119123203837868</v>
      </c>
    </row>
    <row r="817" spans="1:17" ht="13.2" x14ac:dyDescent="0.2">
      <c r="A817" s="42" t="s">
        <v>399</v>
      </c>
      <c r="B817" s="42" t="s">
        <v>400</v>
      </c>
      <c r="C817" s="33" t="str">
        <f t="shared" si="24"/>
        <v>21375300 Gestión y Desarrollo Cultural</v>
      </c>
      <c r="D817" s="45" t="s">
        <v>19</v>
      </c>
      <c r="E817" s="42" t="s">
        <v>403</v>
      </c>
      <c r="F817" s="42" t="s">
        <v>56</v>
      </c>
      <c r="G817" s="43">
        <v>34785837</v>
      </c>
      <c r="H817" s="43">
        <v>34785837</v>
      </c>
      <c r="I817" s="43">
        <v>34785837</v>
      </c>
      <c r="J817" s="43">
        <v>0</v>
      </c>
      <c r="K817" s="43">
        <v>26044479</v>
      </c>
      <c r="L817" s="43">
        <v>0</v>
      </c>
      <c r="M817" s="43">
        <v>8741358</v>
      </c>
      <c r="N817" s="43">
        <v>8741358</v>
      </c>
      <c r="O817" s="43">
        <v>0</v>
      </c>
      <c r="P817" s="43">
        <v>0</v>
      </c>
      <c r="Q817" s="9">
        <f t="shared" si="25"/>
        <v>0.25129071926600471</v>
      </c>
    </row>
    <row r="818" spans="1:17" ht="13.2" x14ac:dyDescent="0.2">
      <c r="A818" s="42" t="s">
        <v>399</v>
      </c>
      <c r="B818" s="42" t="s">
        <v>400</v>
      </c>
      <c r="C818" s="33" t="str">
        <f t="shared" si="24"/>
        <v>21375300 Gestión y Desarrollo Cultural</v>
      </c>
      <c r="D818" s="45" t="s">
        <v>19</v>
      </c>
      <c r="E818" s="42" t="s">
        <v>404</v>
      </c>
      <c r="F818" s="42" t="s">
        <v>58</v>
      </c>
      <c r="G818" s="43">
        <v>19254153</v>
      </c>
      <c r="H818" s="43">
        <v>19254153</v>
      </c>
      <c r="I818" s="43">
        <v>19254153</v>
      </c>
      <c r="J818" s="43">
        <v>0</v>
      </c>
      <c r="K818" s="43">
        <v>14419984</v>
      </c>
      <c r="L818" s="43">
        <v>0</v>
      </c>
      <c r="M818" s="43">
        <v>4834169</v>
      </c>
      <c r="N818" s="43">
        <v>4834169</v>
      </c>
      <c r="O818" s="43">
        <v>0</v>
      </c>
      <c r="P818" s="43">
        <v>0</v>
      </c>
      <c r="Q818" s="9">
        <f t="shared" si="25"/>
        <v>0.25107149610787866</v>
      </c>
    </row>
    <row r="819" spans="1:17" ht="13.2" x14ac:dyDescent="0.2">
      <c r="A819" s="42" t="s">
        <v>399</v>
      </c>
      <c r="B819" s="42" t="s">
        <v>400</v>
      </c>
      <c r="C819" s="33" t="str">
        <f t="shared" si="24"/>
        <v>21375300 Gestión y Desarrollo Cultural</v>
      </c>
      <c r="D819" s="45" t="s">
        <v>19</v>
      </c>
      <c r="E819" s="42" t="s">
        <v>405</v>
      </c>
      <c r="F819" s="42" t="s">
        <v>60</v>
      </c>
      <c r="G819" s="43">
        <v>9627077</v>
      </c>
      <c r="H819" s="43">
        <v>9627077</v>
      </c>
      <c r="I819" s="43">
        <v>9627077</v>
      </c>
      <c r="J819" s="43">
        <v>0</v>
      </c>
      <c r="K819" s="43">
        <v>7209995</v>
      </c>
      <c r="L819" s="43">
        <v>0</v>
      </c>
      <c r="M819" s="43">
        <v>2417082</v>
      </c>
      <c r="N819" s="43">
        <v>2417082</v>
      </c>
      <c r="O819" s="43">
        <v>0</v>
      </c>
      <c r="P819" s="43">
        <v>0</v>
      </c>
      <c r="Q819" s="9">
        <f t="shared" si="25"/>
        <v>0.25107122338379551</v>
      </c>
    </row>
    <row r="820" spans="1:17" ht="13.2" x14ac:dyDescent="0.2">
      <c r="A820" s="42" t="s">
        <v>399</v>
      </c>
      <c r="B820" s="42" t="s">
        <v>400</v>
      </c>
      <c r="C820" s="33" t="str">
        <f t="shared" si="24"/>
        <v>21375300 Gestión y Desarrollo Cultural</v>
      </c>
      <c r="D820" s="45" t="s">
        <v>19</v>
      </c>
      <c r="E820" s="42" t="s">
        <v>63</v>
      </c>
      <c r="F820" s="42" t="s">
        <v>64</v>
      </c>
      <c r="G820" s="43">
        <v>727474032</v>
      </c>
      <c r="H820" s="43">
        <v>727474032</v>
      </c>
      <c r="I820" s="43">
        <v>388051002.88</v>
      </c>
      <c r="J820" s="43">
        <v>2700268.92</v>
      </c>
      <c r="K820" s="43">
        <v>42216206.310000002</v>
      </c>
      <c r="L820" s="43">
        <v>6387422.3799999999</v>
      </c>
      <c r="M820" s="43">
        <v>21537843.350000001</v>
      </c>
      <c r="N820" s="43">
        <v>21264943.350000001</v>
      </c>
      <c r="O820" s="43">
        <v>654632291.03999996</v>
      </c>
      <c r="P820" s="43">
        <v>315209261.92000002</v>
      </c>
      <c r="Q820" s="9">
        <f t="shared" si="25"/>
        <v>2.9606339749045505E-2</v>
      </c>
    </row>
    <row r="821" spans="1:17" ht="13.2" x14ac:dyDescent="0.2">
      <c r="A821" s="42" t="s">
        <v>399</v>
      </c>
      <c r="B821" s="42" t="s">
        <v>400</v>
      </c>
      <c r="C821" s="33" t="str">
        <f t="shared" si="24"/>
        <v>21375300 Gestión y Desarrollo Cultural</v>
      </c>
      <c r="D821" s="45" t="s">
        <v>19</v>
      </c>
      <c r="E821" s="42" t="s">
        <v>65</v>
      </c>
      <c r="F821" s="42" t="s">
        <v>66</v>
      </c>
      <c r="G821" s="43">
        <v>15000000</v>
      </c>
      <c r="H821" s="43">
        <v>15000000</v>
      </c>
      <c r="I821" s="43">
        <v>6099515.7699999996</v>
      </c>
      <c r="J821" s="43">
        <v>0</v>
      </c>
      <c r="K821" s="43">
        <v>706532.74</v>
      </c>
      <c r="L821" s="43">
        <v>699208.08</v>
      </c>
      <c r="M821" s="43">
        <v>643575.55000000005</v>
      </c>
      <c r="N821" s="43">
        <v>643575.55000000005</v>
      </c>
      <c r="O821" s="43">
        <v>12950683.630000001</v>
      </c>
      <c r="P821" s="43">
        <v>4050199.4</v>
      </c>
      <c r="Q821" s="9">
        <f t="shared" si="25"/>
        <v>4.2905036666666667E-2</v>
      </c>
    </row>
    <row r="822" spans="1:17" ht="13.2" x14ac:dyDescent="0.2">
      <c r="A822" s="42" t="s">
        <v>399</v>
      </c>
      <c r="B822" s="42" t="s">
        <v>400</v>
      </c>
      <c r="C822" s="33" t="str">
        <f t="shared" si="24"/>
        <v>21375300 Gestión y Desarrollo Cultural</v>
      </c>
      <c r="D822" s="45" t="s">
        <v>19</v>
      </c>
      <c r="E822" s="42" t="s">
        <v>67</v>
      </c>
      <c r="F822" s="42" t="s">
        <v>68</v>
      </c>
      <c r="G822" s="43">
        <v>15000000</v>
      </c>
      <c r="H822" s="43">
        <v>15000000</v>
      </c>
      <c r="I822" s="43">
        <v>6099515.7699999996</v>
      </c>
      <c r="J822" s="43">
        <v>0</v>
      </c>
      <c r="K822" s="43">
        <v>706532.74</v>
      </c>
      <c r="L822" s="43">
        <v>699208.08</v>
      </c>
      <c r="M822" s="43">
        <v>643575.55000000005</v>
      </c>
      <c r="N822" s="43">
        <v>643575.55000000005</v>
      </c>
      <c r="O822" s="43">
        <v>12950683.630000001</v>
      </c>
      <c r="P822" s="43">
        <v>4050199.4</v>
      </c>
      <c r="Q822" s="9">
        <f t="shared" si="25"/>
        <v>4.2905036666666667E-2</v>
      </c>
    </row>
    <row r="823" spans="1:17" ht="13.2" x14ac:dyDescent="0.2">
      <c r="A823" s="42" t="s">
        <v>399</v>
      </c>
      <c r="B823" s="42" t="s">
        <v>400</v>
      </c>
      <c r="C823" s="33" t="str">
        <f t="shared" si="24"/>
        <v>21375300 Gestión y Desarrollo Cultural</v>
      </c>
      <c r="D823" s="45" t="s">
        <v>19</v>
      </c>
      <c r="E823" s="42" t="s">
        <v>73</v>
      </c>
      <c r="F823" s="42" t="s">
        <v>74</v>
      </c>
      <c r="G823" s="43">
        <v>27057852</v>
      </c>
      <c r="H823" s="43">
        <v>27057852</v>
      </c>
      <c r="I823" s="43">
        <v>12530008.689999999</v>
      </c>
      <c r="J823" s="43">
        <v>0</v>
      </c>
      <c r="K823" s="43">
        <v>2360207.38</v>
      </c>
      <c r="L823" s="43">
        <v>0</v>
      </c>
      <c r="M823" s="43">
        <v>3436126.86</v>
      </c>
      <c r="N823" s="43">
        <v>3163226.86</v>
      </c>
      <c r="O823" s="43">
        <v>21261517.760000002</v>
      </c>
      <c r="P823" s="43">
        <v>6733674.4500000002</v>
      </c>
      <c r="Q823" s="9">
        <f t="shared" si="25"/>
        <v>0.12699185655978901</v>
      </c>
    </row>
    <row r="824" spans="1:17" ht="13.2" x14ac:dyDescent="0.2">
      <c r="A824" s="42" t="s">
        <v>399</v>
      </c>
      <c r="B824" s="42" t="s">
        <v>400</v>
      </c>
      <c r="C824" s="33" t="str">
        <f t="shared" si="24"/>
        <v>21375300 Gestión y Desarrollo Cultural</v>
      </c>
      <c r="D824" s="45" t="s">
        <v>19</v>
      </c>
      <c r="E824" s="42" t="s">
        <v>75</v>
      </c>
      <c r="F824" s="42" t="s">
        <v>76</v>
      </c>
      <c r="G824" s="43">
        <v>2505492</v>
      </c>
      <c r="H824" s="43">
        <v>2505492</v>
      </c>
      <c r="I824" s="43">
        <v>1160248.6599999999</v>
      </c>
      <c r="J824" s="43">
        <v>0</v>
      </c>
      <c r="K824" s="43">
        <v>348862</v>
      </c>
      <c r="L824" s="43">
        <v>0</v>
      </c>
      <c r="M824" s="43">
        <v>249138</v>
      </c>
      <c r="N824" s="43">
        <v>177625</v>
      </c>
      <c r="O824" s="43">
        <v>1907492</v>
      </c>
      <c r="P824" s="43">
        <v>562248.66</v>
      </c>
      <c r="Q824" s="9">
        <f t="shared" si="25"/>
        <v>9.943675733149418E-2</v>
      </c>
    </row>
    <row r="825" spans="1:17" ht="13.2" x14ac:dyDescent="0.2">
      <c r="A825" s="42" t="s">
        <v>399</v>
      </c>
      <c r="B825" s="42" t="s">
        <v>400</v>
      </c>
      <c r="C825" s="33" t="str">
        <f t="shared" si="24"/>
        <v>21375300 Gestión y Desarrollo Cultural</v>
      </c>
      <c r="D825" s="45" t="s">
        <v>19</v>
      </c>
      <c r="E825" s="42" t="s">
        <v>77</v>
      </c>
      <c r="F825" s="42" t="s">
        <v>78</v>
      </c>
      <c r="G825" s="43">
        <v>10032000</v>
      </c>
      <c r="H825" s="43">
        <v>10032000</v>
      </c>
      <c r="I825" s="43">
        <v>4645640.28</v>
      </c>
      <c r="J825" s="43">
        <v>0</v>
      </c>
      <c r="K825" s="43">
        <v>853206</v>
      </c>
      <c r="L825" s="43">
        <v>0</v>
      </c>
      <c r="M825" s="43">
        <v>1544794</v>
      </c>
      <c r="N825" s="43">
        <v>1343407</v>
      </c>
      <c r="O825" s="43">
        <v>7634000</v>
      </c>
      <c r="P825" s="43">
        <v>2247640.2799999998</v>
      </c>
      <c r="Q825" s="9">
        <f t="shared" si="25"/>
        <v>0.15398664274322169</v>
      </c>
    </row>
    <row r="826" spans="1:17" ht="13.2" x14ac:dyDescent="0.2">
      <c r="A826" s="42" t="s">
        <v>399</v>
      </c>
      <c r="B826" s="42" t="s">
        <v>400</v>
      </c>
      <c r="C826" s="33" t="str">
        <f t="shared" si="24"/>
        <v>21375300 Gestión y Desarrollo Cultural</v>
      </c>
      <c r="D826" s="45" t="s">
        <v>19</v>
      </c>
      <c r="E826" s="42" t="s">
        <v>81</v>
      </c>
      <c r="F826" s="42" t="s">
        <v>82</v>
      </c>
      <c r="G826" s="43">
        <v>14520360</v>
      </c>
      <c r="H826" s="43">
        <v>14520360</v>
      </c>
      <c r="I826" s="43">
        <v>6724119.75</v>
      </c>
      <c r="J826" s="43">
        <v>0</v>
      </c>
      <c r="K826" s="43">
        <v>1158139.3799999999</v>
      </c>
      <c r="L826" s="43">
        <v>0</v>
      </c>
      <c r="M826" s="43">
        <v>1642194.86</v>
      </c>
      <c r="N826" s="43">
        <v>1642194.86</v>
      </c>
      <c r="O826" s="43">
        <v>11720025.76</v>
      </c>
      <c r="P826" s="43">
        <v>3923785.51</v>
      </c>
      <c r="Q826" s="9">
        <f t="shared" si="25"/>
        <v>0.11309601552578587</v>
      </c>
    </row>
    <row r="827" spans="1:17" ht="13.2" x14ac:dyDescent="0.2">
      <c r="A827" s="42" t="s">
        <v>399</v>
      </c>
      <c r="B827" s="42" t="s">
        <v>400</v>
      </c>
      <c r="C827" s="33" t="str">
        <f t="shared" si="24"/>
        <v>21375300 Gestión y Desarrollo Cultural</v>
      </c>
      <c r="D827" s="45" t="s">
        <v>19</v>
      </c>
      <c r="E827" s="42" t="s">
        <v>85</v>
      </c>
      <c r="F827" s="42" t="s">
        <v>86</v>
      </c>
      <c r="G827" s="43">
        <v>1566180</v>
      </c>
      <c r="H827" s="43">
        <v>1566180</v>
      </c>
      <c r="I827" s="43">
        <v>979264.57</v>
      </c>
      <c r="J827" s="43">
        <v>0</v>
      </c>
      <c r="K827" s="43">
        <v>541467</v>
      </c>
      <c r="L827" s="43">
        <v>52996.91</v>
      </c>
      <c r="M827" s="43">
        <v>0</v>
      </c>
      <c r="N827" s="43">
        <v>0</v>
      </c>
      <c r="O827" s="43">
        <v>971716.09</v>
      </c>
      <c r="P827" s="43">
        <v>384800.66</v>
      </c>
      <c r="Q827" s="9">
        <f t="shared" si="25"/>
        <v>0</v>
      </c>
    </row>
    <row r="828" spans="1:17" ht="13.2" x14ac:dyDescent="0.2">
      <c r="A828" s="42" t="s">
        <v>399</v>
      </c>
      <c r="B828" s="42" t="s">
        <v>400</v>
      </c>
      <c r="C828" s="33" t="str">
        <f t="shared" si="24"/>
        <v>21375300 Gestión y Desarrollo Cultural</v>
      </c>
      <c r="D828" s="45" t="s">
        <v>19</v>
      </c>
      <c r="E828" s="42" t="s">
        <v>87</v>
      </c>
      <c r="F828" s="42" t="s">
        <v>88</v>
      </c>
      <c r="G828" s="43">
        <v>500000</v>
      </c>
      <c r="H828" s="43">
        <v>500000</v>
      </c>
      <c r="I828" s="43">
        <v>288321.2</v>
      </c>
      <c r="J828" s="43">
        <v>0</v>
      </c>
      <c r="K828" s="43">
        <v>171599.86</v>
      </c>
      <c r="L828" s="43">
        <v>28399.97</v>
      </c>
      <c r="M828" s="43">
        <v>0</v>
      </c>
      <c r="N828" s="43">
        <v>0</v>
      </c>
      <c r="O828" s="43">
        <v>300000.17</v>
      </c>
      <c r="P828" s="43">
        <v>88321.37</v>
      </c>
      <c r="Q828" s="9">
        <f t="shared" si="25"/>
        <v>0</v>
      </c>
    </row>
    <row r="829" spans="1:17" ht="13.2" x14ac:dyDescent="0.2">
      <c r="A829" s="42" t="s">
        <v>399</v>
      </c>
      <c r="B829" s="42" t="s">
        <v>400</v>
      </c>
      <c r="C829" s="33" t="str">
        <f t="shared" si="24"/>
        <v>21375300 Gestión y Desarrollo Cultural</v>
      </c>
      <c r="D829" s="45" t="s">
        <v>19</v>
      </c>
      <c r="E829" s="42" t="s">
        <v>89</v>
      </c>
      <c r="F829" s="42" t="s">
        <v>90</v>
      </c>
      <c r="G829" s="43">
        <v>500000</v>
      </c>
      <c r="H829" s="43">
        <v>500000</v>
      </c>
      <c r="I829" s="43">
        <v>231541.08</v>
      </c>
      <c r="J829" s="43">
        <v>0</v>
      </c>
      <c r="K829" s="43">
        <v>0</v>
      </c>
      <c r="L829" s="43">
        <v>0</v>
      </c>
      <c r="M829" s="43">
        <v>0</v>
      </c>
      <c r="N829" s="43">
        <v>0</v>
      </c>
      <c r="O829" s="43">
        <v>500000</v>
      </c>
      <c r="P829" s="43">
        <v>231541.08</v>
      </c>
      <c r="Q829" s="9">
        <f t="shared" si="25"/>
        <v>0</v>
      </c>
    </row>
    <row r="830" spans="1:17" ht="13.2" x14ac:dyDescent="0.2">
      <c r="A830" s="42" t="s">
        <v>399</v>
      </c>
      <c r="B830" s="42" t="s">
        <v>400</v>
      </c>
      <c r="C830" s="33" t="str">
        <f t="shared" si="24"/>
        <v>21375300 Gestión y Desarrollo Cultural</v>
      </c>
      <c r="D830" s="45" t="s">
        <v>19</v>
      </c>
      <c r="E830" s="42" t="s">
        <v>93</v>
      </c>
      <c r="F830" s="42" t="s">
        <v>94</v>
      </c>
      <c r="G830" s="43">
        <v>566180</v>
      </c>
      <c r="H830" s="43">
        <v>566180</v>
      </c>
      <c r="I830" s="43">
        <v>459402.29</v>
      </c>
      <c r="J830" s="43">
        <v>0</v>
      </c>
      <c r="K830" s="43">
        <v>369867.14</v>
      </c>
      <c r="L830" s="43">
        <v>24596.94</v>
      </c>
      <c r="M830" s="43">
        <v>0</v>
      </c>
      <c r="N830" s="43">
        <v>0</v>
      </c>
      <c r="O830" s="43">
        <v>171715.92</v>
      </c>
      <c r="P830" s="43">
        <v>64938.21</v>
      </c>
      <c r="Q830" s="9">
        <f t="shared" si="25"/>
        <v>0</v>
      </c>
    </row>
    <row r="831" spans="1:17" ht="13.2" x14ac:dyDescent="0.2">
      <c r="A831" s="42" t="s">
        <v>399</v>
      </c>
      <c r="B831" s="42" t="s">
        <v>400</v>
      </c>
      <c r="C831" s="33" t="str">
        <f t="shared" si="24"/>
        <v>21375300 Gestión y Desarrollo Cultural</v>
      </c>
      <c r="D831" s="45" t="s">
        <v>19</v>
      </c>
      <c r="E831" s="42" t="s">
        <v>95</v>
      </c>
      <c r="F831" s="42" t="s">
        <v>96</v>
      </c>
      <c r="G831" s="43">
        <v>614600000</v>
      </c>
      <c r="H831" s="43">
        <v>614600000</v>
      </c>
      <c r="I831" s="43">
        <v>336790408.63</v>
      </c>
      <c r="J831" s="43">
        <v>2700268.92</v>
      </c>
      <c r="K831" s="43">
        <v>29968853.32</v>
      </c>
      <c r="L831" s="43">
        <v>4208117.38</v>
      </c>
      <c r="M831" s="43">
        <v>15319490.470000001</v>
      </c>
      <c r="N831" s="43">
        <v>15319490.470000001</v>
      </c>
      <c r="O831" s="43">
        <v>562403269.90999997</v>
      </c>
      <c r="P831" s="43">
        <v>284593678.54000002</v>
      </c>
      <c r="Q831" s="9">
        <f t="shared" si="25"/>
        <v>2.4925952603319233E-2</v>
      </c>
    </row>
    <row r="832" spans="1:17" ht="13.2" x14ac:dyDescent="0.2">
      <c r="A832" s="42" t="s">
        <v>399</v>
      </c>
      <c r="B832" s="42" t="s">
        <v>400</v>
      </c>
      <c r="C832" s="33" t="str">
        <f t="shared" si="24"/>
        <v>21375300 Gestión y Desarrollo Cultural</v>
      </c>
      <c r="D832" s="45" t="s">
        <v>19</v>
      </c>
      <c r="E832" s="42" t="s">
        <v>99</v>
      </c>
      <c r="F832" s="42" t="s">
        <v>100</v>
      </c>
      <c r="G832" s="43">
        <v>25000000</v>
      </c>
      <c r="H832" s="43">
        <v>25000000</v>
      </c>
      <c r="I832" s="43">
        <v>9460262.3599999994</v>
      </c>
      <c r="J832" s="43">
        <v>0</v>
      </c>
      <c r="K832" s="43">
        <v>0</v>
      </c>
      <c r="L832" s="43">
        <v>0</v>
      </c>
      <c r="M832" s="43">
        <v>0</v>
      </c>
      <c r="N832" s="43">
        <v>0</v>
      </c>
      <c r="O832" s="43">
        <v>25000000</v>
      </c>
      <c r="P832" s="43">
        <v>9460262.3599999994</v>
      </c>
      <c r="Q832" s="9">
        <f t="shared" si="25"/>
        <v>0</v>
      </c>
    </row>
    <row r="833" spans="1:17" ht="13.2" x14ac:dyDescent="0.2">
      <c r="A833" s="42" t="s">
        <v>399</v>
      </c>
      <c r="B833" s="42" t="s">
        <v>400</v>
      </c>
      <c r="C833" s="33" t="str">
        <f t="shared" si="24"/>
        <v>21375300 Gestión y Desarrollo Cultural</v>
      </c>
      <c r="D833" s="45" t="s">
        <v>19</v>
      </c>
      <c r="E833" s="42" t="s">
        <v>101</v>
      </c>
      <c r="F833" s="42" t="s">
        <v>102</v>
      </c>
      <c r="G833" s="43">
        <v>130000000</v>
      </c>
      <c r="H833" s="43">
        <v>130000000</v>
      </c>
      <c r="I833" s="43">
        <v>74312626.590000004</v>
      </c>
      <c r="J833" s="43">
        <v>0</v>
      </c>
      <c r="K833" s="43">
        <v>28402099.850000001</v>
      </c>
      <c r="L833" s="43">
        <v>3983094.98</v>
      </c>
      <c r="M833" s="43">
        <v>15319490.470000001</v>
      </c>
      <c r="N833" s="43">
        <v>15319490.470000001</v>
      </c>
      <c r="O833" s="43">
        <v>82295314.700000003</v>
      </c>
      <c r="P833" s="43">
        <v>26607941.289999999</v>
      </c>
      <c r="Q833" s="9">
        <f t="shared" si="25"/>
        <v>0.11784223438461539</v>
      </c>
    </row>
    <row r="834" spans="1:17" ht="13.2" x14ac:dyDescent="0.2">
      <c r="A834" s="42" t="s">
        <v>399</v>
      </c>
      <c r="B834" s="42" t="s">
        <v>400</v>
      </c>
      <c r="C834" s="33" t="str">
        <f t="shared" si="24"/>
        <v>21375300 Gestión y Desarrollo Cultural</v>
      </c>
      <c r="D834" s="45" t="s">
        <v>19</v>
      </c>
      <c r="E834" s="42" t="s">
        <v>103</v>
      </c>
      <c r="F834" s="42" t="s">
        <v>104</v>
      </c>
      <c r="G834" s="43">
        <v>459600000</v>
      </c>
      <c r="H834" s="43">
        <v>459600000</v>
      </c>
      <c r="I834" s="43">
        <v>253017519.68000001</v>
      </c>
      <c r="J834" s="43">
        <v>2700268.92</v>
      </c>
      <c r="K834" s="43">
        <v>1566753.47</v>
      </c>
      <c r="L834" s="43">
        <v>225022.4</v>
      </c>
      <c r="M834" s="43">
        <v>0</v>
      </c>
      <c r="N834" s="43">
        <v>0</v>
      </c>
      <c r="O834" s="43">
        <v>455107955.20999998</v>
      </c>
      <c r="P834" s="43">
        <v>248525474.88999999</v>
      </c>
      <c r="Q834" s="9">
        <f t="shared" si="25"/>
        <v>0</v>
      </c>
    </row>
    <row r="835" spans="1:17" ht="13.2" x14ac:dyDescent="0.2">
      <c r="A835" s="42" t="s">
        <v>399</v>
      </c>
      <c r="B835" s="42" t="s">
        <v>400</v>
      </c>
      <c r="C835" s="33" t="str">
        <f t="shared" si="24"/>
        <v>21375300 Gestión y Desarrollo Cultural</v>
      </c>
      <c r="D835" s="45" t="s">
        <v>19</v>
      </c>
      <c r="E835" s="42" t="s">
        <v>105</v>
      </c>
      <c r="F835" s="42" t="s">
        <v>106</v>
      </c>
      <c r="G835" s="43">
        <v>24000000</v>
      </c>
      <c r="H835" s="43">
        <v>24000000</v>
      </c>
      <c r="I835" s="43">
        <v>10408374.710000001</v>
      </c>
      <c r="J835" s="43">
        <v>0</v>
      </c>
      <c r="K835" s="43">
        <v>2880349.53</v>
      </c>
      <c r="L835" s="43">
        <v>0</v>
      </c>
      <c r="M835" s="43">
        <v>1799650.47</v>
      </c>
      <c r="N835" s="43">
        <v>1799650.47</v>
      </c>
      <c r="O835" s="43">
        <v>19320000</v>
      </c>
      <c r="P835" s="43">
        <v>5728374.71</v>
      </c>
      <c r="Q835" s="9">
        <f t="shared" si="25"/>
        <v>7.4985436249999995E-2</v>
      </c>
    </row>
    <row r="836" spans="1:17" ht="13.2" x14ac:dyDescent="0.2">
      <c r="A836" s="42" t="s">
        <v>399</v>
      </c>
      <c r="B836" s="42" t="s">
        <v>400</v>
      </c>
      <c r="C836" s="33" t="str">
        <f t="shared" si="24"/>
        <v>21375300 Gestión y Desarrollo Cultural</v>
      </c>
      <c r="D836" s="45" t="s">
        <v>19</v>
      </c>
      <c r="E836" s="42" t="s">
        <v>107</v>
      </c>
      <c r="F836" s="42" t="s">
        <v>108</v>
      </c>
      <c r="G836" s="43">
        <v>4000000</v>
      </c>
      <c r="H836" s="43">
        <v>4000000</v>
      </c>
      <c r="I836" s="43">
        <v>1852328.66</v>
      </c>
      <c r="J836" s="43">
        <v>0</v>
      </c>
      <c r="K836" s="43">
        <v>479449.53</v>
      </c>
      <c r="L836" s="43">
        <v>0</v>
      </c>
      <c r="M836" s="43">
        <v>420550.47</v>
      </c>
      <c r="N836" s="43">
        <v>420550.47</v>
      </c>
      <c r="O836" s="43">
        <v>3100000</v>
      </c>
      <c r="P836" s="43">
        <v>952328.66</v>
      </c>
      <c r="Q836" s="9">
        <f t="shared" si="25"/>
        <v>0.10513761749999999</v>
      </c>
    </row>
    <row r="837" spans="1:17" ht="13.2" x14ac:dyDescent="0.2">
      <c r="A837" s="42" t="s">
        <v>399</v>
      </c>
      <c r="B837" s="42" t="s">
        <v>400</v>
      </c>
      <c r="C837" s="33" t="str">
        <f t="shared" si="24"/>
        <v>21375300 Gestión y Desarrollo Cultural</v>
      </c>
      <c r="D837" s="45" t="s">
        <v>19</v>
      </c>
      <c r="E837" s="42" t="s">
        <v>109</v>
      </c>
      <c r="F837" s="42" t="s">
        <v>110</v>
      </c>
      <c r="G837" s="43">
        <v>20000000</v>
      </c>
      <c r="H837" s="43">
        <v>20000000</v>
      </c>
      <c r="I837" s="43">
        <v>8556046.0500000007</v>
      </c>
      <c r="J837" s="43">
        <v>0</v>
      </c>
      <c r="K837" s="43">
        <v>2400900</v>
      </c>
      <c r="L837" s="43">
        <v>0</v>
      </c>
      <c r="M837" s="43">
        <v>1379100</v>
      </c>
      <c r="N837" s="43">
        <v>1379100</v>
      </c>
      <c r="O837" s="43">
        <v>16220000</v>
      </c>
      <c r="P837" s="43">
        <v>4776046.05</v>
      </c>
      <c r="Q837" s="9">
        <f t="shared" si="25"/>
        <v>6.8955000000000002E-2</v>
      </c>
    </row>
    <row r="838" spans="1:17" ht="13.2" x14ac:dyDescent="0.2">
      <c r="A838" s="42" t="s">
        <v>399</v>
      </c>
      <c r="B838" s="42" t="s">
        <v>400</v>
      </c>
      <c r="C838" s="33" t="str">
        <f t="shared" si="24"/>
        <v>21375300 Gestión y Desarrollo Cultural</v>
      </c>
      <c r="D838" s="45" t="s">
        <v>19</v>
      </c>
      <c r="E838" s="42" t="s">
        <v>111</v>
      </c>
      <c r="F838" s="42" t="s">
        <v>112</v>
      </c>
      <c r="G838" s="43">
        <v>13000000</v>
      </c>
      <c r="H838" s="43">
        <v>13000000</v>
      </c>
      <c r="I838" s="43">
        <v>6020068.1399999997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13000000</v>
      </c>
      <c r="P838" s="43">
        <v>6020068.1399999997</v>
      </c>
      <c r="Q838" s="9">
        <f t="shared" si="25"/>
        <v>0</v>
      </c>
    </row>
    <row r="839" spans="1:17" ht="13.2" x14ac:dyDescent="0.2">
      <c r="A839" s="42" t="s">
        <v>399</v>
      </c>
      <c r="B839" s="42" t="s">
        <v>400</v>
      </c>
      <c r="C839" s="33" t="str">
        <f t="shared" ref="C839:C902" si="26">+CONCATENATE(A839," ",B839)</f>
        <v>21375300 Gestión y Desarrollo Cultural</v>
      </c>
      <c r="D839" s="45" t="s">
        <v>19</v>
      </c>
      <c r="E839" s="42" t="s">
        <v>113</v>
      </c>
      <c r="F839" s="42" t="s">
        <v>114</v>
      </c>
      <c r="G839" s="43">
        <v>13000000</v>
      </c>
      <c r="H839" s="43">
        <v>13000000</v>
      </c>
      <c r="I839" s="43">
        <v>6020068.1399999997</v>
      </c>
      <c r="J839" s="43">
        <v>0</v>
      </c>
      <c r="K839" s="43">
        <v>0</v>
      </c>
      <c r="L839" s="43">
        <v>0</v>
      </c>
      <c r="M839" s="43">
        <v>0</v>
      </c>
      <c r="N839" s="43">
        <v>0</v>
      </c>
      <c r="O839" s="43">
        <v>13000000</v>
      </c>
      <c r="P839" s="43">
        <v>6020068.1399999997</v>
      </c>
      <c r="Q839" s="9">
        <f t="shared" ref="Q839:Q902" si="27">+IFERROR(M839/H839,0)</f>
        <v>0</v>
      </c>
    </row>
    <row r="840" spans="1:17" ht="13.2" x14ac:dyDescent="0.2">
      <c r="A840" s="42" t="s">
        <v>399</v>
      </c>
      <c r="B840" s="42" t="s">
        <v>400</v>
      </c>
      <c r="C840" s="33" t="str">
        <f t="shared" si="26"/>
        <v>21375300 Gestión y Desarrollo Cultural</v>
      </c>
      <c r="D840" s="45" t="s">
        <v>19</v>
      </c>
      <c r="E840" s="42" t="s">
        <v>123</v>
      </c>
      <c r="F840" s="42" t="s">
        <v>124</v>
      </c>
      <c r="G840" s="43">
        <v>31050000</v>
      </c>
      <c r="H840" s="43">
        <v>31050000</v>
      </c>
      <c r="I840" s="43">
        <v>14667663.77</v>
      </c>
      <c r="J840" s="43">
        <v>0</v>
      </c>
      <c r="K840" s="43">
        <v>5618796.3399999999</v>
      </c>
      <c r="L840" s="43">
        <v>1427100.01</v>
      </c>
      <c r="M840" s="43">
        <v>339000</v>
      </c>
      <c r="N840" s="43">
        <v>339000</v>
      </c>
      <c r="O840" s="43">
        <v>23665103.649999999</v>
      </c>
      <c r="P840" s="43">
        <v>7282767.4199999999</v>
      </c>
      <c r="Q840" s="9">
        <f t="shared" si="27"/>
        <v>1.0917874396135266E-2</v>
      </c>
    </row>
    <row r="841" spans="1:17" ht="13.2" x14ac:dyDescent="0.2">
      <c r="A841" s="42" t="s">
        <v>399</v>
      </c>
      <c r="B841" s="42" t="s">
        <v>400</v>
      </c>
      <c r="C841" s="33" t="str">
        <f t="shared" si="26"/>
        <v>21375300 Gestión y Desarrollo Cultural</v>
      </c>
      <c r="D841" s="45" t="s">
        <v>19</v>
      </c>
      <c r="E841" s="42" t="s">
        <v>125</v>
      </c>
      <c r="F841" s="42" t="s">
        <v>126</v>
      </c>
      <c r="G841" s="43">
        <v>15000000</v>
      </c>
      <c r="H841" s="43">
        <v>15000000</v>
      </c>
      <c r="I841" s="43">
        <v>5345958.3600000003</v>
      </c>
      <c r="J841" s="43">
        <v>0</v>
      </c>
      <c r="K841" s="43">
        <v>1085951.93</v>
      </c>
      <c r="L841" s="43">
        <v>0</v>
      </c>
      <c r="M841" s="43">
        <v>0</v>
      </c>
      <c r="N841" s="43">
        <v>0</v>
      </c>
      <c r="O841" s="43">
        <v>13914048.07</v>
      </c>
      <c r="P841" s="43">
        <v>4260006.43</v>
      </c>
      <c r="Q841" s="9">
        <f t="shared" si="27"/>
        <v>0</v>
      </c>
    </row>
    <row r="842" spans="1:17" ht="13.2" x14ac:dyDescent="0.2">
      <c r="A842" s="42" t="s">
        <v>399</v>
      </c>
      <c r="B842" s="42" t="s">
        <v>400</v>
      </c>
      <c r="C842" s="33" t="str">
        <f t="shared" si="26"/>
        <v>21375300 Gestión y Desarrollo Cultural</v>
      </c>
      <c r="D842" s="45" t="s">
        <v>19</v>
      </c>
      <c r="E842" s="42" t="s">
        <v>131</v>
      </c>
      <c r="F842" s="42" t="s">
        <v>132</v>
      </c>
      <c r="G842" s="43">
        <v>8800000</v>
      </c>
      <c r="H842" s="43">
        <v>8800000</v>
      </c>
      <c r="I842" s="43">
        <v>4992399.49</v>
      </c>
      <c r="J842" s="43">
        <v>0</v>
      </c>
      <c r="K842" s="43">
        <v>1922900.01</v>
      </c>
      <c r="L842" s="43">
        <v>1427100.01</v>
      </c>
      <c r="M842" s="43">
        <v>0</v>
      </c>
      <c r="N842" s="43">
        <v>0</v>
      </c>
      <c r="O842" s="43">
        <v>5449999.9800000004</v>
      </c>
      <c r="P842" s="43">
        <v>1642399.47</v>
      </c>
      <c r="Q842" s="9">
        <f t="shared" si="27"/>
        <v>0</v>
      </c>
    </row>
    <row r="843" spans="1:17" ht="13.2" x14ac:dyDescent="0.2">
      <c r="A843" s="42" t="s">
        <v>399</v>
      </c>
      <c r="B843" s="42" t="s">
        <v>400</v>
      </c>
      <c r="C843" s="33" t="str">
        <f t="shared" si="26"/>
        <v>21375300 Gestión y Desarrollo Cultural</v>
      </c>
      <c r="D843" s="45" t="s">
        <v>19</v>
      </c>
      <c r="E843" s="42" t="s">
        <v>133</v>
      </c>
      <c r="F843" s="42" t="s">
        <v>134</v>
      </c>
      <c r="G843" s="43">
        <v>1000000</v>
      </c>
      <c r="H843" s="43">
        <v>1000000</v>
      </c>
      <c r="I843" s="43">
        <v>517765.95</v>
      </c>
      <c r="J843" s="43">
        <v>0</v>
      </c>
      <c r="K843" s="43">
        <v>316400</v>
      </c>
      <c r="L843" s="43">
        <v>0</v>
      </c>
      <c r="M843" s="43">
        <v>0</v>
      </c>
      <c r="N843" s="43">
        <v>0</v>
      </c>
      <c r="O843" s="43">
        <v>683600</v>
      </c>
      <c r="P843" s="43">
        <v>201365.95</v>
      </c>
      <c r="Q843" s="9">
        <f t="shared" si="27"/>
        <v>0</v>
      </c>
    </row>
    <row r="844" spans="1:17" ht="13.2" x14ac:dyDescent="0.2">
      <c r="A844" s="42" t="s">
        <v>399</v>
      </c>
      <c r="B844" s="42" t="s">
        <v>400</v>
      </c>
      <c r="C844" s="33" t="str">
        <f t="shared" si="26"/>
        <v>21375300 Gestión y Desarrollo Cultural</v>
      </c>
      <c r="D844" s="45" t="s">
        <v>19</v>
      </c>
      <c r="E844" s="42" t="s">
        <v>135</v>
      </c>
      <c r="F844" s="42" t="s">
        <v>136</v>
      </c>
      <c r="G844" s="43">
        <v>1500000</v>
      </c>
      <c r="H844" s="43">
        <v>1500000</v>
      </c>
      <c r="I844" s="43">
        <v>976862.15</v>
      </c>
      <c r="J844" s="43">
        <v>0</v>
      </c>
      <c r="K844" s="43">
        <v>295355.07</v>
      </c>
      <c r="L844" s="43">
        <v>0</v>
      </c>
      <c r="M844" s="43">
        <v>339000</v>
      </c>
      <c r="N844" s="43">
        <v>339000</v>
      </c>
      <c r="O844" s="43">
        <v>865644.93</v>
      </c>
      <c r="P844" s="43">
        <v>342507.08</v>
      </c>
      <c r="Q844" s="9">
        <f t="shared" si="27"/>
        <v>0.22600000000000001</v>
      </c>
    </row>
    <row r="845" spans="1:17" ht="13.2" x14ac:dyDescent="0.2">
      <c r="A845" s="42" t="s">
        <v>399</v>
      </c>
      <c r="B845" s="42" t="s">
        <v>400</v>
      </c>
      <c r="C845" s="33" t="str">
        <f t="shared" si="26"/>
        <v>21375300 Gestión y Desarrollo Cultural</v>
      </c>
      <c r="D845" s="45" t="s">
        <v>19</v>
      </c>
      <c r="E845" s="42" t="s">
        <v>137</v>
      </c>
      <c r="F845" s="42" t="s">
        <v>138</v>
      </c>
      <c r="G845" s="43">
        <v>4300000</v>
      </c>
      <c r="H845" s="43">
        <v>4300000</v>
      </c>
      <c r="I845" s="43">
        <v>2696850.57</v>
      </c>
      <c r="J845" s="43">
        <v>0</v>
      </c>
      <c r="K845" s="43">
        <v>1998189.33</v>
      </c>
      <c r="L845" s="43">
        <v>0</v>
      </c>
      <c r="M845" s="43">
        <v>0</v>
      </c>
      <c r="N845" s="43">
        <v>0</v>
      </c>
      <c r="O845" s="43">
        <v>2301810.67</v>
      </c>
      <c r="P845" s="43">
        <v>698661.24</v>
      </c>
      <c r="Q845" s="9">
        <f t="shared" si="27"/>
        <v>0</v>
      </c>
    </row>
    <row r="846" spans="1:17" ht="13.2" x14ac:dyDescent="0.2">
      <c r="A846" s="42" t="s">
        <v>399</v>
      </c>
      <c r="B846" s="42" t="s">
        <v>400</v>
      </c>
      <c r="C846" s="33" t="str">
        <f t="shared" si="26"/>
        <v>21375300 Gestión y Desarrollo Cultural</v>
      </c>
      <c r="D846" s="45" t="s">
        <v>19</v>
      </c>
      <c r="E846" s="42" t="s">
        <v>139</v>
      </c>
      <c r="F846" s="42" t="s">
        <v>140</v>
      </c>
      <c r="G846" s="43">
        <v>450000</v>
      </c>
      <c r="H846" s="43">
        <v>450000</v>
      </c>
      <c r="I846" s="43">
        <v>137827.25</v>
      </c>
      <c r="J846" s="43">
        <v>0</v>
      </c>
      <c r="K846" s="43">
        <v>0</v>
      </c>
      <c r="L846" s="43">
        <v>0</v>
      </c>
      <c r="M846" s="43">
        <v>0</v>
      </c>
      <c r="N846" s="43">
        <v>0</v>
      </c>
      <c r="O846" s="43">
        <v>450000</v>
      </c>
      <c r="P846" s="43">
        <v>137827.25</v>
      </c>
      <c r="Q846" s="9">
        <f t="shared" si="27"/>
        <v>0</v>
      </c>
    </row>
    <row r="847" spans="1:17" ht="13.2" x14ac:dyDescent="0.2">
      <c r="A847" s="42" t="s">
        <v>399</v>
      </c>
      <c r="B847" s="42" t="s">
        <v>400</v>
      </c>
      <c r="C847" s="33" t="str">
        <f t="shared" si="26"/>
        <v>21375300 Gestión y Desarrollo Cultural</v>
      </c>
      <c r="D847" s="45" t="s">
        <v>19</v>
      </c>
      <c r="E847" s="42" t="s">
        <v>141</v>
      </c>
      <c r="F847" s="42" t="s">
        <v>142</v>
      </c>
      <c r="G847" s="43">
        <v>600000</v>
      </c>
      <c r="H847" s="43">
        <v>600000</v>
      </c>
      <c r="I847" s="43">
        <v>277849.3</v>
      </c>
      <c r="J847" s="43">
        <v>0</v>
      </c>
      <c r="K847" s="43">
        <v>0</v>
      </c>
      <c r="L847" s="43">
        <v>0</v>
      </c>
      <c r="M847" s="43">
        <v>0</v>
      </c>
      <c r="N847" s="43">
        <v>0</v>
      </c>
      <c r="O847" s="43">
        <v>600000</v>
      </c>
      <c r="P847" s="43">
        <v>277849.3</v>
      </c>
      <c r="Q847" s="9">
        <f t="shared" si="27"/>
        <v>0</v>
      </c>
    </row>
    <row r="848" spans="1:17" ht="13.2" x14ac:dyDescent="0.2">
      <c r="A848" s="42" t="s">
        <v>399</v>
      </c>
      <c r="B848" s="42" t="s">
        <v>400</v>
      </c>
      <c r="C848" s="33" t="str">
        <f t="shared" si="26"/>
        <v>21375300 Gestión y Desarrollo Cultural</v>
      </c>
      <c r="D848" s="45" t="s">
        <v>19</v>
      </c>
      <c r="E848" s="42" t="s">
        <v>145</v>
      </c>
      <c r="F848" s="42" t="s">
        <v>146</v>
      </c>
      <c r="G848" s="43">
        <v>600000</v>
      </c>
      <c r="H848" s="43">
        <v>600000</v>
      </c>
      <c r="I848" s="43">
        <v>277849.3</v>
      </c>
      <c r="J848" s="43">
        <v>0</v>
      </c>
      <c r="K848" s="43">
        <v>0</v>
      </c>
      <c r="L848" s="43">
        <v>0</v>
      </c>
      <c r="M848" s="43">
        <v>0</v>
      </c>
      <c r="N848" s="43">
        <v>0</v>
      </c>
      <c r="O848" s="43">
        <v>600000</v>
      </c>
      <c r="P848" s="43">
        <v>277849.3</v>
      </c>
      <c r="Q848" s="9">
        <f t="shared" si="27"/>
        <v>0</v>
      </c>
    </row>
    <row r="849" spans="1:17" ht="13.2" x14ac:dyDescent="0.2">
      <c r="A849" s="42" t="s">
        <v>399</v>
      </c>
      <c r="B849" s="42" t="s">
        <v>400</v>
      </c>
      <c r="C849" s="33" t="str">
        <f t="shared" si="26"/>
        <v>21375300 Gestión y Desarrollo Cultural</v>
      </c>
      <c r="D849" s="45" t="s">
        <v>19</v>
      </c>
      <c r="E849" s="42" t="s">
        <v>147</v>
      </c>
      <c r="F849" s="42" t="s">
        <v>148</v>
      </c>
      <c r="G849" s="43">
        <v>600000</v>
      </c>
      <c r="H849" s="43">
        <v>600000</v>
      </c>
      <c r="I849" s="43">
        <v>277849.3</v>
      </c>
      <c r="J849" s="43">
        <v>0</v>
      </c>
      <c r="K849" s="43">
        <v>140000</v>
      </c>
      <c r="L849" s="43">
        <v>0</v>
      </c>
      <c r="M849" s="43">
        <v>0</v>
      </c>
      <c r="N849" s="43">
        <v>0</v>
      </c>
      <c r="O849" s="43">
        <v>460000</v>
      </c>
      <c r="P849" s="43">
        <v>137849.29999999999</v>
      </c>
      <c r="Q849" s="9">
        <f t="shared" si="27"/>
        <v>0</v>
      </c>
    </row>
    <row r="850" spans="1:17" ht="13.2" x14ac:dyDescent="0.2">
      <c r="A850" s="42" t="s">
        <v>399</v>
      </c>
      <c r="B850" s="42" t="s">
        <v>400</v>
      </c>
      <c r="C850" s="33" t="str">
        <f t="shared" si="26"/>
        <v>21375300 Gestión y Desarrollo Cultural</v>
      </c>
      <c r="D850" s="45" t="s">
        <v>19</v>
      </c>
      <c r="E850" s="42" t="s">
        <v>149</v>
      </c>
      <c r="F850" s="42" t="s">
        <v>150</v>
      </c>
      <c r="G850" s="43">
        <v>600000</v>
      </c>
      <c r="H850" s="43">
        <v>600000</v>
      </c>
      <c r="I850" s="43">
        <v>277849.3</v>
      </c>
      <c r="J850" s="43">
        <v>0</v>
      </c>
      <c r="K850" s="43">
        <v>140000</v>
      </c>
      <c r="L850" s="43">
        <v>0</v>
      </c>
      <c r="M850" s="43">
        <v>0</v>
      </c>
      <c r="N850" s="43">
        <v>0</v>
      </c>
      <c r="O850" s="43">
        <v>460000</v>
      </c>
      <c r="P850" s="43">
        <v>137849.29999999999</v>
      </c>
      <c r="Q850" s="9">
        <f t="shared" si="27"/>
        <v>0</v>
      </c>
    </row>
    <row r="851" spans="1:17" ht="13.2" x14ac:dyDescent="0.2">
      <c r="A851" s="42" t="s">
        <v>399</v>
      </c>
      <c r="B851" s="42" t="s">
        <v>400</v>
      </c>
      <c r="C851" s="33" t="str">
        <f t="shared" si="26"/>
        <v>21375300 Gestión y Desarrollo Cultural</v>
      </c>
      <c r="D851" s="45" t="s">
        <v>19</v>
      </c>
      <c r="E851" s="42" t="s">
        <v>153</v>
      </c>
      <c r="F851" s="42" t="s">
        <v>154</v>
      </c>
      <c r="G851" s="43">
        <v>20969849</v>
      </c>
      <c r="H851" s="43">
        <v>20969849</v>
      </c>
      <c r="I851" s="43">
        <v>12402345.550000001</v>
      </c>
      <c r="J851" s="43">
        <v>0</v>
      </c>
      <c r="K851" s="43">
        <v>1369274.86</v>
      </c>
      <c r="L851" s="43">
        <v>2932379.85</v>
      </c>
      <c r="M851" s="43">
        <v>1690851.41</v>
      </c>
      <c r="N851" s="43">
        <v>1690851.41</v>
      </c>
      <c r="O851" s="43">
        <v>14977342.880000001</v>
      </c>
      <c r="P851" s="43">
        <v>6409839.4299999997</v>
      </c>
      <c r="Q851" s="9">
        <f t="shared" si="27"/>
        <v>8.0632502885452345E-2</v>
      </c>
    </row>
    <row r="852" spans="1:17" ht="13.2" x14ac:dyDescent="0.2">
      <c r="A852" s="42" t="s">
        <v>399</v>
      </c>
      <c r="B852" s="42" t="s">
        <v>400</v>
      </c>
      <c r="C852" s="33" t="str">
        <f t="shared" si="26"/>
        <v>21375300 Gestión y Desarrollo Cultural</v>
      </c>
      <c r="D852" s="45" t="s">
        <v>19</v>
      </c>
      <c r="E852" s="42" t="s">
        <v>155</v>
      </c>
      <c r="F852" s="42" t="s">
        <v>156</v>
      </c>
      <c r="G852" s="43">
        <v>12000000</v>
      </c>
      <c r="H852" s="43">
        <v>12000000</v>
      </c>
      <c r="I852" s="43">
        <v>5556985.9800000004</v>
      </c>
      <c r="J852" s="43">
        <v>0</v>
      </c>
      <c r="K852" s="43">
        <v>489719.85</v>
      </c>
      <c r="L852" s="43">
        <v>0</v>
      </c>
      <c r="M852" s="43">
        <v>910280.15</v>
      </c>
      <c r="N852" s="43">
        <v>910280.15</v>
      </c>
      <c r="O852" s="43">
        <v>10600000</v>
      </c>
      <c r="P852" s="43">
        <v>4156985.98</v>
      </c>
      <c r="Q852" s="9">
        <f t="shared" si="27"/>
        <v>7.5856679166666663E-2</v>
      </c>
    </row>
    <row r="853" spans="1:17" ht="13.2" x14ac:dyDescent="0.2">
      <c r="A853" s="42" t="s">
        <v>399</v>
      </c>
      <c r="B853" s="42" t="s">
        <v>400</v>
      </c>
      <c r="C853" s="33" t="str">
        <f t="shared" si="26"/>
        <v>21375300 Gestión y Desarrollo Cultural</v>
      </c>
      <c r="D853" s="45" t="s">
        <v>19</v>
      </c>
      <c r="E853" s="42" t="s">
        <v>157</v>
      </c>
      <c r="F853" s="42" t="s">
        <v>158</v>
      </c>
      <c r="G853" s="43">
        <v>8000000</v>
      </c>
      <c r="H853" s="43">
        <v>8000000</v>
      </c>
      <c r="I853" s="43">
        <v>3704657.32</v>
      </c>
      <c r="J853" s="43">
        <v>0</v>
      </c>
      <c r="K853" s="43">
        <v>489719.85</v>
      </c>
      <c r="L853" s="43">
        <v>0</v>
      </c>
      <c r="M853" s="43">
        <v>910280.15</v>
      </c>
      <c r="N853" s="43">
        <v>910280.15</v>
      </c>
      <c r="O853" s="43">
        <v>6600000</v>
      </c>
      <c r="P853" s="43">
        <v>2304657.3199999998</v>
      </c>
      <c r="Q853" s="9">
        <f t="shared" si="27"/>
        <v>0.11378501875000001</v>
      </c>
    </row>
    <row r="854" spans="1:17" ht="13.2" x14ac:dyDescent="0.2">
      <c r="A854" s="42" t="s">
        <v>399</v>
      </c>
      <c r="B854" s="42" t="s">
        <v>400</v>
      </c>
      <c r="C854" s="33" t="str">
        <f t="shared" si="26"/>
        <v>21375300 Gestión y Desarrollo Cultural</v>
      </c>
      <c r="D854" s="45" t="s">
        <v>19</v>
      </c>
      <c r="E854" s="42" t="s">
        <v>161</v>
      </c>
      <c r="F854" s="42" t="s">
        <v>162</v>
      </c>
      <c r="G854" s="43">
        <v>4000000</v>
      </c>
      <c r="H854" s="43">
        <v>4000000</v>
      </c>
      <c r="I854" s="43">
        <v>1852328.66</v>
      </c>
      <c r="J854" s="43">
        <v>0</v>
      </c>
      <c r="K854" s="43">
        <v>0</v>
      </c>
      <c r="L854" s="43">
        <v>0</v>
      </c>
      <c r="M854" s="43">
        <v>0</v>
      </c>
      <c r="N854" s="43">
        <v>0</v>
      </c>
      <c r="O854" s="43">
        <v>4000000</v>
      </c>
      <c r="P854" s="43">
        <v>1852328.66</v>
      </c>
      <c r="Q854" s="9">
        <f t="shared" si="27"/>
        <v>0</v>
      </c>
    </row>
    <row r="855" spans="1:17" ht="13.2" x14ac:dyDescent="0.2">
      <c r="A855" s="42" t="s">
        <v>399</v>
      </c>
      <c r="B855" s="42" t="s">
        <v>400</v>
      </c>
      <c r="C855" s="33" t="str">
        <f t="shared" si="26"/>
        <v>21375300 Gestión y Desarrollo Cultural</v>
      </c>
      <c r="D855" s="45" t="s">
        <v>19</v>
      </c>
      <c r="E855" s="42" t="s">
        <v>171</v>
      </c>
      <c r="F855" s="42" t="s">
        <v>172</v>
      </c>
      <c r="G855" s="43">
        <v>250000</v>
      </c>
      <c r="H855" s="43">
        <v>250000</v>
      </c>
      <c r="I855" s="43">
        <v>115770.54</v>
      </c>
      <c r="J855" s="43">
        <v>0</v>
      </c>
      <c r="K855" s="43">
        <v>0</v>
      </c>
      <c r="L855" s="43">
        <v>0</v>
      </c>
      <c r="M855" s="43">
        <v>0</v>
      </c>
      <c r="N855" s="43">
        <v>0</v>
      </c>
      <c r="O855" s="43">
        <v>250000</v>
      </c>
      <c r="P855" s="43">
        <v>115770.54</v>
      </c>
      <c r="Q855" s="9">
        <f t="shared" si="27"/>
        <v>0</v>
      </c>
    </row>
    <row r="856" spans="1:17" ht="13.2" x14ac:dyDescent="0.2">
      <c r="A856" s="42" t="s">
        <v>399</v>
      </c>
      <c r="B856" s="42" t="s">
        <v>400</v>
      </c>
      <c r="C856" s="33" t="str">
        <f t="shared" si="26"/>
        <v>21375300 Gestión y Desarrollo Cultural</v>
      </c>
      <c r="D856" s="45" t="s">
        <v>19</v>
      </c>
      <c r="E856" s="42" t="s">
        <v>173</v>
      </c>
      <c r="F856" s="42" t="s">
        <v>174</v>
      </c>
      <c r="G856" s="43">
        <v>250000</v>
      </c>
      <c r="H856" s="43">
        <v>250000</v>
      </c>
      <c r="I856" s="43">
        <v>115770.54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250000</v>
      </c>
      <c r="P856" s="43">
        <v>115770.54</v>
      </c>
      <c r="Q856" s="9">
        <f t="shared" si="27"/>
        <v>0</v>
      </c>
    </row>
    <row r="857" spans="1:17" ht="13.2" x14ac:dyDescent="0.2">
      <c r="A857" s="42" t="s">
        <v>399</v>
      </c>
      <c r="B857" s="42" t="s">
        <v>400</v>
      </c>
      <c r="C857" s="33" t="str">
        <f t="shared" si="26"/>
        <v>21375300 Gestión y Desarrollo Cultural</v>
      </c>
      <c r="D857" s="45" t="s">
        <v>19</v>
      </c>
      <c r="E857" s="42" t="s">
        <v>179</v>
      </c>
      <c r="F857" s="42" t="s">
        <v>180</v>
      </c>
      <c r="G857" s="43">
        <v>0</v>
      </c>
      <c r="H857" s="43">
        <v>0</v>
      </c>
      <c r="I857" s="43">
        <v>0</v>
      </c>
      <c r="J857" s="43">
        <v>0</v>
      </c>
      <c r="K857" s="43">
        <v>0</v>
      </c>
      <c r="L857" s="43">
        <v>0</v>
      </c>
      <c r="M857" s="43">
        <v>0</v>
      </c>
      <c r="N857" s="43">
        <v>0</v>
      </c>
      <c r="O857" s="43">
        <v>0</v>
      </c>
      <c r="P857" s="43">
        <v>0</v>
      </c>
      <c r="Q857" s="9">
        <f t="shared" si="27"/>
        <v>0</v>
      </c>
    </row>
    <row r="858" spans="1:17" ht="13.2" x14ac:dyDescent="0.2">
      <c r="A858" s="42" t="s">
        <v>399</v>
      </c>
      <c r="B858" s="42" t="s">
        <v>400</v>
      </c>
      <c r="C858" s="33" t="str">
        <f t="shared" si="26"/>
        <v>21375300 Gestión y Desarrollo Cultural</v>
      </c>
      <c r="D858" s="45" t="s">
        <v>19</v>
      </c>
      <c r="E858" s="42" t="s">
        <v>185</v>
      </c>
      <c r="F858" s="42" t="s">
        <v>186</v>
      </c>
      <c r="G858" s="43">
        <v>1000000</v>
      </c>
      <c r="H858" s="43">
        <v>1000000</v>
      </c>
      <c r="I858" s="43">
        <v>463082.17</v>
      </c>
      <c r="J858" s="43">
        <v>0</v>
      </c>
      <c r="K858" s="43">
        <v>0</v>
      </c>
      <c r="L858" s="43">
        <v>0</v>
      </c>
      <c r="M858" s="43">
        <v>0</v>
      </c>
      <c r="N858" s="43">
        <v>0</v>
      </c>
      <c r="O858" s="43">
        <v>1000000</v>
      </c>
      <c r="P858" s="43">
        <v>463082.17</v>
      </c>
      <c r="Q858" s="9">
        <f t="shared" si="27"/>
        <v>0</v>
      </c>
    </row>
    <row r="859" spans="1:17" ht="13.2" x14ac:dyDescent="0.2">
      <c r="A859" s="42" t="s">
        <v>399</v>
      </c>
      <c r="B859" s="42" t="s">
        <v>400</v>
      </c>
      <c r="C859" s="33" t="str">
        <f t="shared" si="26"/>
        <v>21375300 Gestión y Desarrollo Cultural</v>
      </c>
      <c r="D859" s="45" t="s">
        <v>19</v>
      </c>
      <c r="E859" s="42" t="s">
        <v>189</v>
      </c>
      <c r="F859" s="42" t="s">
        <v>190</v>
      </c>
      <c r="G859" s="43">
        <v>1000000</v>
      </c>
      <c r="H859" s="43">
        <v>1000000</v>
      </c>
      <c r="I859" s="43">
        <v>463082.17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1000000</v>
      </c>
      <c r="P859" s="43">
        <v>463082.17</v>
      </c>
      <c r="Q859" s="9">
        <f t="shared" si="27"/>
        <v>0</v>
      </c>
    </row>
    <row r="860" spans="1:17" ht="13.2" x14ac:dyDescent="0.2">
      <c r="A860" s="42" t="s">
        <v>399</v>
      </c>
      <c r="B860" s="42" t="s">
        <v>400</v>
      </c>
      <c r="C860" s="33" t="str">
        <f t="shared" si="26"/>
        <v>21375300 Gestión y Desarrollo Cultural</v>
      </c>
      <c r="D860" s="45" t="s">
        <v>19</v>
      </c>
      <c r="E860" s="42" t="s">
        <v>191</v>
      </c>
      <c r="F860" s="42" t="s">
        <v>192</v>
      </c>
      <c r="G860" s="43">
        <v>7719849</v>
      </c>
      <c r="H860" s="43">
        <v>7719849</v>
      </c>
      <c r="I860" s="43">
        <v>6266506.8600000003</v>
      </c>
      <c r="J860" s="43">
        <v>0</v>
      </c>
      <c r="K860" s="43">
        <v>879555.01</v>
      </c>
      <c r="L860" s="43">
        <v>2932379.85</v>
      </c>
      <c r="M860" s="43">
        <v>780571.26</v>
      </c>
      <c r="N860" s="43">
        <v>780571.26</v>
      </c>
      <c r="O860" s="43">
        <v>3127342.88</v>
      </c>
      <c r="P860" s="43">
        <v>1674000.74</v>
      </c>
      <c r="Q860" s="9">
        <f t="shared" si="27"/>
        <v>0.10111224455296988</v>
      </c>
    </row>
    <row r="861" spans="1:17" ht="13.2" x14ac:dyDescent="0.2">
      <c r="A861" s="42" t="s">
        <v>399</v>
      </c>
      <c r="B861" s="42" t="s">
        <v>400</v>
      </c>
      <c r="C861" s="33" t="str">
        <f t="shared" si="26"/>
        <v>21375300 Gestión y Desarrollo Cultural</v>
      </c>
      <c r="D861" s="45" t="s">
        <v>19</v>
      </c>
      <c r="E861" s="42" t="s">
        <v>193</v>
      </c>
      <c r="F861" s="42" t="s">
        <v>194</v>
      </c>
      <c r="G861" s="43">
        <v>1500000</v>
      </c>
      <c r="H861" s="43">
        <v>1500000</v>
      </c>
      <c r="I861" s="43">
        <v>1499999.6</v>
      </c>
      <c r="J861" s="43">
        <v>0</v>
      </c>
      <c r="K861" s="43">
        <v>548720.49</v>
      </c>
      <c r="L861" s="43">
        <v>353123.42</v>
      </c>
      <c r="M861" s="43">
        <v>0</v>
      </c>
      <c r="N861" s="43">
        <v>0</v>
      </c>
      <c r="O861" s="43">
        <v>598156.09</v>
      </c>
      <c r="P861" s="43">
        <v>598155.68999999994</v>
      </c>
      <c r="Q861" s="9">
        <f t="shared" si="27"/>
        <v>0</v>
      </c>
    </row>
    <row r="862" spans="1:17" ht="13.2" x14ac:dyDescent="0.2">
      <c r="A862" s="42" t="s">
        <v>399</v>
      </c>
      <c r="B862" s="42" t="s">
        <v>400</v>
      </c>
      <c r="C862" s="33" t="str">
        <f t="shared" si="26"/>
        <v>21375300 Gestión y Desarrollo Cultural</v>
      </c>
      <c r="D862" s="45" t="s">
        <v>19</v>
      </c>
      <c r="E862" s="42" t="s">
        <v>197</v>
      </c>
      <c r="F862" s="42" t="s">
        <v>198</v>
      </c>
      <c r="G862" s="43">
        <v>750000</v>
      </c>
      <c r="H862" s="43">
        <v>750000</v>
      </c>
      <c r="I862" s="43">
        <v>644159.92000000004</v>
      </c>
      <c r="J862" s="43">
        <v>0</v>
      </c>
      <c r="K862" s="43">
        <v>248692.23</v>
      </c>
      <c r="L862" s="43">
        <v>0</v>
      </c>
      <c r="M862" s="43">
        <v>0</v>
      </c>
      <c r="N862" s="43">
        <v>0</v>
      </c>
      <c r="O862" s="43">
        <v>501307.77</v>
      </c>
      <c r="P862" s="43">
        <v>395467.69</v>
      </c>
      <c r="Q862" s="9">
        <f t="shared" si="27"/>
        <v>0</v>
      </c>
    </row>
    <row r="863" spans="1:17" ht="13.2" x14ac:dyDescent="0.2">
      <c r="A863" s="42" t="s">
        <v>399</v>
      </c>
      <c r="B863" s="42" t="s">
        <v>400</v>
      </c>
      <c r="C863" s="33" t="str">
        <f t="shared" si="26"/>
        <v>21375300 Gestión y Desarrollo Cultural</v>
      </c>
      <c r="D863" s="45" t="s">
        <v>19</v>
      </c>
      <c r="E863" s="42" t="s">
        <v>201</v>
      </c>
      <c r="F863" s="42" t="s">
        <v>202</v>
      </c>
      <c r="G863" s="43">
        <v>5219849</v>
      </c>
      <c r="H863" s="43">
        <v>5219849</v>
      </c>
      <c r="I863" s="43">
        <v>4006576.8</v>
      </c>
      <c r="J863" s="43">
        <v>0</v>
      </c>
      <c r="K863" s="43">
        <v>82142.289999999994</v>
      </c>
      <c r="L863" s="43">
        <v>2579256.4300000002</v>
      </c>
      <c r="M863" s="43">
        <v>780571.26</v>
      </c>
      <c r="N863" s="43">
        <v>780571.26</v>
      </c>
      <c r="O863" s="43">
        <v>1777879.02</v>
      </c>
      <c r="P863" s="43">
        <v>564606.81999999995</v>
      </c>
      <c r="Q863" s="9">
        <f t="shared" si="27"/>
        <v>0.1495390498843932</v>
      </c>
    </row>
    <row r="864" spans="1:17" ht="13.2" x14ac:dyDescent="0.2">
      <c r="A864" s="42" t="s">
        <v>399</v>
      </c>
      <c r="B864" s="42" t="s">
        <v>400</v>
      </c>
      <c r="C864" s="33" t="str">
        <f t="shared" si="26"/>
        <v>21375300 Gestión y Desarrollo Cultural</v>
      </c>
      <c r="D864" s="45" t="s">
        <v>19</v>
      </c>
      <c r="E864" s="42" t="s">
        <v>207</v>
      </c>
      <c r="F864" s="42" t="s">
        <v>208</v>
      </c>
      <c r="G864" s="43">
        <v>250000</v>
      </c>
      <c r="H864" s="43">
        <v>250000</v>
      </c>
      <c r="I864" s="43">
        <v>115770.54</v>
      </c>
      <c r="J864" s="43">
        <v>0</v>
      </c>
      <c r="K864" s="43">
        <v>0</v>
      </c>
      <c r="L864" s="43">
        <v>0</v>
      </c>
      <c r="M864" s="43">
        <v>0</v>
      </c>
      <c r="N864" s="43">
        <v>0</v>
      </c>
      <c r="O864" s="43">
        <v>250000</v>
      </c>
      <c r="P864" s="43">
        <v>115770.54</v>
      </c>
      <c r="Q864" s="9">
        <f t="shared" si="27"/>
        <v>0</v>
      </c>
    </row>
    <row r="865" spans="1:17" ht="13.2" x14ac:dyDescent="0.2">
      <c r="A865" s="42" t="s">
        <v>399</v>
      </c>
      <c r="B865" s="42" t="s">
        <v>400</v>
      </c>
      <c r="C865" s="33" t="str">
        <f t="shared" si="26"/>
        <v>21375300 Gestión y Desarrollo Cultural</v>
      </c>
      <c r="D865" s="45" t="s">
        <v>19</v>
      </c>
      <c r="E865" s="42" t="s">
        <v>209</v>
      </c>
      <c r="F865" s="42" t="s">
        <v>210</v>
      </c>
      <c r="G865" s="43">
        <v>512684799</v>
      </c>
      <c r="H865" s="43">
        <v>512684799</v>
      </c>
      <c r="I865" s="43">
        <v>496291478.20999998</v>
      </c>
      <c r="J865" s="43">
        <v>0</v>
      </c>
      <c r="K865" s="43">
        <v>20023776.760000002</v>
      </c>
      <c r="L865" s="43">
        <v>0</v>
      </c>
      <c r="M865" s="43">
        <v>338230583.24000001</v>
      </c>
      <c r="N865" s="43">
        <v>150210583.24000001</v>
      </c>
      <c r="O865" s="43">
        <v>154430439</v>
      </c>
      <c r="P865" s="43">
        <v>138037118.21000001</v>
      </c>
      <c r="Q865" s="9">
        <f t="shared" si="27"/>
        <v>0.65972422802416653</v>
      </c>
    </row>
    <row r="866" spans="1:17" ht="13.2" x14ac:dyDescent="0.2">
      <c r="A866" s="42" t="s">
        <v>399</v>
      </c>
      <c r="B866" s="42" t="s">
        <v>400</v>
      </c>
      <c r="C866" s="33" t="str">
        <f t="shared" si="26"/>
        <v>21375300 Gestión y Desarrollo Cultural</v>
      </c>
      <c r="D866" s="45" t="s">
        <v>19</v>
      </c>
      <c r="E866" s="42" t="s">
        <v>211</v>
      </c>
      <c r="F866" s="42" t="s">
        <v>212</v>
      </c>
      <c r="G866" s="43">
        <v>11680853</v>
      </c>
      <c r="H866" s="43">
        <v>11680853</v>
      </c>
      <c r="I866" s="43">
        <v>11680853</v>
      </c>
      <c r="J866" s="43">
        <v>0</v>
      </c>
      <c r="K866" s="43">
        <v>8748126.7599999998</v>
      </c>
      <c r="L866" s="43">
        <v>0</v>
      </c>
      <c r="M866" s="43">
        <v>2932726.24</v>
      </c>
      <c r="N866" s="43">
        <v>2932726.24</v>
      </c>
      <c r="O866" s="43">
        <v>0</v>
      </c>
      <c r="P866" s="43">
        <v>0</v>
      </c>
      <c r="Q866" s="9">
        <f t="shared" si="27"/>
        <v>0.25107123940349219</v>
      </c>
    </row>
    <row r="867" spans="1:17" ht="13.2" x14ac:dyDescent="0.2">
      <c r="A867" s="42" t="s">
        <v>399</v>
      </c>
      <c r="B867" s="42" t="s">
        <v>400</v>
      </c>
      <c r="C867" s="33" t="str">
        <f t="shared" si="26"/>
        <v>21375300 Gestión y Desarrollo Cultural</v>
      </c>
      <c r="D867" s="45" t="s">
        <v>19</v>
      </c>
      <c r="E867" s="42" t="s">
        <v>406</v>
      </c>
      <c r="F867" s="42" t="s">
        <v>214</v>
      </c>
      <c r="G867" s="43">
        <v>10076340</v>
      </c>
      <c r="H867" s="43">
        <v>10076340</v>
      </c>
      <c r="I867" s="43">
        <v>10076340</v>
      </c>
      <c r="J867" s="43">
        <v>0</v>
      </c>
      <c r="K867" s="43">
        <v>7546460.7800000003</v>
      </c>
      <c r="L867" s="43">
        <v>0</v>
      </c>
      <c r="M867" s="43">
        <v>2529879.2200000002</v>
      </c>
      <c r="N867" s="43">
        <v>2529879.2200000002</v>
      </c>
      <c r="O867" s="43">
        <v>0</v>
      </c>
      <c r="P867" s="43">
        <v>0</v>
      </c>
      <c r="Q867" s="9">
        <f t="shared" si="27"/>
        <v>0.25107124412236986</v>
      </c>
    </row>
    <row r="868" spans="1:17" ht="13.2" x14ac:dyDescent="0.2">
      <c r="A868" s="42" t="s">
        <v>399</v>
      </c>
      <c r="B868" s="42" t="s">
        <v>400</v>
      </c>
      <c r="C868" s="33" t="str">
        <f t="shared" si="26"/>
        <v>21375300 Gestión y Desarrollo Cultural</v>
      </c>
      <c r="D868" s="45" t="s">
        <v>19</v>
      </c>
      <c r="E868" s="42" t="s">
        <v>407</v>
      </c>
      <c r="F868" s="42" t="s">
        <v>216</v>
      </c>
      <c r="G868" s="43">
        <v>1604513</v>
      </c>
      <c r="H868" s="43">
        <v>1604513</v>
      </c>
      <c r="I868" s="43">
        <v>1604513</v>
      </c>
      <c r="J868" s="43">
        <v>0</v>
      </c>
      <c r="K868" s="43">
        <v>1201665.98</v>
      </c>
      <c r="L868" s="43">
        <v>0</v>
      </c>
      <c r="M868" s="43">
        <v>402847.02</v>
      </c>
      <c r="N868" s="43">
        <v>402847.02</v>
      </c>
      <c r="O868" s="43">
        <v>0</v>
      </c>
      <c r="P868" s="43">
        <v>0</v>
      </c>
      <c r="Q868" s="9">
        <f t="shared" si="27"/>
        <v>0.25107120976894548</v>
      </c>
    </row>
    <row r="869" spans="1:17" ht="13.2" x14ac:dyDescent="0.2">
      <c r="A869" s="42" t="s">
        <v>399</v>
      </c>
      <c r="B869" s="42" t="s">
        <v>400</v>
      </c>
      <c r="C869" s="33" t="str">
        <f t="shared" si="26"/>
        <v>21375300 Gestión y Desarrollo Cultural</v>
      </c>
      <c r="D869" s="45" t="s">
        <v>19</v>
      </c>
      <c r="E869" s="42" t="s">
        <v>219</v>
      </c>
      <c r="F869" s="42" t="s">
        <v>220</v>
      </c>
      <c r="G869" s="43">
        <v>470100000</v>
      </c>
      <c r="H869" s="43">
        <v>470100000</v>
      </c>
      <c r="I869" s="43">
        <v>470100000</v>
      </c>
      <c r="J869" s="43">
        <v>0</v>
      </c>
      <c r="K869" s="43">
        <v>11275650</v>
      </c>
      <c r="L869" s="43">
        <v>0</v>
      </c>
      <c r="M869" s="43">
        <v>333464350</v>
      </c>
      <c r="N869" s="43">
        <v>145444350</v>
      </c>
      <c r="O869" s="43">
        <v>125360000</v>
      </c>
      <c r="P869" s="43">
        <v>125360000</v>
      </c>
      <c r="Q869" s="9">
        <f t="shared" si="27"/>
        <v>0.70934769198042968</v>
      </c>
    </row>
    <row r="870" spans="1:17" ht="13.2" x14ac:dyDescent="0.2">
      <c r="A870" s="42" t="s">
        <v>399</v>
      </c>
      <c r="B870" s="42" t="s">
        <v>400</v>
      </c>
      <c r="C870" s="33" t="str">
        <f t="shared" si="26"/>
        <v>21375300 Gestión y Desarrollo Cultural</v>
      </c>
      <c r="D870" s="45" t="s">
        <v>19</v>
      </c>
      <c r="E870" s="42" t="s">
        <v>223</v>
      </c>
      <c r="F870" s="42" t="s">
        <v>224</v>
      </c>
      <c r="G870" s="43">
        <v>470100000</v>
      </c>
      <c r="H870" s="43">
        <v>470100000</v>
      </c>
      <c r="I870" s="43">
        <v>470100000</v>
      </c>
      <c r="J870" s="43">
        <v>0</v>
      </c>
      <c r="K870" s="43">
        <v>11275650</v>
      </c>
      <c r="L870" s="43">
        <v>0</v>
      </c>
      <c r="M870" s="43">
        <v>333464350</v>
      </c>
      <c r="N870" s="43">
        <v>145444350</v>
      </c>
      <c r="O870" s="43">
        <v>125360000</v>
      </c>
      <c r="P870" s="43">
        <v>125360000</v>
      </c>
      <c r="Q870" s="9">
        <f t="shared" si="27"/>
        <v>0.70934769198042968</v>
      </c>
    </row>
    <row r="871" spans="1:17" ht="13.2" x14ac:dyDescent="0.2">
      <c r="A871" s="42" t="s">
        <v>399</v>
      </c>
      <c r="B871" s="42" t="s">
        <v>400</v>
      </c>
      <c r="C871" s="33" t="str">
        <f t="shared" si="26"/>
        <v>21375300 Gestión y Desarrollo Cultural</v>
      </c>
      <c r="D871" s="45" t="s">
        <v>19</v>
      </c>
      <c r="E871" s="42" t="s">
        <v>225</v>
      </c>
      <c r="F871" s="42" t="s">
        <v>226</v>
      </c>
      <c r="G871" s="43">
        <v>11600000</v>
      </c>
      <c r="H871" s="43">
        <v>11600000</v>
      </c>
      <c r="I871" s="43">
        <v>5571312.1100000003</v>
      </c>
      <c r="J871" s="43">
        <v>0</v>
      </c>
      <c r="K871" s="43">
        <v>0</v>
      </c>
      <c r="L871" s="43">
        <v>0</v>
      </c>
      <c r="M871" s="43">
        <v>1833507</v>
      </c>
      <c r="N871" s="43">
        <v>1833507</v>
      </c>
      <c r="O871" s="43">
        <v>9766493</v>
      </c>
      <c r="P871" s="43">
        <v>3737805.11</v>
      </c>
      <c r="Q871" s="9">
        <f t="shared" si="27"/>
        <v>0.15806094827586206</v>
      </c>
    </row>
    <row r="872" spans="1:17" ht="13.2" x14ac:dyDescent="0.2">
      <c r="A872" s="42" t="s">
        <v>399</v>
      </c>
      <c r="B872" s="42" t="s">
        <v>400</v>
      </c>
      <c r="C872" s="33" t="str">
        <f t="shared" si="26"/>
        <v>21375300 Gestión y Desarrollo Cultural</v>
      </c>
      <c r="D872" s="45" t="s">
        <v>19</v>
      </c>
      <c r="E872" s="42" t="s">
        <v>227</v>
      </c>
      <c r="F872" s="42" t="s">
        <v>228</v>
      </c>
      <c r="G872" s="43">
        <v>8600000</v>
      </c>
      <c r="H872" s="43">
        <v>8600000</v>
      </c>
      <c r="I872" s="43">
        <v>2571312.11</v>
      </c>
      <c r="J872" s="43">
        <v>0</v>
      </c>
      <c r="K872" s="43">
        <v>0</v>
      </c>
      <c r="L872" s="43">
        <v>0</v>
      </c>
      <c r="M872" s="43">
        <v>0</v>
      </c>
      <c r="N872" s="43">
        <v>0</v>
      </c>
      <c r="O872" s="43">
        <v>8600000</v>
      </c>
      <c r="P872" s="43">
        <v>2571312.11</v>
      </c>
      <c r="Q872" s="9">
        <f t="shared" si="27"/>
        <v>0</v>
      </c>
    </row>
    <row r="873" spans="1:17" ht="13.2" x14ac:dyDescent="0.2">
      <c r="A873" s="42" t="s">
        <v>399</v>
      </c>
      <c r="B873" s="42" t="s">
        <v>400</v>
      </c>
      <c r="C873" s="33" t="str">
        <f t="shared" si="26"/>
        <v>21375300 Gestión y Desarrollo Cultural</v>
      </c>
      <c r="D873" s="45" t="s">
        <v>19</v>
      </c>
      <c r="E873" s="42" t="s">
        <v>229</v>
      </c>
      <c r="F873" s="42" t="s">
        <v>230</v>
      </c>
      <c r="G873" s="43">
        <v>3000000</v>
      </c>
      <c r="H873" s="43">
        <v>3000000</v>
      </c>
      <c r="I873" s="43">
        <v>3000000</v>
      </c>
      <c r="J873" s="43">
        <v>0</v>
      </c>
      <c r="K873" s="43">
        <v>0</v>
      </c>
      <c r="L873" s="43">
        <v>0</v>
      </c>
      <c r="M873" s="43">
        <v>1833507</v>
      </c>
      <c r="N873" s="43">
        <v>1833507</v>
      </c>
      <c r="O873" s="43">
        <v>1166493</v>
      </c>
      <c r="P873" s="43">
        <v>1166493</v>
      </c>
      <c r="Q873" s="9">
        <f t="shared" si="27"/>
        <v>0.61116899999999996</v>
      </c>
    </row>
    <row r="874" spans="1:17" ht="13.2" x14ac:dyDescent="0.2">
      <c r="A874" s="42" t="s">
        <v>399</v>
      </c>
      <c r="B874" s="42" t="s">
        <v>400</v>
      </c>
      <c r="C874" s="33" t="str">
        <f t="shared" si="26"/>
        <v>21375300 Gestión y Desarrollo Cultural</v>
      </c>
      <c r="D874" s="45" t="s">
        <v>19</v>
      </c>
      <c r="E874" s="42" t="s">
        <v>231</v>
      </c>
      <c r="F874" s="42" t="s">
        <v>232</v>
      </c>
      <c r="G874" s="43">
        <v>4253946</v>
      </c>
      <c r="H874" s="43">
        <v>4253946</v>
      </c>
      <c r="I874" s="43">
        <v>1969926.52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4253946</v>
      </c>
      <c r="P874" s="43">
        <v>1969926.52</v>
      </c>
      <c r="Q874" s="9">
        <f t="shared" si="27"/>
        <v>0</v>
      </c>
    </row>
    <row r="875" spans="1:17" ht="13.2" x14ac:dyDescent="0.2">
      <c r="A875" s="42" t="s">
        <v>399</v>
      </c>
      <c r="B875" s="42" t="s">
        <v>400</v>
      </c>
      <c r="C875" s="33" t="str">
        <f t="shared" si="26"/>
        <v>21375300 Gestión y Desarrollo Cultural</v>
      </c>
      <c r="D875" s="45" t="s">
        <v>19</v>
      </c>
      <c r="E875" s="42" t="s">
        <v>408</v>
      </c>
      <c r="F875" s="42" t="s">
        <v>409</v>
      </c>
      <c r="G875" s="43">
        <v>4253946</v>
      </c>
      <c r="H875" s="43">
        <v>4253946</v>
      </c>
      <c r="I875" s="43">
        <v>1969926.52</v>
      </c>
      <c r="J875" s="43">
        <v>0</v>
      </c>
      <c r="K875" s="43">
        <v>0</v>
      </c>
      <c r="L875" s="43">
        <v>0</v>
      </c>
      <c r="M875" s="43">
        <v>0</v>
      </c>
      <c r="N875" s="43">
        <v>0</v>
      </c>
      <c r="O875" s="43">
        <v>4253946</v>
      </c>
      <c r="P875" s="43">
        <v>1969926.52</v>
      </c>
      <c r="Q875" s="9">
        <f t="shared" si="27"/>
        <v>0</v>
      </c>
    </row>
    <row r="876" spans="1:17" ht="13.2" x14ac:dyDescent="0.2">
      <c r="A876" s="42" t="s">
        <v>399</v>
      </c>
      <c r="B876" s="42" t="s">
        <v>400</v>
      </c>
      <c r="C876" s="33" t="str">
        <f t="shared" si="26"/>
        <v>21375300 Gestión y Desarrollo Cultural</v>
      </c>
      <c r="D876" s="45" t="s">
        <v>19</v>
      </c>
      <c r="E876" s="42" t="s">
        <v>243</v>
      </c>
      <c r="F876" s="42" t="s">
        <v>244</v>
      </c>
      <c r="G876" s="43">
        <v>15050000</v>
      </c>
      <c r="H876" s="43">
        <v>15050000</v>
      </c>
      <c r="I876" s="43">
        <v>6969386.5800000001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15050000</v>
      </c>
      <c r="P876" s="43">
        <v>6969386.5800000001</v>
      </c>
      <c r="Q876" s="9">
        <f t="shared" si="27"/>
        <v>0</v>
      </c>
    </row>
    <row r="877" spans="1:17" ht="13.2" x14ac:dyDescent="0.2">
      <c r="A877" s="42" t="s">
        <v>399</v>
      </c>
      <c r="B877" s="42" t="s">
        <v>400</v>
      </c>
      <c r="C877" s="33" t="str">
        <f t="shared" si="26"/>
        <v>21375300 Gestión y Desarrollo Cultural</v>
      </c>
      <c r="D877" s="45" t="s">
        <v>19</v>
      </c>
      <c r="E877" s="42" t="s">
        <v>410</v>
      </c>
      <c r="F877" s="42" t="s">
        <v>411</v>
      </c>
      <c r="G877" s="43">
        <v>15050000</v>
      </c>
      <c r="H877" s="43">
        <v>15050000</v>
      </c>
      <c r="I877" s="43">
        <v>6969386.5800000001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15050000</v>
      </c>
      <c r="P877" s="43">
        <v>6969386.5800000001</v>
      </c>
      <c r="Q877" s="9">
        <f t="shared" si="27"/>
        <v>0</v>
      </c>
    </row>
    <row r="878" spans="1:17" ht="13.2" x14ac:dyDescent="0.2">
      <c r="A878" s="42" t="s">
        <v>399</v>
      </c>
      <c r="B878" s="42" t="s">
        <v>400</v>
      </c>
      <c r="C878" s="33" t="str">
        <f t="shared" si="26"/>
        <v>21375300 Gestión y Desarrollo Cultural</v>
      </c>
      <c r="D878" s="45" t="s">
        <v>253</v>
      </c>
      <c r="E878" s="42" t="s">
        <v>254</v>
      </c>
      <c r="F878" s="42" t="s">
        <v>255</v>
      </c>
      <c r="G878" s="43">
        <v>49000000</v>
      </c>
      <c r="H878" s="43">
        <v>49000000</v>
      </c>
      <c r="I878" s="43">
        <v>47000000</v>
      </c>
      <c r="J878" s="43">
        <v>0</v>
      </c>
      <c r="K878" s="43">
        <v>0</v>
      </c>
      <c r="L878" s="43">
        <v>0</v>
      </c>
      <c r="M878" s="43">
        <v>0</v>
      </c>
      <c r="N878" s="43">
        <v>0</v>
      </c>
      <c r="O878" s="43">
        <v>49000000</v>
      </c>
      <c r="P878" s="43">
        <v>47000000</v>
      </c>
      <c r="Q878" s="9">
        <f t="shared" si="27"/>
        <v>0</v>
      </c>
    </row>
    <row r="879" spans="1:17" ht="13.2" x14ac:dyDescent="0.2">
      <c r="A879" s="42" t="s">
        <v>399</v>
      </c>
      <c r="B879" s="42" t="s">
        <v>400</v>
      </c>
      <c r="C879" s="33" t="str">
        <f t="shared" si="26"/>
        <v>21375300 Gestión y Desarrollo Cultural</v>
      </c>
      <c r="D879" s="45" t="s">
        <v>253</v>
      </c>
      <c r="E879" s="42" t="s">
        <v>256</v>
      </c>
      <c r="F879" s="42" t="s">
        <v>257</v>
      </c>
      <c r="G879" s="43">
        <v>8000000</v>
      </c>
      <c r="H879" s="43">
        <v>8000000</v>
      </c>
      <c r="I879" s="43">
        <v>6000000</v>
      </c>
      <c r="J879" s="43">
        <v>0</v>
      </c>
      <c r="K879" s="43">
        <v>0</v>
      </c>
      <c r="L879" s="43">
        <v>0</v>
      </c>
      <c r="M879" s="43">
        <v>0</v>
      </c>
      <c r="N879" s="43">
        <v>0</v>
      </c>
      <c r="O879" s="43">
        <v>8000000</v>
      </c>
      <c r="P879" s="43">
        <v>6000000</v>
      </c>
      <c r="Q879" s="9">
        <f t="shared" si="27"/>
        <v>0</v>
      </c>
    </row>
    <row r="880" spans="1:17" ht="13.2" x14ac:dyDescent="0.2">
      <c r="A880" s="42" t="s">
        <v>399</v>
      </c>
      <c r="B880" s="42" t="s">
        <v>400</v>
      </c>
      <c r="C880" s="33" t="str">
        <f t="shared" si="26"/>
        <v>21375300 Gestión y Desarrollo Cultural</v>
      </c>
      <c r="D880" s="45" t="s">
        <v>253</v>
      </c>
      <c r="E880" s="42" t="s">
        <v>260</v>
      </c>
      <c r="F880" s="42" t="s">
        <v>261</v>
      </c>
      <c r="G880" s="43">
        <v>500000</v>
      </c>
      <c r="H880" s="43">
        <v>500000</v>
      </c>
      <c r="I880" s="43">
        <v>500000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500000</v>
      </c>
      <c r="P880" s="43">
        <v>500000</v>
      </c>
      <c r="Q880" s="9">
        <f t="shared" si="27"/>
        <v>0</v>
      </c>
    </row>
    <row r="881" spans="1:17" ht="13.2" x14ac:dyDescent="0.2">
      <c r="A881" s="42" t="s">
        <v>399</v>
      </c>
      <c r="B881" s="42" t="s">
        <v>400</v>
      </c>
      <c r="C881" s="33" t="str">
        <f t="shared" si="26"/>
        <v>21375300 Gestión y Desarrollo Cultural</v>
      </c>
      <c r="D881" s="45" t="s">
        <v>253</v>
      </c>
      <c r="E881" s="42" t="s">
        <v>262</v>
      </c>
      <c r="F881" s="42" t="s">
        <v>263</v>
      </c>
      <c r="G881" s="43">
        <v>1500000</v>
      </c>
      <c r="H881" s="43">
        <v>1500000</v>
      </c>
      <c r="I881" s="43">
        <v>1500000</v>
      </c>
      <c r="J881" s="43">
        <v>0</v>
      </c>
      <c r="K881" s="43">
        <v>0</v>
      </c>
      <c r="L881" s="43">
        <v>0</v>
      </c>
      <c r="M881" s="43">
        <v>0</v>
      </c>
      <c r="N881" s="43">
        <v>0</v>
      </c>
      <c r="O881" s="43">
        <v>1500000</v>
      </c>
      <c r="P881" s="43">
        <v>1500000</v>
      </c>
      <c r="Q881" s="9">
        <f t="shared" si="27"/>
        <v>0</v>
      </c>
    </row>
    <row r="882" spans="1:17" ht="13.2" x14ac:dyDescent="0.2">
      <c r="A882" s="42" t="s">
        <v>399</v>
      </c>
      <c r="B882" s="42" t="s">
        <v>400</v>
      </c>
      <c r="C882" s="33" t="str">
        <f t="shared" si="26"/>
        <v>21375300 Gestión y Desarrollo Cultural</v>
      </c>
      <c r="D882" s="45" t="s">
        <v>253</v>
      </c>
      <c r="E882" s="42" t="s">
        <v>264</v>
      </c>
      <c r="F882" s="42" t="s">
        <v>265</v>
      </c>
      <c r="G882" s="43">
        <v>5000000</v>
      </c>
      <c r="H882" s="43">
        <v>5000000</v>
      </c>
      <c r="I882" s="43">
        <v>3000000</v>
      </c>
      <c r="J882" s="43">
        <v>0</v>
      </c>
      <c r="K882" s="43">
        <v>0</v>
      </c>
      <c r="L882" s="43">
        <v>0</v>
      </c>
      <c r="M882" s="43">
        <v>0</v>
      </c>
      <c r="N882" s="43">
        <v>0</v>
      </c>
      <c r="O882" s="43">
        <v>5000000</v>
      </c>
      <c r="P882" s="43">
        <v>3000000</v>
      </c>
      <c r="Q882" s="9">
        <f t="shared" si="27"/>
        <v>0</v>
      </c>
    </row>
    <row r="883" spans="1:17" ht="13.2" x14ac:dyDescent="0.2">
      <c r="A883" s="42" t="s">
        <v>399</v>
      </c>
      <c r="B883" s="42" t="s">
        <v>400</v>
      </c>
      <c r="C883" s="33" t="str">
        <f t="shared" si="26"/>
        <v>21375300 Gestión y Desarrollo Cultural</v>
      </c>
      <c r="D883" s="45" t="s">
        <v>253</v>
      </c>
      <c r="E883" s="42" t="s">
        <v>266</v>
      </c>
      <c r="F883" s="42" t="s">
        <v>267</v>
      </c>
      <c r="G883" s="43">
        <v>1000000</v>
      </c>
      <c r="H883" s="43">
        <v>1000000</v>
      </c>
      <c r="I883" s="43">
        <v>1000000</v>
      </c>
      <c r="J883" s="43">
        <v>0</v>
      </c>
      <c r="K883" s="43">
        <v>0</v>
      </c>
      <c r="L883" s="43">
        <v>0</v>
      </c>
      <c r="M883" s="43">
        <v>0</v>
      </c>
      <c r="N883" s="43">
        <v>0</v>
      </c>
      <c r="O883" s="43">
        <v>1000000</v>
      </c>
      <c r="P883" s="43">
        <v>1000000</v>
      </c>
      <c r="Q883" s="9">
        <f t="shared" si="27"/>
        <v>0</v>
      </c>
    </row>
    <row r="884" spans="1:17" ht="13.2" x14ac:dyDescent="0.2">
      <c r="A884" s="42" t="s">
        <v>399</v>
      </c>
      <c r="B884" s="42" t="s">
        <v>400</v>
      </c>
      <c r="C884" s="33" t="str">
        <f t="shared" si="26"/>
        <v>21375300 Gestión y Desarrollo Cultural</v>
      </c>
      <c r="D884" s="45" t="s">
        <v>253</v>
      </c>
      <c r="E884" s="42" t="s">
        <v>268</v>
      </c>
      <c r="F884" s="42" t="s">
        <v>269</v>
      </c>
      <c r="G884" s="43">
        <v>30000000</v>
      </c>
      <c r="H884" s="43">
        <v>30000000</v>
      </c>
      <c r="I884" s="43">
        <v>30000000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30000000</v>
      </c>
      <c r="P884" s="43">
        <v>30000000</v>
      </c>
      <c r="Q884" s="9">
        <f t="shared" si="27"/>
        <v>0</v>
      </c>
    </row>
    <row r="885" spans="1:17" ht="13.2" x14ac:dyDescent="0.2">
      <c r="A885" s="42" t="s">
        <v>399</v>
      </c>
      <c r="B885" s="42" t="s">
        <v>400</v>
      </c>
      <c r="C885" s="33" t="str">
        <f t="shared" si="26"/>
        <v>21375300 Gestión y Desarrollo Cultural</v>
      </c>
      <c r="D885" s="45" t="s">
        <v>253</v>
      </c>
      <c r="E885" s="42" t="s">
        <v>272</v>
      </c>
      <c r="F885" s="42" t="s">
        <v>273</v>
      </c>
      <c r="G885" s="43">
        <v>30000000</v>
      </c>
      <c r="H885" s="43">
        <v>30000000</v>
      </c>
      <c r="I885" s="43">
        <v>30000000</v>
      </c>
      <c r="J885" s="43">
        <v>0</v>
      </c>
      <c r="K885" s="43">
        <v>0</v>
      </c>
      <c r="L885" s="43">
        <v>0</v>
      </c>
      <c r="M885" s="43">
        <v>0</v>
      </c>
      <c r="N885" s="43">
        <v>0</v>
      </c>
      <c r="O885" s="43">
        <v>30000000</v>
      </c>
      <c r="P885" s="43">
        <v>30000000</v>
      </c>
      <c r="Q885" s="9">
        <f t="shared" si="27"/>
        <v>0</v>
      </c>
    </row>
    <row r="886" spans="1:17" ht="13.2" x14ac:dyDescent="0.2">
      <c r="A886" s="42" t="s">
        <v>399</v>
      </c>
      <c r="B886" s="42" t="s">
        <v>400</v>
      </c>
      <c r="C886" s="33" t="str">
        <f t="shared" si="26"/>
        <v>21375300 Gestión y Desarrollo Cultural</v>
      </c>
      <c r="D886" s="45" t="s">
        <v>253</v>
      </c>
      <c r="E886" s="42" t="s">
        <v>274</v>
      </c>
      <c r="F886" s="42" t="s">
        <v>275</v>
      </c>
      <c r="G886" s="43">
        <v>11000000</v>
      </c>
      <c r="H886" s="43">
        <v>11000000</v>
      </c>
      <c r="I886" s="43">
        <v>11000000</v>
      </c>
      <c r="J886" s="43">
        <v>0</v>
      </c>
      <c r="K886" s="43">
        <v>0</v>
      </c>
      <c r="L886" s="43">
        <v>0</v>
      </c>
      <c r="M886" s="43">
        <v>0</v>
      </c>
      <c r="N886" s="43">
        <v>0</v>
      </c>
      <c r="O886" s="43">
        <v>11000000</v>
      </c>
      <c r="P886" s="43">
        <v>11000000</v>
      </c>
      <c r="Q886" s="9">
        <f t="shared" si="27"/>
        <v>0</v>
      </c>
    </row>
    <row r="887" spans="1:17" ht="13.2" x14ac:dyDescent="0.2">
      <c r="A887" s="42" t="s">
        <v>399</v>
      </c>
      <c r="B887" s="42" t="s">
        <v>400</v>
      </c>
      <c r="C887" s="33" t="str">
        <f t="shared" si="26"/>
        <v>21375300 Gestión y Desarrollo Cultural</v>
      </c>
      <c r="D887" s="45" t="s">
        <v>253</v>
      </c>
      <c r="E887" s="42" t="s">
        <v>276</v>
      </c>
      <c r="F887" s="42" t="s">
        <v>277</v>
      </c>
      <c r="G887" s="43">
        <v>11000000</v>
      </c>
      <c r="H887" s="43">
        <v>11000000</v>
      </c>
      <c r="I887" s="43">
        <v>11000000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11000000</v>
      </c>
      <c r="P887" s="43">
        <v>11000000</v>
      </c>
      <c r="Q887" s="9">
        <f t="shared" si="27"/>
        <v>0</v>
      </c>
    </row>
    <row r="888" spans="1:17" ht="13.2" x14ac:dyDescent="0.2">
      <c r="A888" s="50" t="s">
        <v>412</v>
      </c>
      <c r="B888" s="50" t="s">
        <v>413</v>
      </c>
      <c r="C888" s="33" t="str">
        <f t="shared" si="26"/>
        <v>21375500 Información y Comunicación</v>
      </c>
      <c r="D888" s="51" t="s">
        <v>19</v>
      </c>
      <c r="E888" s="50" t="s">
        <v>20</v>
      </c>
      <c r="F888" s="50" t="s">
        <v>20</v>
      </c>
      <c r="G888" s="43">
        <v>3439678631</v>
      </c>
      <c r="H888" s="43">
        <v>3439678631</v>
      </c>
      <c r="I888" s="43">
        <v>3029844165.3899999</v>
      </c>
      <c r="J888" s="43">
        <v>0</v>
      </c>
      <c r="K888" s="43">
        <v>441660678.64999998</v>
      </c>
      <c r="L888" s="43">
        <v>7816851.1799999997</v>
      </c>
      <c r="M888" s="43">
        <v>672968873.25999999</v>
      </c>
      <c r="N888" s="43">
        <v>672658306.75999999</v>
      </c>
      <c r="O888" s="43">
        <v>2317232227.9099998</v>
      </c>
      <c r="P888" s="43">
        <v>1907397762.3</v>
      </c>
      <c r="Q888" s="9">
        <f t="shared" si="27"/>
        <v>0.19564876415921195</v>
      </c>
    </row>
    <row r="889" spans="1:17" ht="13.2" x14ac:dyDescent="0.2">
      <c r="A889" s="42" t="s">
        <v>412</v>
      </c>
      <c r="B889" s="42" t="s">
        <v>413</v>
      </c>
      <c r="C889" s="33" t="str">
        <f t="shared" si="26"/>
        <v>21375500 Información y Comunicación</v>
      </c>
      <c r="D889" s="45" t="s">
        <v>19</v>
      </c>
      <c r="E889" s="42" t="s">
        <v>23</v>
      </c>
      <c r="F889" s="42" t="s">
        <v>24</v>
      </c>
      <c r="G889" s="43">
        <v>2495830584</v>
      </c>
      <c r="H889" s="43">
        <v>2495830584</v>
      </c>
      <c r="I889" s="43">
        <v>2353382071</v>
      </c>
      <c r="J889" s="43">
        <v>0</v>
      </c>
      <c r="K889" s="43">
        <v>287731731</v>
      </c>
      <c r="L889" s="43">
        <v>0</v>
      </c>
      <c r="M889" s="43">
        <v>585917843.00999999</v>
      </c>
      <c r="N889" s="43">
        <v>585917843.00999999</v>
      </c>
      <c r="O889" s="43">
        <v>1622181009.99</v>
      </c>
      <c r="P889" s="43">
        <v>1479732496.99</v>
      </c>
      <c r="Q889" s="9">
        <f t="shared" si="27"/>
        <v>0.23475865980893837</v>
      </c>
    </row>
    <row r="890" spans="1:17" ht="13.2" x14ac:dyDescent="0.2">
      <c r="A890" s="42" t="s">
        <v>412</v>
      </c>
      <c r="B890" s="42" t="s">
        <v>413</v>
      </c>
      <c r="C890" s="33" t="str">
        <f t="shared" si="26"/>
        <v>21375500 Información y Comunicación</v>
      </c>
      <c r="D890" s="45" t="s">
        <v>19</v>
      </c>
      <c r="E890" s="42" t="s">
        <v>25</v>
      </c>
      <c r="F890" s="42" t="s">
        <v>26</v>
      </c>
      <c r="G890" s="43">
        <v>1161142400</v>
      </c>
      <c r="H890" s="43">
        <v>1161142400</v>
      </c>
      <c r="I890" s="43">
        <v>1135667400</v>
      </c>
      <c r="J890" s="43">
        <v>0</v>
      </c>
      <c r="K890" s="43">
        <v>0</v>
      </c>
      <c r="L890" s="43">
        <v>0</v>
      </c>
      <c r="M890" s="43">
        <v>231182130.94999999</v>
      </c>
      <c r="N890" s="43">
        <v>231182130.94999999</v>
      </c>
      <c r="O890" s="43">
        <v>929960269.04999995</v>
      </c>
      <c r="P890" s="43">
        <v>904485269.04999995</v>
      </c>
      <c r="Q890" s="9">
        <f t="shared" si="27"/>
        <v>0.19909886242204228</v>
      </c>
    </row>
    <row r="891" spans="1:17" ht="13.2" x14ac:dyDescent="0.2">
      <c r="A891" s="42" t="s">
        <v>412</v>
      </c>
      <c r="B891" s="42" t="s">
        <v>413</v>
      </c>
      <c r="C891" s="33" t="str">
        <f t="shared" si="26"/>
        <v>21375500 Información y Comunicación</v>
      </c>
      <c r="D891" s="45" t="s">
        <v>19</v>
      </c>
      <c r="E891" s="42" t="s">
        <v>27</v>
      </c>
      <c r="F891" s="42" t="s">
        <v>28</v>
      </c>
      <c r="G891" s="43">
        <v>1159142400</v>
      </c>
      <c r="H891" s="43">
        <v>1159142400</v>
      </c>
      <c r="I891" s="43">
        <v>1135667400</v>
      </c>
      <c r="J891" s="43">
        <v>0</v>
      </c>
      <c r="K891" s="43">
        <v>0</v>
      </c>
      <c r="L891" s="43">
        <v>0</v>
      </c>
      <c r="M891" s="43">
        <v>231182130.94999999</v>
      </c>
      <c r="N891" s="43">
        <v>231182130.94999999</v>
      </c>
      <c r="O891" s="43">
        <v>927960269.04999995</v>
      </c>
      <c r="P891" s="43">
        <v>904485269.04999995</v>
      </c>
      <c r="Q891" s="9">
        <f t="shared" si="27"/>
        <v>0.19944239029648125</v>
      </c>
    </row>
    <row r="892" spans="1:17" ht="13.2" x14ac:dyDescent="0.2">
      <c r="A892" s="42" t="s">
        <v>412</v>
      </c>
      <c r="B892" s="42" t="s">
        <v>413</v>
      </c>
      <c r="C892" s="33" t="str">
        <f t="shared" si="26"/>
        <v>21375500 Información y Comunicación</v>
      </c>
      <c r="D892" s="45" t="s">
        <v>19</v>
      </c>
      <c r="E892" s="42" t="s">
        <v>29</v>
      </c>
      <c r="F892" s="42" t="s">
        <v>30</v>
      </c>
      <c r="G892" s="43">
        <v>2000000</v>
      </c>
      <c r="H892" s="43">
        <v>2000000</v>
      </c>
      <c r="I892" s="43">
        <v>0</v>
      </c>
      <c r="J892" s="43">
        <v>0</v>
      </c>
      <c r="K892" s="43">
        <v>0</v>
      </c>
      <c r="L892" s="43">
        <v>0</v>
      </c>
      <c r="M892" s="43">
        <v>0</v>
      </c>
      <c r="N892" s="43">
        <v>0</v>
      </c>
      <c r="O892" s="43">
        <v>2000000</v>
      </c>
      <c r="P892" s="43">
        <v>0</v>
      </c>
      <c r="Q892" s="9">
        <f t="shared" si="27"/>
        <v>0</v>
      </c>
    </row>
    <row r="893" spans="1:17" ht="13.2" x14ac:dyDescent="0.2">
      <c r="A893" s="42" t="s">
        <v>412</v>
      </c>
      <c r="B893" s="42" t="s">
        <v>413</v>
      </c>
      <c r="C893" s="33" t="str">
        <f t="shared" si="26"/>
        <v>21375500 Información y Comunicación</v>
      </c>
      <c r="D893" s="45" t="s">
        <v>19</v>
      </c>
      <c r="E893" s="42" t="s">
        <v>31</v>
      </c>
      <c r="F893" s="42" t="s">
        <v>32</v>
      </c>
      <c r="G893" s="43">
        <v>5700000</v>
      </c>
      <c r="H893" s="43">
        <v>5700000</v>
      </c>
      <c r="I893" s="43">
        <v>5700000</v>
      </c>
      <c r="J893" s="43">
        <v>0</v>
      </c>
      <c r="K893" s="43">
        <v>0</v>
      </c>
      <c r="L893" s="43">
        <v>0</v>
      </c>
      <c r="M893" s="43">
        <v>243075.63</v>
      </c>
      <c r="N893" s="43">
        <v>243075.63</v>
      </c>
      <c r="O893" s="43">
        <v>5456924.3700000001</v>
      </c>
      <c r="P893" s="43">
        <v>5456924.3700000001</v>
      </c>
      <c r="Q893" s="9">
        <f t="shared" si="27"/>
        <v>4.264484736842105E-2</v>
      </c>
    </row>
    <row r="894" spans="1:17" ht="13.2" x14ac:dyDescent="0.2">
      <c r="A894" s="42" t="s">
        <v>412</v>
      </c>
      <c r="B894" s="42" t="s">
        <v>413</v>
      </c>
      <c r="C894" s="33" t="str">
        <f t="shared" si="26"/>
        <v>21375500 Información y Comunicación</v>
      </c>
      <c r="D894" s="45" t="s">
        <v>19</v>
      </c>
      <c r="E894" s="42" t="s">
        <v>33</v>
      </c>
      <c r="F894" s="42" t="s">
        <v>34</v>
      </c>
      <c r="G894" s="43">
        <v>5700000</v>
      </c>
      <c r="H894" s="43">
        <v>5700000</v>
      </c>
      <c r="I894" s="43">
        <v>5700000</v>
      </c>
      <c r="J894" s="43">
        <v>0</v>
      </c>
      <c r="K894" s="43">
        <v>0</v>
      </c>
      <c r="L894" s="43">
        <v>0</v>
      </c>
      <c r="M894" s="43">
        <v>243075.63</v>
      </c>
      <c r="N894" s="43">
        <v>243075.63</v>
      </c>
      <c r="O894" s="43">
        <v>5456924.3700000001</v>
      </c>
      <c r="P894" s="43">
        <v>5456924.3700000001</v>
      </c>
      <c r="Q894" s="9">
        <f t="shared" si="27"/>
        <v>4.264484736842105E-2</v>
      </c>
    </row>
    <row r="895" spans="1:17" ht="13.2" x14ac:dyDescent="0.2">
      <c r="A895" s="42" t="s">
        <v>412</v>
      </c>
      <c r="B895" s="42" t="s">
        <v>413</v>
      </c>
      <c r="C895" s="33" t="str">
        <f t="shared" si="26"/>
        <v>21375500 Información y Comunicación</v>
      </c>
      <c r="D895" s="45" t="s">
        <v>19</v>
      </c>
      <c r="E895" s="42" t="s">
        <v>35</v>
      </c>
      <c r="F895" s="42" t="s">
        <v>36</v>
      </c>
      <c r="G895" s="43">
        <v>945110673</v>
      </c>
      <c r="H895" s="43">
        <v>945110673</v>
      </c>
      <c r="I895" s="43">
        <v>828137160</v>
      </c>
      <c r="J895" s="43">
        <v>0</v>
      </c>
      <c r="K895" s="43">
        <v>0</v>
      </c>
      <c r="L895" s="43">
        <v>0</v>
      </c>
      <c r="M895" s="43">
        <v>258346856.43000001</v>
      </c>
      <c r="N895" s="43">
        <v>258346856.43000001</v>
      </c>
      <c r="O895" s="43">
        <v>686763816.57000005</v>
      </c>
      <c r="P895" s="43">
        <v>569790303.57000005</v>
      </c>
      <c r="Q895" s="9">
        <f t="shared" si="27"/>
        <v>0.27335090356132291</v>
      </c>
    </row>
    <row r="896" spans="1:17" ht="13.2" x14ac:dyDescent="0.2">
      <c r="A896" s="42" t="s">
        <v>412</v>
      </c>
      <c r="B896" s="42" t="s">
        <v>413</v>
      </c>
      <c r="C896" s="33" t="str">
        <f t="shared" si="26"/>
        <v>21375500 Información y Comunicación</v>
      </c>
      <c r="D896" s="45" t="s">
        <v>19</v>
      </c>
      <c r="E896" s="42" t="s">
        <v>37</v>
      </c>
      <c r="F896" s="42" t="s">
        <v>38</v>
      </c>
      <c r="G896" s="43">
        <v>325600000</v>
      </c>
      <c r="H896" s="43">
        <v>325600000</v>
      </c>
      <c r="I896" s="43">
        <v>278744228</v>
      </c>
      <c r="J896" s="43">
        <v>0</v>
      </c>
      <c r="K896" s="43">
        <v>0</v>
      </c>
      <c r="L896" s="43">
        <v>0</v>
      </c>
      <c r="M896" s="43">
        <v>65669394.399999999</v>
      </c>
      <c r="N896" s="43">
        <v>65669394.399999999</v>
      </c>
      <c r="O896" s="43">
        <v>259930605.59999999</v>
      </c>
      <c r="P896" s="43">
        <v>213074833.59999999</v>
      </c>
      <c r="Q896" s="9">
        <f t="shared" si="27"/>
        <v>0.20168732923832924</v>
      </c>
    </row>
    <row r="897" spans="1:17" ht="13.2" x14ac:dyDescent="0.2">
      <c r="A897" s="42" t="s">
        <v>412</v>
      </c>
      <c r="B897" s="42" t="s">
        <v>413</v>
      </c>
      <c r="C897" s="33" t="str">
        <f t="shared" si="26"/>
        <v>21375500 Información y Comunicación</v>
      </c>
      <c r="D897" s="45" t="s">
        <v>19</v>
      </c>
      <c r="E897" s="42" t="s">
        <v>39</v>
      </c>
      <c r="F897" s="42" t="s">
        <v>40</v>
      </c>
      <c r="G897" s="43">
        <v>265816110</v>
      </c>
      <c r="H897" s="43">
        <v>265816110</v>
      </c>
      <c r="I897" s="43">
        <v>212631404</v>
      </c>
      <c r="J897" s="43">
        <v>0</v>
      </c>
      <c r="K897" s="43">
        <v>0</v>
      </c>
      <c r="L897" s="43">
        <v>0</v>
      </c>
      <c r="M897" s="43">
        <v>54238803.240000002</v>
      </c>
      <c r="N897" s="43">
        <v>54238803.240000002</v>
      </c>
      <c r="O897" s="43">
        <v>211577306.75999999</v>
      </c>
      <c r="P897" s="43">
        <v>158392600.75999999</v>
      </c>
      <c r="Q897" s="9">
        <f t="shared" si="27"/>
        <v>0.20404633579206319</v>
      </c>
    </row>
    <row r="898" spans="1:17" ht="13.2" x14ac:dyDescent="0.2">
      <c r="A898" s="42" t="s">
        <v>412</v>
      </c>
      <c r="B898" s="42" t="s">
        <v>413</v>
      </c>
      <c r="C898" s="33" t="str">
        <f t="shared" si="26"/>
        <v>21375500 Información y Comunicación</v>
      </c>
      <c r="D898" s="45" t="s">
        <v>19</v>
      </c>
      <c r="E898" s="42" t="s">
        <v>41</v>
      </c>
      <c r="F898" s="42" t="s">
        <v>42</v>
      </c>
      <c r="G898" s="43">
        <v>160364312</v>
      </c>
      <c r="H898" s="43">
        <v>160364312</v>
      </c>
      <c r="I898" s="43">
        <v>160364312</v>
      </c>
      <c r="J898" s="43">
        <v>0</v>
      </c>
      <c r="K898" s="43">
        <v>0</v>
      </c>
      <c r="L898" s="43">
        <v>0</v>
      </c>
      <c r="M898" s="43">
        <v>0</v>
      </c>
      <c r="N898" s="43">
        <v>0</v>
      </c>
      <c r="O898" s="43">
        <v>160364312</v>
      </c>
      <c r="P898" s="43">
        <v>160364312</v>
      </c>
      <c r="Q898" s="9">
        <f t="shared" si="27"/>
        <v>0</v>
      </c>
    </row>
    <row r="899" spans="1:17" ht="13.2" x14ac:dyDescent="0.2">
      <c r="A899" s="42" t="s">
        <v>412</v>
      </c>
      <c r="B899" s="42" t="s">
        <v>413</v>
      </c>
      <c r="C899" s="33" t="str">
        <f t="shared" si="26"/>
        <v>21375500 Información y Comunicación</v>
      </c>
      <c r="D899" s="45" t="s">
        <v>19</v>
      </c>
      <c r="E899" s="42" t="s">
        <v>43</v>
      </c>
      <c r="F899" s="42" t="s">
        <v>44</v>
      </c>
      <c r="G899" s="43">
        <v>134930251</v>
      </c>
      <c r="H899" s="43">
        <v>134930251</v>
      </c>
      <c r="I899" s="43">
        <v>127930251</v>
      </c>
      <c r="J899" s="43">
        <v>0</v>
      </c>
      <c r="K899" s="43">
        <v>0</v>
      </c>
      <c r="L899" s="43">
        <v>0</v>
      </c>
      <c r="M899" s="43">
        <v>126662359.94</v>
      </c>
      <c r="N899" s="43">
        <v>126662359.94</v>
      </c>
      <c r="O899" s="43">
        <v>8267891.0599999996</v>
      </c>
      <c r="P899" s="43">
        <v>1267891.06</v>
      </c>
      <c r="Q899" s="9">
        <f t="shared" si="27"/>
        <v>0.93872470406951214</v>
      </c>
    </row>
    <row r="900" spans="1:17" ht="13.2" x14ac:dyDescent="0.2">
      <c r="A900" s="42" t="s">
        <v>412</v>
      </c>
      <c r="B900" s="42" t="s">
        <v>413</v>
      </c>
      <c r="C900" s="33" t="str">
        <f t="shared" si="26"/>
        <v>21375500 Información y Comunicación</v>
      </c>
      <c r="D900" s="45" t="s">
        <v>19</v>
      </c>
      <c r="E900" s="42" t="s">
        <v>45</v>
      </c>
      <c r="F900" s="42" t="s">
        <v>46</v>
      </c>
      <c r="G900" s="43">
        <v>58400000</v>
      </c>
      <c r="H900" s="43">
        <v>58400000</v>
      </c>
      <c r="I900" s="43">
        <v>48466965</v>
      </c>
      <c r="J900" s="43">
        <v>0</v>
      </c>
      <c r="K900" s="43">
        <v>0</v>
      </c>
      <c r="L900" s="43">
        <v>0</v>
      </c>
      <c r="M900" s="43">
        <v>11776298.85</v>
      </c>
      <c r="N900" s="43">
        <v>11776298.85</v>
      </c>
      <c r="O900" s="43">
        <v>46623701.149999999</v>
      </c>
      <c r="P900" s="43">
        <v>36690666.149999999</v>
      </c>
      <c r="Q900" s="9">
        <f t="shared" si="27"/>
        <v>0.20164895291095888</v>
      </c>
    </row>
    <row r="901" spans="1:17" ht="13.2" x14ac:dyDescent="0.2">
      <c r="A901" s="42" t="s">
        <v>412</v>
      </c>
      <c r="B901" s="42" t="s">
        <v>413</v>
      </c>
      <c r="C901" s="33" t="str">
        <f t="shared" si="26"/>
        <v>21375500 Información y Comunicación</v>
      </c>
      <c r="D901" s="45" t="s">
        <v>19</v>
      </c>
      <c r="E901" s="42" t="s">
        <v>47</v>
      </c>
      <c r="F901" s="42" t="s">
        <v>48</v>
      </c>
      <c r="G901" s="43">
        <v>190279905</v>
      </c>
      <c r="H901" s="43">
        <v>190279905</v>
      </c>
      <c r="I901" s="43">
        <v>190279905</v>
      </c>
      <c r="J901" s="43">
        <v>0</v>
      </c>
      <c r="K901" s="43">
        <v>142595400</v>
      </c>
      <c r="L901" s="43">
        <v>0</v>
      </c>
      <c r="M901" s="43">
        <v>47684505</v>
      </c>
      <c r="N901" s="43">
        <v>47684505</v>
      </c>
      <c r="O901" s="43">
        <v>0</v>
      </c>
      <c r="P901" s="43">
        <v>0</v>
      </c>
      <c r="Q901" s="9">
        <f t="shared" si="27"/>
        <v>0.25060189619077222</v>
      </c>
    </row>
    <row r="902" spans="1:17" ht="13.2" x14ac:dyDescent="0.2">
      <c r="A902" s="42" t="s">
        <v>412</v>
      </c>
      <c r="B902" s="42" t="s">
        <v>413</v>
      </c>
      <c r="C902" s="33" t="str">
        <f t="shared" si="26"/>
        <v>21375500 Información y Comunicación</v>
      </c>
      <c r="D902" s="45" t="s">
        <v>19</v>
      </c>
      <c r="E902" s="42" t="s">
        <v>414</v>
      </c>
      <c r="F902" s="42" t="s">
        <v>50</v>
      </c>
      <c r="G902" s="43">
        <v>180521961</v>
      </c>
      <c r="H902" s="43">
        <v>180521961</v>
      </c>
      <c r="I902" s="43">
        <v>180521961</v>
      </c>
      <c r="J902" s="43">
        <v>0</v>
      </c>
      <c r="K902" s="43">
        <v>135279219</v>
      </c>
      <c r="L902" s="43">
        <v>0</v>
      </c>
      <c r="M902" s="43">
        <v>45242742</v>
      </c>
      <c r="N902" s="43">
        <v>45242742</v>
      </c>
      <c r="O902" s="43">
        <v>0</v>
      </c>
      <c r="P902" s="43">
        <v>0</v>
      </c>
      <c r="Q902" s="9">
        <f t="shared" si="27"/>
        <v>0.25062181769673997</v>
      </c>
    </row>
    <row r="903" spans="1:17" ht="13.2" x14ac:dyDescent="0.2">
      <c r="A903" s="42" t="s">
        <v>412</v>
      </c>
      <c r="B903" s="42" t="s">
        <v>413</v>
      </c>
      <c r="C903" s="33" t="str">
        <f t="shared" ref="C903:C966" si="28">+CONCATENATE(A903," ",B903)</f>
        <v>21375500 Información y Comunicación</v>
      </c>
      <c r="D903" s="45" t="s">
        <v>19</v>
      </c>
      <c r="E903" s="42" t="s">
        <v>415</v>
      </c>
      <c r="F903" s="42" t="s">
        <v>52</v>
      </c>
      <c r="G903" s="43">
        <v>9757944</v>
      </c>
      <c r="H903" s="43">
        <v>9757944</v>
      </c>
      <c r="I903" s="43">
        <v>9757944</v>
      </c>
      <c r="J903" s="43">
        <v>0</v>
      </c>
      <c r="K903" s="43">
        <v>7316181</v>
      </c>
      <c r="L903" s="43">
        <v>0</v>
      </c>
      <c r="M903" s="43">
        <v>2441763</v>
      </c>
      <c r="N903" s="43">
        <v>2441763</v>
      </c>
      <c r="O903" s="43">
        <v>0</v>
      </c>
      <c r="P903" s="43">
        <v>0</v>
      </c>
      <c r="Q903" s="9">
        <f t="shared" ref="Q903:Q966" si="29">+IFERROR(M903/H903,0)</f>
        <v>0.25023334833649385</v>
      </c>
    </row>
    <row r="904" spans="1:17" ht="13.2" x14ac:dyDescent="0.2">
      <c r="A904" s="42" t="s">
        <v>412</v>
      </c>
      <c r="B904" s="42" t="s">
        <v>413</v>
      </c>
      <c r="C904" s="33" t="str">
        <f t="shared" si="28"/>
        <v>21375500 Información y Comunicación</v>
      </c>
      <c r="D904" s="45" t="s">
        <v>19</v>
      </c>
      <c r="E904" s="42" t="s">
        <v>53</v>
      </c>
      <c r="F904" s="42" t="s">
        <v>54</v>
      </c>
      <c r="G904" s="43">
        <v>193597606</v>
      </c>
      <c r="H904" s="43">
        <v>193597606</v>
      </c>
      <c r="I904" s="43">
        <v>193597606</v>
      </c>
      <c r="J904" s="43">
        <v>0</v>
      </c>
      <c r="K904" s="43">
        <v>145136331</v>
      </c>
      <c r="L904" s="43">
        <v>0</v>
      </c>
      <c r="M904" s="43">
        <v>48461275</v>
      </c>
      <c r="N904" s="43">
        <v>48461275</v>
      </c>
      <c r="O904" s="43">
        <v>0</v>
      </c>
      <c r="P904" s="43">
        <v>0</v>
      </c>
      <c r="Q904" s="9">
        <f t="shared" si="29"/>
        <v>0.25031959847685309</v>
      </c>
    </row>
    <row r="905" spans="1:17" ht="13.2" x14ac:dyDescent="0.2">
      <c r="A905" s="42" t="s">
        <v>412</v>
      </c>
      <c r="B905" s="42" t="s">
        <v>413</v>
      </c>
      <c r="C905" s="33" t="str">
        <f t="shared" si="28"/>
        <v>21375500 Información y Comunicación</v>
      </c>
      <c r="D905" s="45" t="s">
        <v>19</v>
      </c>
      <c r="E905" s="42" t="s">
        <v>416</v>
      </c>
      <c r="F905" s="42" t="s">
        <v>56</v>
      </c>
      <c r="G905" s="43">
        <v>105776111</v>
      </c>
      <c r="H905" s="43">
        <v>105776111</v>
      </c>
      <c r="I905" s="43">
        <v>105776111</v>
      </c>
      <c r="J905" s="43">
        <v>0</v>
      </c>
      <c r="K905" s="43">
        <v>79290644</v>
      </c>
      <c r="L905" s="43">
        <v>0</v>
      </c>
      <c r="M905" s="43">
        <v>26485467</v>
      </c>
      <c r="N905" s="43">
        <v>26485467</v>
      </c>
      <c r="O905" s="43">
        <v>0</v>
      </c>
      <c r="P905" s="43">
        <v>0</v>
      </c>
      <c r="Q905" s="9">
        <f t="shared" si="29"/>
        <v>0.25039176378870653</v>
      </c>
    </row>
    <row r="906" spans="1:17" ht="13.2" x14ac:dyDescent="0.2">
      <c r="A906" s="42" t="s">
        <v>412</v>
      </c>
      <c r="B906" s="42" t="s">
        <v>413</v>
      </c>
      <c r="C906" s="33" t="str">
        <f t="shared" si="28"/>
        <v>21375500 Información y Comunicación</v>
      </c>
      <c r="D906" s="45" t="s">
        <v>19</v>
      </c>
      <c r="E906" s="42" t="s">
        <v>417</v>
      </c>
      <c r="F906" s="42" t="s">
        <v>58</v>
      </c>
      <c r="G906" s="43">
        <v>58547663</v>
      </c>
      <c r="H906" s="43">
        <v>58547663</v>
      </c>
      <c r="I906" s="43">
        <v>58547663</v>
      </c>
      <c r="J906" s="43">
        <v>0</v>
      </c>
      <c r="K906" s="43">
        <v>43897126</v>
      </c>
      <c r="L906" s="43">
        <v>0</v>
      </c>
      <c r="M906" s="43">
        <v>14650537</v>
      </c>
      <c r="N906" s="43">
        <v>14650537</v>
      </c>
      <c r="O906" s="43">
        <v>0</v>
      </c>
      <c r="P906" s="43">
        <v>0</v>
      </c>
      <c r="Q906" s="9">
        <f t="shared" si="29"/>
        <v>0.25023265232636188</v>
      </c>
    </row>
    <row r="907" spans="1:17" ht="13.2" x14ac:dyDescent="0.2">
      <c r="A907" s="42" t="s">
        <v>412</v>
      </c>
      <c r="B907" s="42" t="s">
        <v>413</v>
      </c>
      <c r="C907" s="33" t="str">
        <f t="shared" si="28"/>
        <v>21375500 Información y Comunicación</v>
      </c>
      <c r="D907" s="45" t="s">
        <v>19</v>
      </c>
      <c r="E907" s="42" t="s">
        <v>418</v>
      </c>
      <c r="F907" s="42" t="s">
        <v>60</v>
      </c>
      <c r="G907" s="43">
        <v>29273832</v>
      </c>
      <c r="H907" s="43">
        <v>29273832</v>
      </c>
      <c r="I907" s="43">
        <v>29273832</v>
      </c>
      <c r="J907" s="43">
        <v>0</v>
      </c>
      <c r="K907" s="43">
        <v>21948561</v>
      </c>
      <c r="L907" s="43">
        <v>0</v>
      </c>
      <c r="M907" s="43">
        <v>7325271</v>
      </c>
      <c r="N907" s="43">
        <v>7325271</v>
      </c>
      <c r="O907" s="43">
        <v>0</v>
      </c>
      <c r="P907" s="43">
        <v>0</v>
      </c>
      <c r="Q907" s="9">
        <f t="shared" si="29"/>
        <v>0.25023273345286673</v>
      </c>
    </row>
    <row r="908" spans="1:17" ht="13.2" x14ac:dyDescent="0.2">
      <c r="A908" s="42" t="s">
        <v>412</v>
      </c>
      <c r="B908" s="42" t="s">
        <v>413</v>
      </c>
      <c r="C908" s="33" t="str">
        <f t="shared" si="28"/>
        <v>21375500 Información y Comunicación</v>
      </c>
      <c r="D908" s="45" t="s">
        <v>19</v>
      </c>
      <c r="E908" s="42" t="s">
        <v>63</v>
      </c>
      <c r="F908" s="42" t="s">
        <v>64</v>
      </c>
      <c r="G908" s="43">
        <v>436448964</v>
      </c>
      <c r="H908" s="43">
        <v>436448964</v>
      </c>
      <c r="I908" s="43">
        <v>269414497.56</v>
      </c>
      <c r="J908" s="43">
        <v>0</v>
      </c>
      <c r="K908" s="43">
        <v>109915758.69</v>
      </c>
      <c r="L908" s="43">
        <v>6310184.8899999997</v>
      </c>
      <c r="M908" s="43">
        <v>65159501.119999997</v>
      </c>
      <c r="N908" s="43">
        <v>64848934.619999997</v>
      </c>
      <c r="O908" s="43">
        <v>255063519.30000001</v>
      </c>
      <c r="P908" s="43">
        <v>88029052.859999999</v>
      </c>
      <c r="Q908" s="9">
        <f t="shared" si="29"/>
        <v>0.14929466328163857</v>
      </c>
    </row>
    <row r="909" spans="1:17" ht="13.2" x14ac:dyDescent="0.2">
      <c r="A909" s="42" t="s">
        <v>412</v>
      </c>
      <c r="B909" s="42" t="s">
        <v>413</v>
      </c>
      <c r="C909" s="33" t="str">
        <f t="shared" si="28"/>
        <v>21375500 Información y Comunicación</v>
      </c>
      <c r="D909" s="45" t="s">
        <v>19</v>
      </c>
      <c r="E909" s="42" t="s">
        <v>73</v>
      </c>
      <c r="F909" s="42" t="s">
        <v>74</v>
      </c>
      <c r="G909" s="43">
        <v>125186738</v>
      </c>
      <c r="H909" s="43">
        <v>125186738</v>
      </c>
      <c r="I909" s="43">
        <v>57978304.280000001</v>
      </c>
      <c r="J909" s="43">
        <v>0</v>
      </c>
      <c r="K909" s="43">
        <v>7962831.9400000004</v>
      </c>
      <c r="L909" s="43">
        <v>0</v>
      </c>
      <c r="M909" s="43">
        <v>20374893.66</v>
      </c>
      <c r="N909" s="43">
        <v>20064327.16</v>
      </c>
      <c r="O909" s="43">
        <v>96849012.400000006</v>
      </c>
      <c r="P909" s="43">
        <v>29640578.68</v>
      </c>
      <c r="Q909" s="9">
        <f t="shared" si="29"/>
        <v>0.16275600742947707</v>
      </c>
    </row>
    <row r="910" spans="1:17" ht="13.2" x14ac:dyDescent="0.2">
      <c r="A910" s="42" t="s">
        <v>412</v>
      </c>
      <c r="B910" s="42" t="s">
        <v>413</v>
      </c>
      <c r="C910" s="33" t="str">
        <f t="shared" si="28"/>
        <v>21375500 Información y Comunicación</v>
      </c>
      <c r="D910" s="45" t="s">
        <v>19</v>
      </c>
      <c r="E910" s="42" t="s">
        <v>75</v>
      </c>
      <c r="F910" s="42" t="s">
        <v>76</v>
      </c>
      <c r="G910" s="43">
        <v>28000038</v>
      </c>
      <c r="H910" s="43">
        <v>28000038</v>
      </c>
      <c r="I910" s="43">
        <v>12966318.220000001</v>
      </c>
      <c r="J910" s="43">
        <v>0</v>
      </c>
      <c r="K910" s="43">
        <v>2693257.14</v>
      </c>
      <c r="L910" s="43">
        <v>0</v>
      </c>
      <c r="M910" s="43">
        <v>3916742.86</v>
      </c>
      <c r="N910" s="43">
        <v>3878242.86</v>
      </c>
      <c r="O910" s="43">
        <v>21390038</v>
      </c>
      <c r="P910" s="43">
        <v>6356318.2199999997</v>
      </c>
      <c r="Q910" s="9">
        <f t="shared" si="29"/>
        <v>0.13988348372955778</v>
      </c>
    </row>
    <row r="911" spans="1:17" ht="13.2" x14ac:dyDescent="0.2">
      <c r="A911" s="42" t="s">
        <v>412</v>
      </c>
      <c r="B911" s="42" t="s">
        <v>413</v>
      </c>
      <c r="C911" s="33" t="str">
        <f t="shared" si="28"/>
        <v>21375500 Información y Comunicación</v>
      </c>
      <c r="D911" s="45" t="s">
        <v>19</v>
      </c>
      <c r="E911" s="42" t="s">
        <v>77</v>
      </c>
      <c r="F911" s="42" t="s">
        <v>78</v>
      </c>
      <c r="G911" s="43">
        <v>47520000</v>
      </c>
      <c r="H911" s="43">
        <v>47520000</v>
      </c>
      <c r="I911" s="43">
        <v>22005664.48</v>
      </c>
      <c r="J911" s="43">
        <v>0</v>
      </c>
      <c r="K911" s="43">
        <v>2525873.96</v>
      </c>
      <c r="L911" s="43">
        <v>0</v>
      </c>
      <c r="M911" s="43">
        <v>8819126.0399999991</v>
      </c>
      <c r="N911" s="43">
        <v>8547059.5399999991</v>
      </c>
      <c r="O911" s="43">
        <v>36175000</v>
      </c>
      <c r="P911" s="43">
        <v>10660664.48</v>
      </c>
      <c r="Q911" s="9">
        <f t="shared" si="29"/>
        <v>0.18558766919191919</v>
      </c>
    </row>
    <row r="912" spans="1:17" ht="13.2" x14ac:dyDescent="0.2">
      <c r="A912" s="42" t="s">
        <v>412</v>
      </c>
      <c r="B912" s="42" t="s">
        <v>413</v>
      </c>
      <c r="C912" s="33" t="str">
        <f t="shared" si="28"/>
        <v>21375500 Información y Comunicación</v>
      </c>
      <c r="D912" s="45" t="s">
        <v>19</v>
      </c>
      <c r="E912" s="42" t="s">
        <v>79</v>
      </c>
      <c r="F912" s="42" t="s">
        <v>80</v>
      </c>
      <c r="G912" s="43">
        <v>60000</v>
      </c>
      <c r="H912" s="43">
        <v>60000</v>
      </c>
      <c r="I912" s="43">
        <v>34343.54</v>
      </c>
      <c r="J912" s="43">
        <v>0</v>
      </c>
      <c r="K912" s="43">
        <v>0</v>
      </c>
      <c r="L912" s="43">
        <v>0</v>
      </c>
      <c r="M912" s="43">
        <v>0</v>
      </c>
      <c r="N912" s="43">
        <v>0</v>
      </c>
      <c r="O912" s="43">
        <v>60000</v>
      </c>
      <c r="P912" s="43">
        <v>34343.54</v>
      </c>
      <c r="Q912" s="9">
        <f t="shared" si="29"/>
        <v>0</v>
      </c>
    </row>
    <row r="913" spans="1:17" ht="13.2" x14ac:dyDescent="0.2">
      <c r="A913" s="42" t="s">
        <v>412</v>
      </c>
      <c r="B913" s="42" t="s">
        <v>413</v>
      </c>
      <c r="C913" s="33" t="str">
        <f t="shared" si="28"/>
        <v>21375500 Información y Comunicación</v>
      </c>
      <c r="D913" s="45" t="s">
        <v>19</v>
      </c>
      <c r="E913" s="42" t="s">
        <v>81</v>
      </c>
      <c r="F913" s="42" t="s">
        <v>82</v>
      </c>
      <c r="G913" s="43">
        <v>45606000</v>
      </c>
      <c r="H913" s="43">
        <v>45606000</v>
      </c>
      <c r="I913" s="43">
        <v>21119325.219999999</v>
      </c>
      <c r="J913" s="43">
        <v>0</v>
      </c>
      <c r="K913" s="43">
        <v>2593121.73</v>
      </c>
      <c r="L913" s="43">
        <v>0</v>
      </c>
      <c r="M913" s="43">
        <v>6879603.8700000001</v>
      </c>
      <c r="N913" s="43">
        <v>6879603.8700000001</v>
      </c>
      <c r="O913" s="43">
        <v>36133274.399999999</v>
      </c>
      <c r="P913" s="43">
        <v>11646599.619999999</v>
      </c>
      <c r="Q913" s="9">
        <f t="shared" si="29"/>
        <v>0.15084865741349823</v>
      </c>
    </row>
    <row r="914" spans="1:17" ht="13.2" x14ac:dyDescent="0.2">
      <c r="A914" s="42" t="s">
        <v>412</v>
      </c>
      <c r="B914" s="42" t="s">
        <v>413</v>
      </c>
      <c r="C914" s="33" t="str">
        <f t="shared" si="28"/>
        <v>21375500 Información y Comunicación</v>
      </c>
      <c r="D914" s="45" t="s">
        <v>19</v>
      </c>
      <c r="E914" s="42" t="s">
        <v>83</v>
      </c>
      <c r="F914" s="42" t="s">
        <v>84</v>
      </c>
      <c r="G914" s="43">
        <v>4000700</v>
      </c>
      <c r="H914" s="43">
        <v>4000700</v>
      </c>
      <c r="I914" s="43">
        <v>1852652.82</v>
      </c>
      <c r="J914" s="43">
        <v>0</v>
      </c>
      <c r="K914" s="43">
        <v>150579.10999999999</v>
      </c>
      <c r="L914" s="43">
        <v>0</v>
      </c>
      <c r="M914" s="43">
        <v>759420.89</v>
      </c>
      <c r="N914" s="43">
        <v>759420.89</v>
      </c>
      <c r="O914" s="43">
        <v>3090700</v>
      </c>
      <c r="P914" s="43">
        <v>942652.82</v>
      </c>
      <c r="Q914" s="9">
        <f t="shared" si="29"/>
        <v>0.18982200364936136</v>
      </c>
    </row>
    <row r="915" spans="1:17" ht="13.2" x14ac:dyDescent="0.2">
      <c r="A915" s="42" t="s">
        <v>412</v>
      </c>
      <c r="B915" s="42" t="s">
        <v>413</v>
      </c>
      <c r="C915" s="33" t="str">
        <f t="shared" si="28"/>
        <v>21375500 Información y Comunicación</v>
      </c>
      <c r="D915" s="45" t="s">
        <v>19</v>
      </c>
      <c r="E915" s="42" t="s">
        <v>85</v>
      </c>
      <c r="F915" s="42" t="s">
        <v>86</v>
      </c>
      <c r="G915" s="43">
        <v>9800000</v>
      </c>
      <c r="H915" s="43">
        <v>9800000</v>
      </c>
      <c r="I915" s="43">
        <v>4425309.67</v>
      </c>
      <c r="J915" s="43">
        <v>0</v>
      </c>
      <c r="K915" s="43">
        <v>962175.43</v>
      </c>
      <c r="L915" s="43">
        <v>0</v>
      </c>
      <c r="M915" s="43">
        <v>0</v>
      </c>
      <c r="N915" s="43">
        <v>0</v>
      </c>
      <c r="O915" s="43">
        <v>8837824.5700000003</v>
      </c>
      <c r="P915" s="43">
        <v>3463134.24</v>
      </c>
      <c r="Q915" s="9">
        <f t="shared" si="29"/>
        <v>0</v>
      </c>
    </row>
    <row r="916" spans="1:17" ht="13.2" x14ac:dyDescent="0.2">
      <c r="A916" s="42" t="s">
        <v>412</v>
      </c>
      <c r="B916" s="42" t="s">
        <v>413</v>
      </c>
      <c r="C916" s="33" t="str">
        <f t="shared" si="28"/>
        <v>21375500 Información y Comunicación</v>
      </c>
      <c r="D916" s="45" t="s">
        <v>19</v>
      </c>
      <c r="E916" s="42" t="s">
        <v>87</v>
      </c>
      <c r="F916" s="42" t="s">
        <v>88</v>
      </c>
      <c r="G916" s="43">
        <v>600000</v>
      </c>
      <c r="H916" s="43">
        <v>600000</v>
      </c>
      <c r="I916" s="43">
        <v>277849.3</v>
      </c>
      <c r="J916" s="43">
        <v>0</v>
      </c>
      <c r="K916" s="43">
        <v>141250</v>
      </c>
      <c r="L916" s="43">
        <v>0</v>
      </c>
      <c r="M916" s="43">
        <v>0</v>
      </c>
      <c r="N916" s="43">
        <v>0</v>
      </c>
      <c r="O916" s="43">
        <v>458750</v>
      </c>
      <c r="P916" s="43">
        <v>136599.29999999999</v>
      </c>
      <c r="Q916" s="9">
        <f t="shared" si="29"/>
        <v>0</v>
      </c>
    </row>
    <row r="917" spans="1:17" ht="13.2" x14ac:dyDescent="0.2">
      <c r="A917" s="42" t="s">
        <v>412</v>
      </c>
      <c r="B917" s="42" t="s">
        <v>413</v>
      </c>
      <c r="C917" s="33" t="str">
        <f t="shared" si="28"/>
        <v>21375500 Información y Comunicación</v>
      </c>
      <c r="D917" s="45" t="s">
        <v>19</v>
      </c>
      <c r="E917" s="42" t="s">
        <v>89</v>
      </c>
      <c r="F917" s="42" t="s">
        <v>90</v>
      </c>
      <c r="G917" s="43">
        <v>8200000</v>
      </c>
      <c r="H917" s="43">
        <v>8200000</v>
      </c>
      <c r="I917" s="43">
        <v>3684378.2</v>
      </c>
      <c r="J917" s="43">
        <v>0</v>
      </c>
      <c r="K917" s="43">
        <v>725658.88</v>
      </c>
      <c r="L917" s="43">
        <v>0</v>
      </c>
      <c r="M917" s="43">
        <v>0</v>
      </c>
      <c r="N917" s="43">
        <v>0</v>
      </c>
      <c r="O917" s="43">
        <v>7474341.1200000001</v>
      </c>
      <c r="P917" s="43">
        <v>2958719.32</v>
      </c>
      <c r="Q917" s="9">
        <f t="shared" si="29"/>
        <v>0</v>
      </c>
    </row>
    <row r="918" spans="1:17" ht="13.2" x14ac:dyDescent="0.2">
      <c r="A918" s="42" t="s">
        <v>412</v>
      </c>
      <c r="B918" s="42" t="s">
        <v>413</v>
      </c>
      <c r="C918" s="33" t="str">
        <f t="shared" si="28"/>
        <v>21375500 Información y Comunicación</v>
      </c>
      <c r="D918" s="45" t="s">
        <v>19</v>
      </c>
      <c r="E918" s="42" t="s">
        <v>93</v>
      </c>
      <c r="F918" s="42" t="s">
        <v>94</v>
      </c>
      <c r="G918" s="43">
        <v>1000000</v>
      </c>
      <c r="H918" s="43">
        <v>1000000</v>
      </c>
      <c r="I918" s="43">
        <v>463082.17</v>
      </c>
      <c r="J918" s="43">
        <v>0</v>
      </c>
      <c r="K918" s="43">
        <v>95266.55</v>
      </c>
      <c r="L918" s="43">
        <v>0</v>
      </c>
      <c r="M918" s="43">
        <v>0</v>
      </c>
      <c r="N918" s="43">
        <v>0</v>
      </c>
      <c r="O918" s="43">
        <v>904733.45</v>
      </c>
      <c r="P918" s="43">
        <v>367815.62</v>
      </c>
      <c r="Q918" s="9">
        <f t="shared" si="29"/>
        <v>0</v>
      </c>
    </row>
    <row r="919" spans="1:17" ht="13.2" x14ac:dyDescent="0.2">
      <c r="A919" s="42" t="s">
        <v>412</v>
      </c>
      <c r="B919" s="42" t="s">
        <v>413</v>
      </c>
      <c r="C919" s="33" t="str">
        <f t="shared" si="28"/>
        <v>21375500 Información y Comunicación</v>
      </c>
      <c r="D919" s="45" t="s">
        <v>19</v>
      </c>
      <c r="E919" s="42" t="s">
        <v>95</v>
      </c>
      <c r="F919" s="42" t="s">
        <v>96</v>
      </c>
      <c r="G919" s="43">
        <v>247062226</v>
      </c>
      <c r="H919" s="43">
        <v>247062226</v>
      </c>
      <c r="I919" s="43">
        <v>179867766.43000001</v>
      </c>
      <c r="J919" s="43">
        <v>0</v>
      </c>
      <c r="K919" s="43">
        <v>90865864.719999999</v>
      </c>
      <c r="L919" s="43">
        <v>5847593.4000000004</v>
      </c>
      <c r="M919" s="43">
        <v>41648433.32</v>
      </c>
      <c r="N919" s="43">
        <v>41648433.32</v>
      </c>
      <c r="O919" s="43">
        <v>108700334.56</v>
      </c>
      <c r="P919" s="43">
        <v>41505874.990000002</v>
      </c>
      <c r="Q919" s="9">
        <f t="shared" si="29"/>
        <v>0.16857467041521759</v>
      </c>
    </row>
    <row r="920" spans="1:17" ht="13.2" x14ac:dyDescent="0.2">
      <c r="A920" s="42" t="s">
        <v>412</v>
      </c>
      <c r="B920" s="42" t="s">
        <v>413</v>
      </c>
      <c r="C920" s="33" t="str">
        <f t="shared" si="28"/>
        <v>21375500 Información y Comunicación</v>
      </c>
      <c r="D920" s="45" t="s">
        <v>19</v>
      </c>
      <c r="E920" s="42" t="s">
        <v>99</v>
      </c>
      <c r="F920" s="42" t="s">
        <v>100</v>
      </c>
      <c r="G920" s="43">
        <v>27000000</v>
      </c>
      <c r="H920" s="43">
        <v>27000000</v>
      </c>
      <c r="I920" s="43">
        <v>26998495.489999998</v>
      </c>
      <c r="J920" s="43">
        <v>0</v>
      </c>
      <c r="K920" s="43">
        <v>0</v>
      </c>
      <c r="L920" s="43">
        <v>0</v>
      </c>
      <c r="M920" s="43">
        <v>0</v>
      </c>
      <c r="N920" s="43">
        <v>0</v>
      </c>
      <c r="O920" s="43">
        <v>27000000</v>
      </c>
      <c r="P920" s="43">
        <v>26998495.489999998</v>
      </c>
      <c r="Q920" s="9">
        <f t="shared" si="29"/>
        <v>0</v>
      </c>
    </row>
    <row r="921" spans="1:17" ht="13.2" x14ac:dyDescent="0.2">
      <c r="A921" s="42" t="s">
        <v>412</v>
      </c>
      <c r="B921" s="42" t="s">
        <v>413</v>
      </c>
      <c r="C921" s="33" t="str">
        <f t="shared" si="28"/>
        <v>21375500 Información y Comunicación</v>
      </c>
      <c r="D921" s="45" t="s">
        <v>19</v>
      </c>
      <c r="E921" s="42" t="s">
        <v>101</v>
      </c>
      <c r="F921" s="42" t="s">
        <v>102</v>
      </c>
      <c r="G921" s="43">
        <v>175062226</v>
      </c>
      <c r="H921" s="43">
        <v>175062226</v>
      </c>
      <c r="I921" s="43">
        <v>135678514.30000001</v>
      </c>
      <c r="J921" s="43">
        <v>0</v>
      </c>
      <c r="K921" s="43">
        <v>88428790.659999996</v>
      </c>
      <c r="L921" s="43">
        <v>3480665.03</v>
      </c>
      <c r="M921" s="43">
        <v>37093473.659999996</v>
      </c>
      <c r="N921" s="43">
        <v>37093473.659999996</v>
      </c>
      <c r="O921" s="43">
        <v>46059296.649999999</v>
      </c>
      <c r="P921" s="43">
        <v>6675584.9500000002</v>
      </c>
      <c r="Q921" s="9">
        <f t="shared" si="29"/>
        <v>0.21188736432495722</v>
      </c>
    </row>
    <row r="922" spans="1:17" ht="13.2" x14ac:dyDescent="0.2">
      <c r="A922" s="42" t="s">
        <v>412</v>
      </c>
      <c r="B922" s="42" t="s">
        <v>413</v>
      </c>
      <c r="C922" s="33" t="str">
        <f t="shared" si="28"/>
        <v>21375500 Información y Comunicación</v>
      </c>
      <c r="D922" s="45" t="s">
        <v>19</v>
      </c>
      <c r="E922" s="42" t="s">
        <v>103</v>
      </c>
      <c r="F922" s="42" t="s">
        <v>104</v>
      </c>
      <c r="G922" s="43">
        <v>45000000</v>
      </c>
      <c r="H922" s="43">
        <v>45000000</v>
      </c>
      <c r="I922" s="43">
        <v>17190756.640000001</v>
      </c>
      <c r="J922" s="43">
        <v>0</v>
      </c>
      <c r="K922" s="43">
        <v>2437074.06</v>
      </c>
      <c r="L922" s="43">
        <v>2366928.37</v>
      </c>
      <c r="M922" s="43">
        <v>4554959.66</v>
      </c>
      <c r="N922" s="43">
        <v>4554959.66</v>
      </c>
      <c r="O922" s="43">
        <v>35641037.909999996</v>
      </c>
      <c r="P922" s="43">
        <v>7831794.5499999998</v>
      </c>
      <c r="Q922" s="9">
        <f t="shared" si="29"/>
        <v>0.10122132577777779</v>
      </c>
    </row>
    <row r="923" spans="1:17" ht="13.2" x14ac:dyDescent="0.2">
      <c r="A923" s="42" t="s">
        <v>412</v>
      </c>
      <c r="B923" s="42" t="s">
        <v>413</v>
      </c>
      <c r="C923" s="33" t="str">
        <f t="shared" si="28"/>
        <v>21375500 Información y Comunicación</v>
      </c>
      <c r="D923" s="45" t="s">
        <v>19</v>
      </c>
      <c r="E923" s="42" t="s">
        <v>105</v>
      </c>
      <c r="F923" s="42" t="s">
        <v>106</v>
      </c>
      <c r="G923" s="43">
        <v>7800000</v>
      </c>
      <c r="H923" s="43">
        <v>7800000</v>
      </c>
      <c r="I923" s="43">
        <v>3682600.62</v>
      </c>
      <c r="J923" s="43">
        <v>0</v>
      </c>
      <c r="K923" s="43">
        <v>1444293.22</v>
      </c>
      <c r="L923" s="43">
        <v>0</v>
      </c>
      <c r="M923" s="43">
        <v>520323.78</v>
      </c>
      <c r="N923" s="43">
        <v>520323.78</v>
      </c>
      <c r="O923" s="43">
        <v>5835383</v>
      </c>
      <c r="P923" s="43">
        <v>1717983.62</v>
      </c>
      <c r="Q923" s="9">
        <f t="shared" si="29"/>
        <v>6.6708176923076928E-2</v>
      </c>
    </row>
    <row r="924" spans="1:17" ht="13.2" x14ac:dyDescent="0.2">
      <c r="A924" s="42" t="s">
        <v>412</v>
      </c>
      <c r="B924" s="42" t="s">
        <v>413</v>
      </c>
      <c r="C924" s="33" t="str">
        <f t="shared" si="28"/>
        <v>21375500 Información y Comunicación</v>
      </c>
      <c r="D924" s="45" t="s">
        <v>19</v>
      </c>
      <c r="E924" s="42" t="s">
        <v>107</v>
      </c>
      <c r="F924" s="42" t="s">
        <v>108</v>
      </c>
      <c r="G924" s="43">
        <v>300000</v>
      </c>
      <c r="H924" s="43">
        <v>300000</v>
      </c>
      <c r="I924" s="43">
        <v>209484.38</v>
      </c>
      <c r="J924" s="43">
        <v>0</v>
      </c>
      <c r="K924" s="43">
        <v>21993.22</v>
      </c>
      <c r="L924" s="43">
        <v>0</v>
      </c>
      <c r="M924" s="43">
        <v>149723.78</v>
      </c>
      <c r="N924" s="43">
        <v>149723.78</v>
      </c>
      <c r="O924" s="43">
        <v>128283</v>
      </c>
      <c r="P924" s="43">
        <v>37767.379999999997</v>
      </c>
      <c r="Q924" s="9">
        <f t="shared" si="29"/>
        <v>0.49907926666666669</v>
      </c>
    </row>
    <row r="925" spans="1:17" ht="13.2" x14ac:dyDescent="0.2">
      <c r="A925" s="42" t="s">
        <v>412</v>
      </c>
      <c r="B925" s="42" t="s">
        <v>413</v>
      </c>
      <c r="C925" s="33" t="str">
        <f t="shared" si="28"/>
        <v>21375500 Información y Comunicación</v>
      </c>
      <c r="D925" s="45" t="s">
        <v>19</v>
      </c>
      <c r="E925" s="42" t="s">
        <v>109</v>
      </c>
      <c r="F925" s="42" t="s">
        <v>110</v>
      </c>
      <c r="G925" s="43">
        <v>7500000</v>
      </c>
      <c r="H925" s="43">
        <v>7500000</v>
      </c>
      <c r="I925" s="43">
        <v>3473116.24</v>
      </c>
      <c r="J925" s="43">
        <v>0</v>
      </c>
      <c r="K925" s="43">
        <v>1422300</v>
      </c>
      <c r="L925" s="43">
        <v>0</v>
      </c>
      <c r="M925" s="43">
        <v>370600</v>
      </c>
      <c r="N925" s="43">
        <v>370600</v>
      </c>
      <c r="O925" s="43">
        <v>5707100</v>
      </c>
      <c r="P925" s="43">
        <v>1680216.24</v>
      </c>
      <c r="Q925" s="9">
        <f t="shared" si="29"/>
        <v>4.941333333333333E-2</v>
      </c>
    </row>
    <row r="926" spans="1:17" ht="13.2" x14ac:dyDescent="0.2">
      <c r="A926" s="42" t="s">
        <v>412</v>
      </c>
      <c r="B926" s="42" t="s">
        <v>413</v>
      </c>
      <c r="C926" s="33" t="str">
        <f t="shared" si="28"/>
        <v>21375500 Información y Comunicación</v>
      </c>
      <c r="D926" s="45" t="s">
        <v>19</v>
      </c>
      <c r="E926" s="42" t="s">
        <v>111</v>
      </c>
      <c r="F926" s="42" t="s">
        <v>112</v>
      </c>
      <c r="G926" s="43">
        <v>8200000</v>
      </c>
      <c r="H926" s="43">
        <v>8200000</v>
      </c>
      <c r="I926" s="43">
        <v>4620000.16</v>
      </c>
      <c r="J926" s="43">
        <v>0</v>
      </c>
      <c r="K926" s="43">
        <v>3125830.64</v>
      </c>
      <c r="L926" s="43">
        <v>0</v>
      </c>
      <c r="M926" s="43">
        <v>0</v>
      </c>
      <c r="N926" s="43">
        <v>0</v>
      </c>
      <c r="O926" s="43">
        <v>5074169.3600000003</v>
      </c>
      <c r="P926" s="43">
        <v>1494169.52</v>
      </c>
      <c r="Q926" s="9">
        <f t="shared" si="29"/>
        <v>0</v>
      </c>
    </row>
    <row r="927" spans="1:17" ht="13.2" x14ac:dyDescent="0.2">
      <c r="A927" s="42" t="s">
        <v>412</v>
      </c>
      <c r="B927" s="42" t="s">
        <v>413</v>
      </c>
      <c r="C927" s="33" t="str">
        <f t="shared" si="28"/>
        <v>21375500 Información y Comunicación</v>
      </c>
      <c r="D927" s="45" t="s">
        <v>19</v>
      </c>
      <c r="E927" s="42" t="s">
        <v>113</v>
      </c>
      <c r="F927" s="42" t="s">
        <v>114</v>
      </c>
      <c r="G927" s="43">
        <v>8200000</v>
      </c>
      <c r="H927" s="43">
        <v>8200000</v>
      </c>
      <c r="I927" s="43">
        <v>4620000.16</v>
      </c>
      <c r="J927" s="43">
        <v>0</v>
      </c>
      <c r="K927" s="43">
        <v>3125830.64</v>
      </c>
      <c r="L927" s="43">
        <v>0</v>
      </c>
      <c r="M927" s="43">
        <v>0</v>
      </c>
      <c r="N927" s="43">
        <v>0</v>
      </c>
      <c r="O927" s="43">
        <v>5074169.3600000003</v>
      </c>
      <c r="P927" s="43">
        <v>1494169.52</v>
      </c>
      <c r="Q927" s="9">
        <f t="shared" si="29"/>
        <v>0</v>
      </c>
    </row>
    <row r="928" spans="1:17" ht="13.2" x14ac:dyDescent="0.2">
      <c r="A928" s="42" t="s">
        <v>412</v>
      </c>
      <c r="B928" s="42" t="s">
        <v>413</v>
      </c>
      <c r="C928" s="33" t="str">
        <f t="shared" si="28"/>
        <v>21375500 Información y Comunicación</v>
      </c>
      <c r="D928" s="45" t="s">
        <v>19</v>
      </c>
      <c r="E928" s="42" t="s">
        <v>115</v>
      </c>
      <c r="F928" s="42" t="s">
        <v>116</v>
      </c>
      <c r="G928" s="43">
        <v>300000</v>
      </c>
      <c r="H928" s="43">
        <v>300000</v>
      </c>
      <c r="I928" s="43">
        <v>8924.65</v>
      </c>
      <c r="J928" s="43">
        <v>0</v>
      </c>
      <c r="K928" s="43">
        <v>0</v>
      </c>
      <c r="L928" s="43">
        <v>0</v>
      </c>
      <c r="M928" s="43">
        <v>0</v>
      </c>
      <c r="N928" s="43">
        <v>0</v>
      </c>
      <c r="O928" s="43">
        <v>300000</v>
      </c>
      <c r="P928" s="43">
        <v>8924.65</v>
      </c>
      <c r="Q928" s="9">
        <f t="shared" si="29"/>
        <v>0</v>
      </c>
    </row>
    <row r="929" spans="1:17" ht="13.2" x14ac:dyDescent="0.2">
      <c r="A929" s="42" t="s">
        <v>412</v>
      </c>
      <c r="B929" s="42" t="s">
        <v>413</v>
      </c>
      <c r="C929" s="33" t="str">
        <f t="shared" si="28"/>
        <v>21375500 Información y Comunicación</v>
      </c>
      <c r="D929" s="45" t="s">
        <v>19</v>
      </c>
      <c r="E929" s="42" t="s">
        <v>117</v>
      </c>
      <c r="F929" s="42" t="s">
        <v>118</v>
      </c>
      <c r="G929" s="43">
        <v>300000</v>
      </c>
      <c r="H929" s="43">
        <v>300000</v>
      </c>
      <c r="I929" s="43">
        <v>8924.65</v>
      </c>
      <c r="J929" s="43">
        <v>0</v>
      </c>
      <c r="K929" s="43">
        <v>0</v>
      </c>
      <c r="L929" s="43">
        <v>0</v>
      </c>
      <c r="M929" s="43">
        <v>0</v>
      </c>
      <c r="N929" s="43">
        <v>0</v>
      </c>
      <c r="O929" s="43">
        <v>300000</v>
      </c>
      <c r="P929" s="43">
        <v>8924.65</v>
      </c>
      <c r="Q929" s="9">
        <f t="shared" si="29"/>
        <v>0</v>
      </c>
    </row>
    <row r="930" spans="1:17" ht="13.2" x14ac:dyDescent="0.2">
      <c r="A930" s="42" t="s">
        <v>412</v>
      </c>
      <c r="B930" s="42" t="s">
        <v>413</v>
      </c>
      <c r="C930" s="33" t="str">
        <f t="shared" si="28"/>
        <v>21375500 Información y Comunicación</v>
      </c>
      <c r="D930" s="45" t="s">
        <v>19</v>
      </c>
      <c r="E930" s="42" t="s">
        <v>123</v>
      </c>
      <c r="F930" s="42" t="s">
        <v>124</v>
      </c>
      <c r="G930" s="43">
        <v>37050000</v>
      </c>
      <c r="H930" s="43">
        <v>37050000</v>
      </c>
      <c r="I930" s="43">
        <v>18317131.579999998</v>
      </c>
      <c r="J930" s="43">
        <v>0</v>
      </c>
      <c r="K930" s="43">
        <v>5532992.7400000002</v>
      </c>
      <c r="L930" s="43">
        <v>462591.49</v>
      </c>
      <c r="M930" s="43">
        <v>2438120.36</v>
      </c>
      <c r="N930" s="43">
        <v>2438120.36</v>
      </c>
      <c r="O930" s="43">
        <v>28616295.41</v>
      </c>
      <c r="P930" s="43">
        <v>9883426.9900000002</v>
      </c>
      <c r="Q930" s="9">
        <f t="shared" si="29"/>
        <v>6.5806217543859652E-2</v>
      </c>
    </row>
    <row r="931" spans="1:17" ht="13.2" x14ac:dyDescent="0.2">
      <c r="A931" s="42" t="s">
        <v>412</v>
      </c>
      <c r="B931" s="42" t="s">
        <v>413</v>
      </c>
      <c r="C931" s="33" t="str">
        <f t="shared" si="28"/>
        <v>21375500 Información y Comunicación</v>
      </c>
      <c r="D931" s="45" t="s">
        <v>19</v>
      </c>
      <c r="E931" s="42" t="s">
        <v>125</v>
      </c>
      <c r="F931" s="42" t="s">
        <v>126</v>
      </c>
      <c r="G931" s="43">
        <v>8000000</v>
      </c>
      <c r="H931" s="43">
        <v>8000000</v>
      </c>
      <c r="I931" s="43">
        <v>3852598.11</v>
      </c>
      <c r="J931" s="43">
        <v>0</v>
      </c>
      <c r="K931" s="43">
        <v>1375492.5</v>
      </c>
      <c r="L931" s="43">
        <v>283347.5</v>
      </c>
      <c r="M931" s="43">
        <v>152832.5</v>
      </c>
      <c r="N931" s="43">
        <v>152832.5</v>
      </c>
      <c r="O931" s="43">
        <v>6188327.5</v>
      </c>
      <c r="P931" s="43">
        <v>2040925.61</v>
      </c>
      <c r="Q931" s="9">
        <f t="shared" si="29"/>
        <v>1.9104062500000001E-2</v>
      </c>
    </row>
    <row r="932" spans="1:17" ht="13.2" x14ac:dyDescent="0.2">
      <c r="A932" s="42" t="s">
        <v>412</v>
      </c>
      <c r="B932" s="42" t="s">
        <v>413</v>
      </c>
      <c r="C932" s="33" t="str">
        <f t="shared" si="28"/>
        <v>21375500 Información y Comunicación</v>
      </c>
      <c r="D932" s="45" t="s">
        <v>19</v>
      </c>
      <c r="E932" s="42" t="s">
        <v>129</v>
      </c>
      <c r="F932" s="42" t="s">
        <v>130</v>
      </c>
      <c r="G932" s="43">
        <v>2700000</v>
      </c>
      <c r="H932" s="43">
        <v>2700000</v>
      </c>
      <c r="I932" s="43">
        <v>1250321.8500000001</v>
      </c>
      <c r="J932" s="43">
        <v>0</v>
      </c>
      <c r="K932" s="43">
        <v>0</v>
      </c>
      <c r="L932" s="43">
        <v>0</v>
      </c>
      <c r="M932" s="43">
        <v>531301.86</v>
      </c>
      <c r="N932" s="43">
        <v>531301.86</v>
      </c>
      <c r="O932" s="43">
        <v>2168698.14</v>
      </c>
      <c r="P932" s="43">
        <v>719019.99</v>
      </c>
      <c r="Q932" s="9">
        <f t="shared" si="29"/>
        <v>0.19677846666666665</v>
      </c>
    </row>
    <row r="933" spans="1:17" ht="13.2" x14ac:dyDescent="0.2">
      <c r="A933" s="42" t="s">
        <v>412</v>
      </c>
      <c r="B933" s="42" t="s">
        <v>413</v>
      </c>
      <c r="C933" s="33" t="str">
        <f t="shared" si="28"/>
        <v>21375500 Información y Comunicación</v>
      </c>
      <c r="D933" s="45" t="s">
        <v>19</v>
      </c>
      <c r="E933" s="42" t="s">
        <v>131</v>
      </c>
      <c r="F933" s="42" t="s">
        <v>132</v>
      </c>
      <c r="G933" s="43">
        <v>3000000</v>
      </c>
      <c r="H933" s="43">
        <v>3000000</v>
      </c>
      <c r="I933" s="43">
        <v>1389246.5</v>
      </c>
      <c r="J933" s="43">
        <v>0</v>
      </c>
      <c r="K933" s="43">
        <v>526441.01</v>
      </c>
      <c r="L933" s="43">
        <v>179243.99</v>
      </c>
      <c r="M933" s="43">
        <v>0</v>
      </c>
      <c r="N933" s="43">
        <v>0</v>
      </c>
      <c r="O933" s="43">
        <v>2294315</v>
      </c>
      <c r="P933" s="43">
        <v>683561.5</v>
      </c>
      <c r="Q933" s="9">
        <f t="shared" si="29"/>
        <v>0</v>
      </c>
    </row>
    <row r="934" spans="1:17" ht="13.2" x14ac:dyDescent="0.2">
      <c r="A934" s="42" t="s">
        <v>412</v>
      </c>
      <c r="B934" s="42" t="s">
        <v>413</v>
      </c>
      <c r="C934" s="33" t="str">
        <f t="shared" si="28"/>
        <v>21375500 Información y Comunicación</v>
      </c>
      <c r="D934" s="45" t="s">
        <v>19</v>
      </c>
      <c r="E934" s="42" t="s">
        <v>133</v>
      </c>
      <c r="F934" s="42" t="s">
        <v>134</v>
      </c>
      <c r="G934" s="43">
        <v>150000</v>
      </c>
      <c r="H934" s="43">
        <v>150000</v>
      </c>
      <c r="I934" s="43">
        <v>69462.320000000007</v>
      </c>
      <c r="J934" s="43">
        <v>0</v>
      </c>
      <c r="K934" s="43">
        <v>0</v>
      </c>
      <c r="L934" s="43">
        <v>0</v>
      </c>
      <c r="M934" s="43">
        <v>0</v>
      </c>
      <c r="N934" s="43">
        <v>0</v>
      </c>
      <c r="O934" s="43">
        <v>150000</v>
      </c>
      <c r="P934" s="43">
        <v>69462.320000000007</v>
      </c>
      <c r="Q934" s="9">
        <f t="shared" si="29"/>
        <v>0</v>
      </c>
    </row>
    <row r="935" spans="1:17" ht="13.2" x14ac:dyDescent="0.2">
      <c r="A935" s="42" t="s">
        <v>412</v>
      </c>
      <c r="B935" s="42" t="s">
        <v>413</v>
      </c>
      <c r="C935" s="33" t="str">
        <f t="shared" si="28"/>
        <v>21375500 Información y Comunicación</v>
      </c>
      <c r="D935" s="45" t="s">
        <v>19</v>
      </c>
      <c r="E935" s="42" t="s">
        <v>135</v>
      </c>
      <c r="F935" s="42" t="s">
        <v>136</v>
      </c>
      <c r="G935" s="43">
        <v>3700000</v>
      </c>
      <c r="H935" s="43">
        <v>3700000</v>
      </c>
      <c r="I935" s="43">
        <v>2725400.58</v>
      </c>
      <c r="J935" s="43">
        <v>0</v>
      </c>
      <c r="K935" s="43">
        <v>344202.07</v>
      </c>
      <c r="L935" s="43">
        <v>0</v>
      </c>
      <c r="M935" s="43">
        <v>1753986</v>
      </c>
      <c r="N935" s="43">
        <v>1753986</v>
      </c>
      <c r="O935" s="43">
        <v>1601811.93</v>
      </c>
      <c r="P935" s="43">
        <v>627212.51</v>
      </c>
      <c r="Q935" s="9">
        <f t="shared" si="29"/>
        <v>0.47405027027027025</v>
      </c>
    </row>
    <row r="936" spans="1:17" ht="13.2" x14ac:dyDescent="0.2">
      <c r="A936" s="42" t="s">
        <v>412</v>
      </c>
      <c r="B936" s="42" t="s">
        <v>413</v>
      </c>
      <c r="C936" s="33" t="str">
        <f t="shared" si="28"/>
        <v>21375500 Información y Comunicación</v>
      </c>
      <c r="D936" s="45" t="s">
        <v>19</v>
      </c>
      <c r="E936" s="42" t="s">
        <v>137</v>
      </c>
      <c r="F936" s="42" t="s">
        <v>138</v>
      </c>
      <c r="G936" s="43">
        <v>18000000</v>
      </c>
      <c r="H936" s="43">
        <v>18000000</v>
      </c>
      <c r="I936" s="43">
        <v>8335478.9699999997</v>
      </c>
      <c r="J936" s="43">
        <v>0</v>
      </c>
      <c r="K936" s="43">
        <v>3286857.16</v>
      </c>
      <c r="L936" s="43">
        <v>0</v>
      </c>
      <c r="M936" s="43">
        <v>0</v>
      </c>
      <c r="N936" s="43">
        <v>0</v>
      </c>
      <c r="O936" s="43">
        <v>14713142.84</v>
      </c>
      <c r="P936" s="43">
        <v>5048621.8099999996</v>
      </c>
      <c r="Q936" s="9">
        <f t="shared" si="29"/>
        <v>0</v>
      </c>
    </row>
    <row r="937" spans="1:17" ht="13.2" x14ac:dyDescent="0.2">
      <c r="A937" s="42" t="s">
        <v>412</v>
      </c>
      <c r="B937" s="42" t="s">
        <v>413</v>
      </c>
      <c r="C937" s="33" t="str">
        <f t="shared" si="28"/>
        <v>21375500 Información y Comunicación</v>
      </c>
      <c r="D937" s="45" t="s">
        <v>19</v>
      </c>
      <c r="E937" s="42" t="s">
        <v>139</v>
      </c>
      <c r="F937" s="42" t="s">
        <v>140</v>
      </c>
      <c r="G937" s="43">
        <v>1500000</v>
      </c>
      <c r="H937" s="43">
        <v>1500000</v>
      </c>
      <c r="I937" s="43">
        <v>694623.25</v>
      </c>
      <c r="J937" s="43">
        <v>0</v>
      </c>
      <c r="K937" s="43">
        <v>0</v>
      </c>
      <c r="L937" s="43">
        <v>0</v>
      </c>
      <c r="M937" s="43">
        <v>0</v>
      </c>
      <c r="N937" s="43">
        <v>0</v>
      </c>
      <c r="O937" s="43">
        <v>1500000</v>
      </c>
      <c r="P937" s="43">
        <v>694623.25</v>
      </c>
      <c r="Q937" s="9">
        <f t="shared" si="29"/>
        <v>0</v>
      </c>
    </row>
    <row r="938" spans="1:17" ht="13.2" x14ac:dyDescent="0.2">
      <c r="A938" s="42" t="s">
        <v>412</v>
      </c>
      <c r="B938" s="42" t="s">
        <v>413</v>
      </c>
      <c r="C938" s="33" t="str">
        <f t="shared" si="28"/>
        <v>21375500 Información y Comunicación</v>
      </c>
      <c r="D938" s="45" t="s">
        <v>19</v>
      </c>
      <c r="E938" s="42" t="s">
        <v>141</v>
      </c>
      <c r="F938" s="42" t="s">
        <v>142</v>
      </c>
      <c r="G938" s="43">
        <v>250000</v>
      </c>
      <c r="H938" s="43">
        <v>250000</v>
      </c>
      <c r="I938" s="43">
        <v>214554.16</v>
      </c>
      <c r="J938" s="43">
        <v>0</v>
      </c>
      <c r="K938" s="43">
        <v>21770</v>
      </c>
      <c r="L938" s="43">
        <v>0</v>
      </c>
      <c r="M938" s="43">
        <v>177730</v>
      </c>
      <c r="N938" s="43">
        <v>177730</v>
      </c>
      <c r="O938" s="43">
        <v>50500</v>
      </c>
      <c r="P938" s="43">
        <v>15054.16</v>
      </c>
      <c r="Q938" s="9">
        <f t="shared" si="29"/>
        <v>0.71092</v>
      </c>
    </row>
    <row r="939" spans="1:17" ht="13.2" x14ac:dyDescent="0.2">
      <c r="A939" s="42" t="s">
        <v>412</v>
      </c>
      <c r="B939" s="42" t="s">
        <v>413</v>
      </c>
      <c r="C939" s="33" t="str">
        <f t="shared" si="28"/>
        <v>21375500 Información y Comunicación</v>
      </c>
      <c r="D939" s="45" t="s">
        <v>19</v>
      </c>
      <c r="E939" s="42" t="s">
        <v>145</v>
      </c>
      <c r="F939" s="42" t="s">
        <v>146</v>
      </c>
      <c r="G939" s="43">
        <v>250000</v>
      </c>
      <c r="H939" s="43">
        <v>250000</v>
      </c>
      <c r="I939" s="43">
        <v>214554.16</v>
      </c>
      <c r="J939" s="43">
        <v>0</v>
      </c>
      <c r="K939" s="43">
        <v>21770</v>
      </c>
      <c r="L939" s="43">
        <v>0</v>
      </c>
      <c r="M939" s="43">
        <v>177730</v>
      </c>
      <c r="N939" s="43">
        <v>177730</v>
      </c>
      <c r="O939" s="43">
        <v>50500</v>
      </c>
      <c r="P939" s="43">
        <v>15054.16</v>
      </c>
      <c r="Q939" s="9">
        <f t="shared" si="29"/>
        <v>0.71092</v>
      </c>
    </row>
    <row r="940" spans="1:17" ht="13.2" x14ac:dyDescent="0.2">
      <c r="A940" s="42" t="s">
        <v>412</v>
      </c>
      <c r="B940" s="42" t="s">
        <v>413</v>
      </c>
      <c r="C940" s="33" t="str">
        <f t="shared" si="28"/>
        <v>21375500 Información y Comunicación</v>
      </c>
      <c r="D940" s="45" t="s">
        <v>19</v>
      </c>
      <c r="E940" s="42" t="s">
        <v>147</v>
      </c>
      <c r="F940" s="42" t="s">
        <v>148</v>
      </c>
      <c r="G940" s="43">
        <v>800000</v>
      </c>
      <c r="H940" s="43">
        <v>800000</v>
      </c>
      <c r="I940" s="43">
        <v>299906.01</v>
      </c>
      <c r="J940" s="43">
        <v>0</v>
      </c>
      <c r="K940" s="43">
        <v>0</v>
      </c>
      <c r="L940" s="43">
        <v>0</v>
      </c>
      <c r="M940" s="43">
        <v>0</v>
      </c>
      <c r="N940" s="43">
        <v>0</v>
      </c>
      <c r="O940" s="43">
        <v>800000</v>
      </c>
      <c r="P940" s="43">
        <v>299906.01</v>
      </c>
      <c r="Q940" s="9">
        <f t="shared" si="29"/>
        <v>0</v>
      </c>
    </row>
    <row r="941" spans="1:17" ht="13.2" x14ac:dyDescent="0.2">
      <c r="A941" s="42" t="s">
        <v>412</v>
      </c>
      <c r="B941" s="42" t="s">
        <v>413</v>
      </c>
      <c r="C941" s="33" t="str">
        <f t="shared" si="28"/>
        <v>21375500 Información y Comunicación</v>
      </c>
      <c r="D941" s="45" t="s">
        <v>19</v>
      </c>
      <c r="E941" s="42" t="s">
        <v>291</v>
      </c>
      <c r="F941" s="42" t="s">
        <v>292</v>
      </c>
      <c r="G941" s="43">
        <v>100000</v>
      </c>
      <c r="H941" s="43">
        <v>100000</v>
      </c>
      <c r="I941" s="43">
        <v>46308.22</v>
      </c>
      <c r="J941" s="43">
        <v>0</v>
      </c>
      <c r="K941" s="43">
        <v>0</v>
      </c>
      <c r="L941" s="43">
        <v>0</v>
      </c>
      <c r="M941" s="43">
        <v>0</v>
      </c>
      <c r="N941" s="43">
        <v>0</v>
      </c>
      <c r="O941" s="43">
        <v>100000</v>
      </c>
      <c r="P941" s="43">
        <v>46308.22</v>
      </c>
      <c r="Q941" s="9">
        <f t="shared" si="29"/>
        <v>0</v>
      </c>
    </row>
    <row r="942" spans="1:17" ht="13.2" x14ac:dyDescent="0.2">
      <c r="A942" s="42" t="s">
        <v>412</v>
      </c>
      <c r="B942" s="42" t="s">
        <v>413</v>
      </c>
      <c r="C942" s="33" t="str">
        <f t="shared" si="28"/>
        <v>21375500 Información y Comunicación</v>
      </c>
      <c r="D942" s="45" t="s">
        <v>19</v>
      </c>
      <c r="E942" s="42" t="s">
        <v>149</v>
      </c>
      <c r="F942" s="42" t="s">
        <v>150</v>
      </c>
      <c r="G942" s="43">
        <v>600000</v>
      </c>
      <c r="H942" s="43">
        <v>600000</v>
      </c>
      <c r="I942" s="43">
        <v>207289.57</v>
      </c>
      <c r="J942" s="43">
        <v>0</v>
      </c>
      <c r="K942" s="43">
        <v>0</v>
      </c>
      <c r="L942" s="43">
        <v>0</v>
      </c>
      <c r="M942" s="43">
        <v>0</v>
      </c>
      <c r="N942" s="43">
        <v>0</v>
      </c>
      <c r="O942" s="43">
        <v>600000</v>
      </c>
      <c r="P942" s="43">
        <v>207289.57</v>
      </c>
      <c r="Q942" s="9">
        <f t="shared" si="29"/>
        <v>0</v>
      </c>
    </row>
    <row r="943" spans="1:17" ht="13.2" x14ac:dyDescent="0.2">
      <c r="A943" s="42" t="s">
        <v>412</v>
      </c>
      <c r="B943" s="42" t="s">
        <v>413</v>
      </c>
      <c r="C943" s="33" t="str">
        <f t="shared" si="28"/>
        <v>21375500 Información y Comunicación</v>
      </c>
      <c r="D943" s="45" t="s">
        <v>19</v>
      </c>
      <c r="E943" s="42" t="s">
        <v>151</v>
      </c>
      <c r="F943" s="42" t="s">
        <v>152</v>
      </c>
      <c r="G943" s="43">
        <v>100000</v>
      </c>
      <c r="H943" s="43">
        <v>100000</v>
      </c>
      <c r="I943" s="43">
        <v>46308.22</v>
      </c>
      <c r="J943" s="43">
        <v>0</v>
      </c>
      <c r="K943" s="43">
        <v>0</v>
      </c>
      <c r="L943" s="43">
        <v>0</v>
      </c>
      <c r="M943" s="43">
        <v>0</v>
      </c>
      <c r="N943" s="43">
        <v>0</v>
      </c>
      <c r="O943" s="43">
        <v>100000</v>
      </c>
      <c r="P943" s="43">
        <v>46308.22</v>
      </c>
      <c r="Q943" s="9">
        <f t="shared" si="29"/>
        <v>0</v>
      </c>
    </row>
    <row r="944" spans="1:17" ht="13.2" x14ac:dyDescent="0.2">
      <c r="A944" s="42" t="s">
        <v>412</v>
      </c>
      <c r="B944" s="42" t="s">
        <v>413</v>
      </c>
      <c r="C944" s="33" t="str">
        <f t="shared" si="28"/>
        <v>21375500 Información y Comunicación</v>
      </c>
      <c r="D944" s="45" t="s">
        <v>19</v>
      </c>
      <c r="E944" s="42" t="s">
        <v>153</v>
      </c>
      <c r="F944" s="42" t="s">
        <v>154</v>
      </c>
      <c r="G944" s="43">
        <v>62752887</v>
      </c>
      <c r="H944" s="43">
        <v>62752887</v>
      </c>
      <c r="I944" s="43">
        <v>15209999.050000001</v>
      </c>
      <c r="J944" s="43">
        <v>0</v>
      </c>
      <c r="K944" s="43">
        <v>502067.32</v>
      </c>
      <c r="L944" s="43">
        <v>0</v>
      </c>
      <c r="M944" s="43">
        <v>342932.68</v>
      </c>
      <c r="N944" s="43">
        <v>342932.68</v>
      </c>
      <c r="O944" s="43">
        <v>61907887</v>
      </c>
      <c r="P944" s="43">
        <v>14364999.050000001</v>
      </c>
      <c r="Q944" s="9">
        <f t="shared" si="29"/>
        <v>5.4648112046223468E-3</v>
      </c>
    </row>
    <row r="945" spans="1:17" ht="13.2" x14ac:dyDescent="0.2">
      <c r="A945" s="42" t="s">
        <v>412</v>
      </c>
      <c r="B945" s="42" t="s">
        <v>413</v>
      </c>
      <c r="C945" s="33" t="str">
        <f t="shared" si="28"/>
        <v>21375500 Información y Comunicación</v>
      </c>
      <c r="D945" s="45" t="s">
        <v>19</v>
      </c>
      <c r="E945" s="42" t="s">
        <v>155</v>
      </c>
      <c r="F945" s="42" t="s">
        <v>156</v>
      </c>
      <c r="G945" s="43">
        <v>9900000</v>
      </c>
      <c r="H945" s="43">
        <v>9900000</v>
      </c>
      <c r="I945" s="43">
        <v>3667237</v>
      </c>
      <c r="J945" s="43">
        <v>0</v>
      </c>
      <c r="K945" s="43">
        <v>502067.32</v>
      </c>
      <c r="L945" s="43">
        <v>0</v>
      </c>
      <c r="M945" s="43">
        <v>342932.68</v>
      </c>
      <c r="N945" s="43">
        <v>342932.68</v>
      </c>
      <c r="O945" s="43">
        <v>9055000</v>
      </c>
      <c r="P945" s="43">
        <v>2822237</v>
      </c>
      <c r="Q945" s="9">
        <f t="shared" si="29"/>
        <v>3.4639664646464646E-2</v>
      </c>
    </row>
    <row r="946" spans="1:17" ht="13.2" x14ac:dyDescent="0.2">
      <c r="A946" s="42" t="s">
        <v>412</v>
      </c>
      <c r="B946" s="42" t="s">
        <v>413</v>
      </c>
      <c r="C946" s="33" t="str">
        <f t="shared" si="28"/>
        <v>21375500 Información y Comunicación</v>
      </c>
      <c r="D946" s="45" t="s">
        <v>19</v>
      </c>
      <c r="E946" s="42" t="s">
        <v>157</v>
      </c>
      <c r="F946" s="42" t="s">
        <v>158</v>
      </c>
      <c r="G946" s="43">
        <v>3700000</v>
      </c>
      <c r="H946" s="43">
        <v>3700000</v>
      </c>
      <c r="I946" s="43">
        <v>1713404.01</v>
      </c>
      <c r="J946" s="43">
        <v>0</v>
      </c>
      <c r="K946" s="43">
        <v>500799</v>
      </c>
      <c r="L946" s="43">
        <v>0</v>
      </c>
      <c r="M946" s="43">
        <v>249201</v>
      </c>
      <c r="N946" s="43">
        <v>249201</v>
      </c>
      <c r="O946" s="43">
        <v>2950000</v>
      </c>
      <c r="P946" s="43">
        <v>963404.01</v>
      </c>
      <c r="Q946" s="9">
        <f t="shared" si="29"/>
        <v>6.7351621621621616E-2</v>
      </c>
    </row>
    <row r="947" spans="1:17" ht="13.2" x14ac:dyDescent="0.2">
      <c r="A947" s="42" t="s">
        <v>412</v>
      </c>
      <c r="B947" s="42" t="s">
        <v>413</v>
      </c>
      <c r="C947" s="33" t="str">
        <f t="shared" si="28"/>
        <v>21375500 Información y Comunicación</v>
      </c>
      <c r="D947" s="45" t="s">
        <v>19</v>
      </c>
      <c r="E947" s="42" t="s">
        <v>161</v>
      </c>
      <c r="F947" s="42" t="s">
        <v>162</v>
      </c>
      <c r="G947" s="43">
        <v>6000000</v>
      </c>
      <c r="H947" s="43">
        <v>6000000</v>
      </c>
      <c r="I947" s="43">
        <v>1861216.56</v>
      </c>
      <c r="J947" s="43">
        <v>0</v>
      </c>
      <c r="K947" s="43">
        <v>1268.32</v>
      </c>
      <c r="L947" s="43">
        <v>0</v>
      </c>
      <c r="M947" s="43">
        <v>93731.68</v>
      </c>
      <c r="N947" s="43">
        <v>93731.68</v>
      </c>
      <c r="O947" s="43">
        <v>5905000</v>
      </c>
      <c r="P947" s="43">
        <v>1766216.56</v>
      </c>
      <c r="Q947" s="9">
        <f t="shared" si="29"/>
        <v>1.5621946666666666E-2</v>
      </c>
    </row>
    <row r="948" spans="1:17" ht="13.2" x14ac:dyDescent="0.2">
      <c r="A948" s="42" t="s">
        <v>412</v>
      </c>
      <c r="B948" s="42" t="s">
        <v>413</v>
      </c>
      <c r="C948" s="33" t="str">
        <f t="shared" si="28"/>
        <v>21375500 Información y Comunicación</v>
      </c>
      <c r="D948" s="45" t="s">
        <v>19</v>
      </c>
      <c r="E948" s="42" t="s">
        <v>163</v>
      </c>
      <c r="F948" s="42" t="s">
        <v>164</v>
      </c>
      <c r="G948" s="43">
        <v>200000</v>
      </c>
      <c r="H948" s="43">
        <v>200000</v>
      </c>
      <c r="I948" s="43">
        <v>92616.43</v>
      </c>
      <c r="J948" s="43">
        <v>0</v>
      </c>
      <c r="K948" s="43">
        <v>0</v>
      </c>
      <c r="L948" s="43">
        <v>0</v>
      </c>
      <c r="M948" s="43">
        <v>0</v>
      </c>
      <c r="N948" s="43">
        <v>0</v>
      </c>
      <c r="O948" s="43">
        <v>200000</v>
      </c>
      <c r="P948" s="43">
        <v>92616.43</v>
      </c>
      <c r="Q948" s="9">
        <f t="shared" si="29"/>
        <v>0</v>
      </c>
    </row>
    <row r="949" spans="1:17" ht="13.2" x14ac:dyDescent="0.2">
      <c r="A949" s="42" t="s">
        <v>412</v>
      </c>
      <c r="B949" s="42" t="s">
        <v>413</v>
      </c>
      <c r="C949" s="33" t="str">
        <f t="shared" si="28"/>
        <v>21375500 Información y Comunicación</v>
      </c>
      <c r="D949" s="45" t="s">
        <v>19</v>
      </c>
      <c r="E949" s="42" t="s">
        <v>171</v>
      </c>
      <c r="F949" s="42" t="s">
        <v>172</v>
      </c>
      <c r="G949" s="43">
        <v>4300000</v>
      </c>
      <c r="H949" s="43">
        <v>4300000</v>
      </c>
      <c r="I949" s="43">
        <v>1709014.41</v>
      </c>
      <c r="J949" s="43">
        <v>0</v>
      </c>
      <c r="K949" s="43">
        <v>0</v>
      </c>
      <c r="L949" s="43">
        <v>0</v>
      </c>
      <c r="M949" s="43">
        <v>0</v>
      </c>
      <c r="N949" s="43">
        <v>0</v>
      </c>
      <c r="O949" s="43">
        <v>4300000</v>
      </c>
      <c r="P949" s="43">
        <v>1709014.41</v>
      </c>
      <c r="Q949" s="9">
        <f t="shared" si="29"/>
        <v>0</v>
      </c>
    </row>
    <row r="950" spans="1:17" ht="13.2" x14ac:dyDescent="0.2">
      <c r="A950" s="42" t="s">
        <v>412</v>
      </c>
      <c r="B950" s="42" t="s">
        <v>413</v>
      </c>
      <c r="C950" s="33" t="str">
        <f t="shared" si="28"/>
        <v>21375500 Información y Comunicación</v>
      </c>
      <c r="D950" s="45" t="s">
        <v>19</v>
      </c>
      <c r="E950" s="42" t="s">
        <v>173</v>
      </c>
      <c r="F950" s="42" t="s">
        <v>174</v>
      </c>
      <c r="G950" s="43">
        <v>1000000</v>
      </c>
      <c r="H950" s="43">
        <v>1000000</v>
      </c>
      <c r="I950" s="43">
        <v>463082.17</v>
      </c>
      <c r="J950" s="43">
        <v>0</v>
      </c>
      <c r="K950" s="43">
        <v>0</v>
      </c>
      <c r="L950" s="43">
        <v>0</v>
      </c>
      <c r="M950" s="43">
        <v>0</v>
      </c>
      <c r="N950" s="43">
        <v>0</v>
      </c>
      <c r="O950" s="43">
        <v>1000000</v>
      </c>
      <c r="P950" s="43">
        <v>463082.17</v>
      </c>
      <c r="Q950" s="9">
        <f t="shared" si="29"/>
        <v>0</v>
      </c>
    </row>
    <row r="951" spans="1:17" ht="13.2" x14ac:dyDescent="0.2">
      <c r="A951" s="42" t="s">
        <v>412</v>
      </c>
      <c r="B951" s="42" t="s">
        <v>413</v>
      </c>
      <c r="C951" s="33" t="str">
        <f t="shared" si="28"/>
        <v>21375500 Información y Comunicación</v>
      </c>
      <c r="D951" s="45" t="s">
        <v>19</v>
      </c>
      <c r="E951" s="42" t="s">
        <v>177</v>
      </c>
      <c r="F951" s="42" t="s">
        <v>178</v>
      </c>
      <c r="G951" s="43">
        <v>300000</v>
      </c>
      <c r="H951" s="43">
        <v>300000</v>
      </c>
      <c r="I951" s="43">
        <v>138924.65</v>
      </c>
      <c r="J951" s="43">
        <v>0</v>
      </c>
      <c r="K951" s="43">
        <v>0</v>
      </c>
      <c r="L951" s="43">
        <v>0</v>
      </c>
      <c r="M951" s="43">
        <v>0</v>
      </c>
      <c r="N951" s="43">
        <v>0</v>
      </c>
      <c r="O951" s="43">
        <v>300000</v>
      </c>
      <c r="P951" s="43">
        <v>138924.65</v>
      </c>
      <c r="Q951" s="9">
        <f t="shared" si="29"/>
        <v>0</v>
      </c>
    </row>
    <row r="952" spans="1:17" ht="13.2" x14ac:dyDescent="0.2">
      <c r="A952" s="42" t="s">
        <v>412</v>
      </c>
      <c r="B952" s="42" t="s">
        <v>413</v>
      </c>
      <c r="C952" s="33" t="str">
        <f t="shared" si="28"/>
        <v>21375500 Información y Comunicación</v>
      </c>
      <c r="D952" s="45" t="s">
        <v>19</v>
      </c>
      <c r="E952" s="42" t="s">
        <v>179</v>
      </c>
      <c r="F952" s="42" t="s">
        <v>180</v>
      </c>
      <c r="G952" s="43">
        <v>2500000</v>
      </c>
      <c r="H952" s="43">
        <v>2500000</v>
      </c>
      <c r="I952" s="43">
        <v>875466.51</v>
      </c>
      <c r="J952" s="43">
        <v>0</v>
      </c>
      <c r="K952" s="43">
        <v>0</v>
      </c>
      <c r="L952" s="43">
        <v>0</v>
      </c>
      <c r="M952" s="43">
        <v>0</v>
      </c>
      <c r="N952" s="43">
        <v>0</v>
      </c>
      <c r="O952" s="43">
        <v>2500000</v>
      </c>
      <c r="P952" s="43">
        <v>875466.51</v>
      </c>
      <c r="Q952" s="9">
        <f t="shared" si="29"/>
        <v>0</v>
      </c>
    </row>
    <row r="953" spans="1:17" ht="13.2" x14ac:dyDescent="0.2">
      <c r="A953" s="42" t="s">
        <v>412</v>
      </c>
      <c r="B953" s="42" t="s">
        <v>413</v>
      </c>
      <c r="C953" s="33" t="str">
        <f t="shared" si="28"/>
        <v>21375500 Información y Comunicación</v>
      </c>
      <c r="D953" s="45" t="s">
        <v>19</v>
      </c>
      <c r="E953" s="42" t="s">
        <v>181</v>
      </c>
      <c r="F953" s="42" t="s">
        <v>182</v>
      </c>
      <c r="G953" s="43">
        <v>250000</v>
      </c>
      <c r="H953" s="43">
        <v>250000</v>
      </c>
      <c r="I953" s="43">
        <v>115770.54</v>
      </c>
      <c r="J953" s="43">
        <v>0</v>
      </c>
      <c r="K953" s="43">
        <v>0</v>
      </c>
      <c r="L953" s="43">
        <v>0</v>
      </c>
      <c r="M953" s="43">
        <v>0</v>
      </c>
      <c r="N953" s="43">
        <v>0</v>
      </c>
      <c r="O953" s="43">
        <v>250000</v>
      </c>
      <c r="P953" s="43">
        <v>115770.54</v>
      </c>
      <c r="Q953" s="9">
        <f t="shared" si="29"/>
        <v>0</v>
      </c>
    </row>
    <row r="954" spans="1:17" ht="13.2" x14ac:dyDescent="0.2">
      <c r="A954" s="42" t="s">
        <v>412</v>
      </c>
      <c r="B954" s="42" t="s">
        <v>413</v>
      </c>
      <c r="C954" s="33" t="str">
        <f t="shared" si="28"/>
        <v>21375500 Información y Comunicación</v>
      </c>
      <c r="D954" s="45" t="s">
        <v>19</v>
      </c>
      <c r="E954" s="42" t="s">
        <v>183</v>
      </c>
      <c r="F954" s="42" t="s">
        <v>184</v>
      </c>
      <c r="G954" s="43">
        <v>250000</v>
      </c>
      <c r="H954" s="43">
        <v>250000</v>
      </c>
      <c r="I954" s="43">
        <v>115770.54</v>
      </c>
      <c r="J954" s="43">
        <v>0</v>
      </c>
      <c r="K954" s="43">
        <v>0</v>
      </c>
      <c r="L954" s="43">
        <v>0</v>
      </c>
      <c r="M954" s="43">
        <v>0</v>
      </c>
      <c r="N954" s="43">
        <v>0</v>
      </c>
      <c r="O954" s="43">
        <v>250000</v>
      </c>
      <c r="P954" s="43">
        <v>115770.54</v>
      </c>
      <c r="Q954" s="9">
        <f t="shared" si="29"/>
        <v>0</v>
      </c>
    </row>
    <row r="955" spans="1:17" ht="13.2" x14ac:dyDescent="0.2">
      <c r="A955" s="42" t="s">
        <v>412</v>
      </c>
      <c r="B955" s="42" t="s">
        <v>413</v>
      </c>
      <c r="C955" s="33" t="str">
        <f t="shared" si="28"/>
        <v>21375500 Información y Comunicación</v>
      </c>
      <c r="D955" s="45" t="s">
        <v>19</v>
      </c>
      <c r="E955" s="42" t="s">
        <v>185</v>
      </c>
      <c r="F955" s="42" t="s">
        <v>186</v>
      </c>
      <c r="G955" s="43">
        <v>13902887</v>
      </c>
      <c r="H955" s="43">
        <v>13902887</v>
      </c>
      <c r="I955" s="43">
        <v>1344987.93</v>
      </c>
      <c r="J955" s="43">
        <v>0</v>
      </c>
      <c r="K955" s="43">
        <v>0</v>
      </c>
      <c r="L955" s="43">
        <v>0</v>
      </c>
      <c r="M955" s="43">
        <v>0</v>
      </c>
      <c r="N955" s="43">
        <v>0</v>
      </c>
      <c r="O955" s="43">
        <v>13902887</v>
      </c>
      <c r="P955" s="43">
        <v>1344987.93</v>
      </c>
      <c r="Q955" s="9">
        <f t="shared" si="29"/>
        <v>0</v>
      </c>
    </row>
    <row r="956" spans="1:17" ht="13.2" x14ac:dyDescent="0.2">
      <c r="A956" s="42" t="s">
        <v>412</v>
      </c>
      <c r="B956" s="42" t="s">
        <v>413</v>
      </c>
      <c r="C956" s="33" t="str">
        <f t="shared" si="28"/>
        <v>21375500 Información y Comunicación</v>
      </c>
      <c r="D956" s="45" t="s">
        <v>19</v>
      </c>
      <c r="E956" s="42" t="s">
        <v>187</v>
      </c>
      <c r="F956" s="42" t="s">
        <v>188</v>
      </c>
      <c r="G956" s="43">
        <v>300000</v>
      </c>
      <c r="H956" s="43">
        <v>300000</v>
      </c>
      <c r="I956" s="43">
        <v>138924.65</v>
      </c>
      <c r="J956" s="43">
        <v>0</v>
      </c>
      <c r="K956" s="43">
        <v>0</v>
      </c>
      <c r="L956" s="43">
        <v>0</v>
      </c>
      <c r="M956" s="43">
        <v>0</v>
      </c>
      <c r="N956" s="43">
        <v>0</v>
      </c>
      <c r="O956" s="43">
        <v>300000</v>
      </c>
      <c r="P956" s="43">
        <v>138924.65</v>
      </c>
      <c r="Q956" s="9">
        <f t="shared" si="29"/>
        <v>0</v>
      </c>
    </row>
    <row r="957" spans="1:17" ht="13.2" x14ac:dyDescent="0.2">
      <c r="A957" s="42" t="s">
        <v>412</v>
      </c>
      <c r="B957" s="42" t="s">
        <v>413</v>
      </c>
      <c r="C957" s="33" t="str">
        <f t="shared" si="28"/>
        <v>21375500 Información y Comunicación</v>
      </c>
      <c r="D957" s="45" t="s">
        <v>19</v>
      </c>
      <c r="E957" s="42" t="s">
        <v>189</v>
      </c>
      <c r="F957" s="42" t="s">
        <v>190</v>
      </c>
      <c r="G957" s="43">
        <v>13602887</v>
      </c>
      <c r="H957" s="43">
        <v>13602887</v>
      </c>
      <c r="I957" s="43">
        <v>1206063.28</v>
      </c>
      <c r="J957" s="43">
        <v>0</v>
      </c>
      <c r="K957" s="43">
        <v>0</v>
      </c>
      <c r="L957" s="43">
        <v>0</v>
      </c>
      <c r="M957" s="43">
        <v>0</v>
      </c>
      <c r="N957" s="43">
        <v>0</v>
      </c>
      <c r="O957" s="43">
        <v>13602887</v>
      </c>
      <c r="P957" s="43">
        <v>1206063.28</v>
      </c>
      <c r="Q957" s="9">
        <f t="shared" si="29"/>
        <v>0</v>
      </c>
    </row>
    <row r="958" spans="1:17" ht="13.2" x14ac:dyDescent="0.2">
      <c r="A958" s="42" t="s">
        <v>412</v>
      </c>
      <c r="B958" s="42" t="s">
        <v>413</v>
      </c>
      <c r="C958" s="33" t="str">
        <f t="shared" si="28"/>
        <v>21375500 Información y Comunicación</v>
      </c>
      <c r="D958" s="45" t="s">
        <v>19</v>
      </c>
      <c r="E958" s="42" t="s">
        <v>191</v>
      </c>
      <c r="F958" s="42" t="s">
        <v>192</v>
      </c>
      <c r="G958" s="43">
        <v>34650000</v>
      </c>
      <c r="H958" s="43">
        <v>34650000</v>
      </c>
      <c r="I958" s="43">
        <v>8488759.7100000009</v>
      </c>
      <c r="J958" s="43">
        <v>0</v>
      </c>
      <c r="K958" s="43">
        <v>0</v>
      </c>
      <c r="L958" s="43">
        <v>0</v>
      </c>
      <c r="M958" s="43">
        <v>0</v>
      </c>
      <c r="N958" s="43">
        <v>0</v>
      </c>
      <c r="O958" s="43">
        <v>34650000</v>
      </c>
      <c r="P958" s="43">
        <v>8488759.7100000009</v>
      </c>
      <c r="Q958" s="9">
        <f t="shared" si="29"/>
        <v>0</v>
      </c>
    </row>
    <row r="959" spans="1:17" ht="13.2" x14ac:dyDescent="0.2">
      <c r="A959" s="42" t="s">
        <v>412</v>
      </c>
      <c r="B959" s="42" t="s">
        <v>413</v>
      </c>
      <c r="C959" s="33" t="str">
        <f t="shared" si="28"/>
        <v>21375500 Información y Comunicación</v>
      </c>
      <c r="D959" s="45" t="s">
        <v>19</v>
      </c>
      <c r="E959" s="42" t="s">
        <v>193</v>
      </c>
      <c r="F959" s="42" t="s">
        <v>194</v>
      </c>
      <c r="G959" s="43">
        <v>600000</v>
      </c>
      <c r="H959" s="43">
        <v>600000</v>
      </c>
      <c r="I959" s="43">
        <v>277849.3</v>
      </c>
      <c r="J959" s="43">
        <v>0</v>
      </c>
      <c r="K959" s="43">
        <v>0</v>
      </c>
      <c r="L959" s="43">
        <v>0</v>
      </c>
      <c r="M959" s="43">
        <v>0</v>
      </c>
      <c r="N959" s="43">
        <v>0</v>
      </c>
      <c r="O959" s="43">
        <v>600000</v>
      </c>
      <c r="P959" s="43">
        <v>277849.3</v>
      </c>
      <c r="Q959" s="9">
        <f t="shared" si="29"/>
        <v>0</v>
      </c>
    </row>
    <row r="960" spans="1:17" ht="13.2" x14ac:dyDescent="0.2">
      <c r="A960" s="42" t="s">
        <v>412</v>
      </c>
      <c r="B960" s="42" t="s">
        <v>413</v>
      </c>
      <c r="C960" s="33" t="str">
        <f t="shared" si="28"/>
        <v>21375500 Información y Comunicación</v>
      </c>
      <c r="D960" s="45" t="s">
        <v>19</v>
      </c>
      <c r="E960" s="42" t="s">
        <v>197</v>
      </c>
      <c r="F960" s="42" t="s">
        <v>198</v>
      </c>
      <c r="G960" s="43">
        <v>17000000</v>
      </c>
      <c r="H960" s="43">
        <v>17000000</v>
      </c>
      <c r="I960" s="43">
        <v>20229.75</v>
      </c>
      <c r="J960" s="43">
        <v>0</v>
      </c>
      <c r="K960" s="43">
        <v>0</v>
      </c>
      <c r="L960" s="43">
        <v>0</v>
      </c>
      <c r="M960" s="43">
        <v>0</v>
      </c>
      <c r="N960" s="43">
        <v>0</v>
      </c>
      <c r="O960" s="43">
        <v>17000000</v>
      </c>
      <c r="P960" s="43">
        <v>20229.75</v>
      </c>
      <c r="Q960" s="9">
        <f t="shared" si="29"/>
        <v>0</v>
      </c>
    </row>
    <row r="961" spans="1:17" ht="13.2" x14ac:dyDescent="0.2">
      <c r="A961" s="42" t="s">
        <v>412</v>
      </c>
      <c r="B961" s="42" t="s">
        <v>413</v>
      </c>
      <c r="C961" s="33" t="str">
        <f t="shared" si="28"/>
        <v>21375500 Información y Comunicación</v>
      </c>
      <c r="D961" s="45" t="s">
        <v>19</v>
      </c>
      <c r="E961" s="42" t="s">
        <v>199</v>
      </c>
      <c r="F961" s="42" t="s">
        <v>200</v>
      </c>
      <c r="G961" s="43">
        <v>1500000</v>
      </c>
      <c r="H961" s="43">
        <v>1500000</v>
      </c>
      <c r="I961" s="43">
        <v>694623.25</v>
      </c>
      <c r="J961" s="43">
        <v>0</v>
      </c>
      <c r="K961" s="43">
        <v>0</v>
      </c>
      <c r="L961" s="43">
        <v>0</v>
      </c>
      <c r="M961" s="43">
        <v>0</v>
      </c>
      <c r="N961" s="43">
        <v>0</v>
      </c>
      <c r="O961" s="43">
        <v>1500000</v>
      </c>
      <c r="P961" s="43">
        <v>694623.25</v>
      </c>
      <c r="Q961" s="9">
        <f t="shared" si="29"/>
        <v>0</v>
      </c>
    </row>
    <row r="962" spans="1:17" ht="13.2" x14ac:dyDescent="0.2">
      <c r="A962" s="42" t="s">
        <v>412</v>
      </c>
      <c r="B962" s="42" t="s">
        <v>413</v>
      </c>
      <c r="C962" s="33" t="str">
        <f t="shared" si="28"/>
        <v>21375500 Información y Comunicación</v>
      </c>
      <c r="D962" s="45" t="s">
        <v>19</v>
      </c>
      <c r="E962" s="42" t="s">
        <v>201</v>
      </c>
      <c r="F962" s="42" t="s">
        <v>202</v>
      </c>
      <c r="G962" s="43">
        <v>15000000</v>
      </c>
      <c r="H962" s="43">
        <v>15000000</v>
      </c>
      <c r="I962" s="43">
        <v>7241362.2199999997</v>
      </c>
      <c r="J962" s="43">
        <v>0</v>
      </c>
      <c r="K962" s="43">
        <v>0</v>
      </c>
      <c r="L962" s="43">
        <v>0</v>
      </c>
      <c r="M962" s="43">
        <v>0</v>
      </c>
      <c r="N962" s="43">
        <v>0</v>
      </c>
      <c r="O962" s="43">
        <v>15000000</v>
      </c>
      <c r="P962" s="43">
        <v>7241362.2199999997</v>
      </c>
      <c r="Q962" s="9">
        <f t="shared" si="29"/>
        <v>0</v>
      </c>
    </row>
    <row r="963" spans="1:17" ht="13.2" x14ac:dyDescent="0.2">
      <c r="A963" s="42" t="s">
        <v>412</v>
      </c>
      <c r="B963" s="42" t="s">
        <v>413</v>
      </c>
      <c r="C963" s="33" t="str">
        <f t="shared" si="28"/>
        <v>21375500 Información y Comunicación</v>
      </c>
      <c r="D963" s="45" t="s">
        <v>19</v>
      </c>
      <c r="E963" s="42" t="s">
        <v>203</v>
      </c>
      <c r="F963" s="42" t="s">
        <v>204</v>
      </c>
      <c r="G963" s="43">
        <v>500000</v>
      </c>
      <c r="H963" s="43">
        <v>500000</v>
      </c>
      <c r="I963" s="43">
        <v>231541.08</v>
      </c>
      <c r="J963" s="43">
        <v>0</v>
      </c>
      <c r="K963" s="43">
        <v>0</v>
      </c>
      <c r="L963" s="43">
        <v>0</v>
      </c>
      <c r="M963" s="43">
        <v>0</v>
      </c>
      <c r="N963" s="43">
        <v>0</v>
      </c>
      <c r="O963" s="43">
        <v>500000</v>
      </c>
      <c r="P963" s="43">
        <v>231541.08</v>
      </c>
      <c r="Q963" s="9">
        <f t="shared" si="29"/>
        <v>0</v>
      </c>
    </row>
    <row r="964" spans="1:17" ht="13.2" x14ac:dyDescent="0.2">
      <c r="A964" s="42" t="s">
        <v>412</v>
      </c>
      <c r="B964" s="42" t="s">
        <v>413</v>
      </c>
      <c r="C964" s="33" t="str">
        <f t="shared" si="28"/>
        <v>21375500 Información y Comunicación</v>
      </c>
      <c r="D964" s="45" t="s">
        <v>19</v>
      </c>
      <c r="E964" s="42" t="s">
        <v>207</v>
      </c>
      <c r="F964" s="42" t="s">
        <v>208</v>
      </c>
      <c r="G964" s="43">
        <v>50000</v>
      </c>
      <c r="H964" s="43">
        <v>50000</v>
      </c>
      <c r="I964" s="43">
        <v>23154.11</v>
      </c>
      <c r="J964" s="43">
        <v>0</v>
      </c>
      <c r="K964" s="43">
        <v>0</v>
      </c>
      <c r="L964" s="43">
        <v>0</v>
      </c>
      <c r="M964" s="43">
        <v>0</v>
      </c>
      <c r="N964" s="43">
        <v>0</v>
      </c>
      <c r="O964" s="43">
        <v>50000</v>
      </c>
      <c r="P964" s="43">
        <v>23154.11</v>
      </c>
      <c r="Q964" s="9">
        <f t="shared" si="29"/>
        <v>0</v>
      </c>
    </row>
    <row r="965" spans="1:17" ht="13.2" x14ac:dyDescent="0.2">
      <c r="A965" s="42" t="s">
        <v>412</v>
      </c>
      <c r="B965" s="42" t="s">
        <v>413</v>
      </c>
      <c r="C965" s="33" t="str">
        <f t="shared" si="28"/>
        <v>21375500 Información y Comunicación</v>
      </c>
      <c r="D965" s="45" t="s">
        <v>19</v>
      </c>
      <c r="E965" s="42" t="s">
        <v>209</v>
      </c>
      <c r="F965" s="42" t="s">
        <v>210</v>
      </c>
      <c r="G965" s="43">
        <v>218246922</v>
      </c>
      <c r="H965" s="43">
        <v>218246922</v>
      </c>
      <c r="I965" s="43">
        <v>181438323.78</v>
      </c>
      <c r="J965" s="43">
        <v>0</v>
      </c>
      <c r="K965" s="43">
        <v>37961845.100000001</v>
      </c>
      <c r="L965" s="43">
        <v>0</v>
      </c>
      <c r="M965" s="43">
        <v>18535263.899999999</v>
      </c>
      <c r="N965" s="43">
        <v>18535263.899999999</v>
      </c>
      <c r="O965" s="43">
        <v>161749813</v>
      </c>
      <c r="P965" s="43">
        <v>124941214.78</v>
      </c>
      <c r="Q965" s="9">
        <f t="shared" si="29"/>
        <v>8.4927951011377831E-2</v>
      </c>
    </row>
    <row r="966" spans="1:17" ht="13.2" x14ac:dyDescent="0.2">
      <c r="A966" s="42" t="s">
        <v>412</v>
      </c>
      <c r="B966" s="42" t="s">
        <v>413</v>
      </c>
      <c r="C966" s="33" t="str">
        <f t="shared" si="28"/>
        <v>21375500 Información y Comunicación</v>
      </c>
      <c r="D966" s="45" t="s">
        <v>19</v>
      </c>
      <c r="E966" s="42" t="s">
        <v>211</v>
      </c>
      <c r="F966" s="42" t="s">
        <v>212</v>
      </c>
      <c r="G966" s="43">
        <v>35518916</v>
      </c>
      <c r="H966" s="43">
        <v>35518916</v>
      </c>
      <c r="I966" s="43">
        <v>35518916</v>
      </c>
      <c r="J966" s="43">
        <v>0</v>
      </c>
      <c r="K966" s="43">
        <v>26630927.43</v>
      </c>
      <c r="L966" s="43">
        <v>0</v>
      </c>
      <c r="M966" s="43">
        <v>8887988.5700000003</v>
      </c>
      <c r="N966" s="43">
        <v>8887988.5700000003</v>
      </c>
      <c r="O966" s="43">
        <v>0</v>
      </c>
      <c r="P966" s="43">
        <v>0</v>
      </c>
      <c r="Q966" s="9">
        <f t="shared" si="29"/>
        <v>0.25023254003585021</v>
      </c>
    </row>
    <row r="967" spans="1:17" ht="13.2" x14ac:dyDescent="0.2">
      <c r="A967" s="42" t="s">
        <v>412</v>
      </c>
      <c r="B967" s="42" t="s">
        <v>413</v>
      </c>
      <c r="C967" s="33" t="str">
        <f t="shared" ref="C967:C1030" si="30">+CONCATENATE(A967," ",B967)</f>
        <v>21375500 Información y Comunicación</v>
      </c>
      <c r="D967" s="45" t="s">
        <v>19</v>
      </c>
      <c r="E967" s="42" t="s">
        <v>419</v>
      </c>
      <c r="F967" s="42" t="s">
        <v>214</v>
      </c>
      <c r="G967" s="43">
        <v>30639944</v>
      </c>
      <c r="H967" s="43">
        <v>30639944</v>
      </c>
      <c r="I967" s="43">
        <v>30639944</v>
      </c>
      <c r="J967" s="43">
        <v>0</v>
      </c>
      <c r="K967" s="43">
        <v>22972832.98</v>
      </c>
      <c r="L967" s="43">
        <v>0</v>
      </c>
      <c r="M967" s="43">
        <v>7667111.0199999996</v>
      </c>
      <c r="N967" s="43">
        <v>7667111.0199999996</v>
      </c>
      <c r="O967" s="43">
        <v>0</v>
      </c>
      <c r="P967" s="43">
        <v>0</v>
      </c>
      <c r="Q967" s="9">
        <f t="shared" ref="Q967:Q1030" si="31">+IFERROR(M967/H967,0)</f>
        <v>0.25023254024224062</v>
      </c>
    </row>
    <row r="968" spans="1:17" ht="13.2" x14ac:dyDescent="0.2">
      <c r="A968" s="42" t="s">
        <v>412</v>
      </c>
      <c r="B968" s="42" t="s">
        <v>413</v>
      </c>
      <c r="C968" s="33" t="str">
        <f t="shared" si="30"/>
        <v>21375500 Información y Comunicación</v>
      </c>
      <c r="D968" s="45" t="s">
        <v>19</v>
      </c>
      <c r="E968" s="42" t="s">
        <v>420</v>
      </c>
      <c r="F968" s="42" t="s">
        <v>216</v>
      </c>
      <c r="G968" s="43">
        <v>4878972</v>
      </c>
      <c r="H968" s="43">
        <v>4878972</v>
      </c>
      <c r="I968" s="43">
        <v>4878972</v>
      </c>
      <c r="J968" s="43">
        <v>0</v>
      </c>
      <c r="K968" s="43">
        <v>3658094.45</v>
      </c>
      <c r="L968" s="43">
        <v>0</v>
      </c>
      <c r="M968" s="43">
        <v>1220877.55</v>
      </c>
      <c r="N968" s="43">
        <v>1220877.55</v>
      </c>
      <c r="O968" s="43">
        <v>0</v>
      </c>
      <c r="P968" s="43">
        <v>0</v>
      </c>
      <c r="Q968" s="9">
        <f t="shared" si="31"/>
        <v>0.25023253873971812</v>
      </c>
    </row>
    <row r="969" spans="1:17" ht="13.2" x14ac:dyDescent="0.2">
      <c r="A969" s="42" t="s">
        <v>412</v>
      </c>
      <c r="B969" s="42" t="s">
        <v>413</v>
      </c>
      <c r="C969" s="33" t="str">
        <f t="shared" si="30"/>
        <v>21375500 Información y Comunicación</v>
      </c>
      <c r="D969" s="45" t="s">
        <v>19</v>
      </c>
      <c r="E969" s="42" t="s">
        <v>219</v>
      </c>
      <c r="F969" s="42" t="s">
        <v>220</v>
      </c>
      <c r="G969" s="43">
        <v>100000000</v>
      </c>
      <c r="H969" s="43">
        <v>100000000</v>
      </c>
      <c r="I969" s="43">
        <v>100000000</v>
      </c>
      <c r="J969" s="43">
        <v>0</v>
      </c>
      <c r="K969" s="43">
        <v>0</v>
      </c>
      <c r="L969" s="43">
        <v>0</v>
      </c>
      <c r="M969" s="43">
        <v>0</v>
      </c>
      <c r="N969" s="43">
        <v>0</v>
      </c>
      <c r="O969" s="43">
        <v>100000000</v>
      </c>
      <c r="P969" s="43">
        <v>100000000</v>
      </c>
      <c r="Q969" s="9">
        <f t="shared" si="31"/>
        <v>0</v>
      </c>
    </row>
    <row r="970" spans="1:17" ht="13.2" x14ac:dyDescent="0.2">
      <c r="A970" s="42" t="s">
        <v>412</v>
      </c>
      <c r="B970" s="42" t="s">
        <v>413</v>
      </c>
      <c r="C970" s="33" t="str">
        <f t="shared" si="30"/>
        <v>21375500 Información y Comunicación</v>
      </c>
      <c r="D970" s="45" t="s">
        <v>19</v>
      </c>
      <c r="E970" s="42" t="s">
        <v>223</v>
      </c>
      <c r="F970" s="42" t="s">
        <v>224</v>
      </c>
      <c r="G970" s="43">
        <v>100000000</v>
      </c>
      <c r="H970" s="43">
        <v>100000000</v>
      </c>
      <c r="I970" s="43">
        <v>100000000</v>
      </c>
      <c r="J970" s="43">
        <v>0</v>
      </c>
      <c r="K970" s="43">
        <v>0</v>
      </c>
      <c r="L970" s="43">
        <v>0</v>
      </c>
      <c r="M970" s="43">
        <v>0</v>
      </c>
      <c r="N970" s="43">
        <v>0</v>
      </c>
      <c r="O970" s="43">
        <v>100000000</v>
      </c>
      <c r="P970" s="43">
        <v>100000000</v>
      </c>
      <c r="Q970" s="9">
        <f t="shared" si="31"/>
        <v>0</v>
      </c>
    </row>
    <row r="971" spans="1:17" ht="13.2" x14ac:dyDescent="0.2">
      <c r="A971" s="42" t="s">
        <v>412</v>
      </c>
      <c r="B971" s="42" t="s">
        <v>413</v>
      </c>
      <c r="C971" s="33" t="str">
        <f t="shared" si="30"/>
        <v>21375500 Información y Comunicación</v>
      </c>
      <c r="D971" s="45" t="s">
        <v>19</v>
      </c>
      <c r="E971" s="42" t="s">
        <v>225</v>
      </c>
      <c r="F971" s="42" t="s">
        <v>226</v>
      </c>
      <c r="G971" s="43">
        <v>62800000</v>
      </c>
      <c r="H971" s="43">
        <v>62800000</v>
      </c>
      <c r="I971" s="43">
        <v>33112299.440000001</v>
      </c>
      <c r="J971" s="43">
        <v>0</v>
      </c>
      <c r="K971" s="43">
        <v>4874917.67</v>
      </c>
      <c r="L971" s="43">
        <v>0</v>
      </c>
      <c r="M971" s="43">
        <v>9647275.3300000001</v>
      </c>
      <c r="N971" s="43">
        <v>9647275.3300000001</v>
      </c>
      <c r="O971" s="43">
        <v>48277807</v>
      </c>
      <c r="P971" s="43">
        <v>18590106.440000001</v>
      </c>
      <c r="Q971" s="9">
        <f t="shared" si="31"/>
        <v>0.15361903391719745</v>
      </c>
    </row>
    <row r="972" spans="1:17" ht="13.2" x14ac:dyDescent="0.2">
      <c r="A972" s="42" t="s">
        <v>412</v>
      </c>
      <c r="B972" s="42" t="s">
        <v>413</v>
      </c>
      <c r="C972" s="33" t="str">
        <f t="shared" si="30"/>
        <v>21375500 Información y Comunicación</v>
      </c>
      <c r="D972" s="45" t="s">
        <v>19</v>
      </c>
      <c r="E972" s="42" t="s">
        <v>227</v>
      </c>
      <c r="F972" s="42" t="s">
        <v>228</v>
      </c>
      <c r="G972" s="43">
        <v>47800000</v>
      </c>
      <c r="H972" s="43">
        <v>47800000</v>
      </c>
      <c r="I972" s="43">
        <v>22135327.489999998</v>
      </c>
      <c r="J972" s="43">
        <v>0</v>
      </c>
      <c r="K972" s="43">
        <v>4874917.67</v>
      </c>
      <c r="L972" s="43">
        <v>0</v>
      </c>
      <c r="M972" s="43">
        <v>6525082.3300000001</v>
      </c>
      <c r="N972" s="43">
        <v>6525082.3300000001</v>
      </c>
      <c r="O972" s="43">
        <v>36400000</v>
      </c>
      <c r="P972" s="43">
        <v>10735327.49</v>
      </c>
      <c r="Q972" s="9">
        <f t="shared" si="31"/>
        <v>0.13650799853556486</v>
      </c>
    </row>
    <row r="973" spans="1:17" ht="13.2" x14ac:dyDescent="0.2">
      <c r="A973" s="42" t="s">
        <v>412</v>
      </c>
      <c r="B973" s="42" t="s">
        <v>413</v>
      </c>
      <c r="C973" s="33" t="str">
        <f t="shared" si="30"/>
        <v>21375500 Información y Comunicación</v>
      </c>
      <c r="D973" s="45" t="s">
        <v>19</v>
      </c>
      <c r="E973" s="42" t="s">
        <v>229</v>
      </c>
      <c r="F973" s="42" t="s">
        <v>230</v>
      </c>
      <c r="G973" s="43">
        <v>15000000</v>
      </c>
      <c r="H973" s="43">
        <v>15000000</v>
      </c>
      <c r="I973" s="43">
        <v>10976971.949999999</v>
      </c>
      <c r="J973" s="43">
        <v>0</v>
      </c>
      <c r="K973" s="43">
        <v>0</v>
      </c>
      <c r="L973" s="43">
        <v>0</v>
      </c>
      <c r="M973" s="43">
        <v>3122193</v>
      </c>
      <c r="N973" s="43">
        <v>3122193</v>
      </c>
      <c r="O973" s="43">
        <v>11877807</v>
      </c>
      <c r="P973" s="43">
        <v>7854778.9500000002</v>
      </c>
      <c r="Q973" s="9">
        <f t="shared" si="31"/>
        <v>0.2081462</v>
      </c>
    </row>
    <row r="974" spans="1:17" ht="13.2" x14ac:dyDescent="0.2">
      <c r="A974" s="42" t="s">
        <v>412</v>
      </c>
      <c r="B974" s="42" t="s">
        <v>413</v>
      </c>
      <c r="C974" s="33" t="str">
        <f t="shared" si="30"/>
        <v>21375500 Información y Comunicación</v>
      </c>
      <c r="D974" s="45" t="s">
        <v>19</v>
      </c>
      <c r="E974" s="42" t="s">
        <v>243</v>
      </c>
      <c r="F974" s="42" t="s">
        <v>244</v>
      </c>
      <c r="G974" s="43">
        <v>19928006</v>
      </c>
      <c r="H974" s="43">
        <v>19928006</v>
      </c>
      <c r="I974" s="43">
        <v>12807108.34</v>
      </c>
      <c r="J974" s="43">
        <v>0</v>
      </c>
      <c r="K974" s="43">
        <v>6456000</v>
      </c>
      <c r="L974" s="43">
        <v>0</v>
      </c>
      <c r="M974" s="43">
        <v>0</v>
      </c>
      <c r="N974" s="43">
        <v>0</v>
      </c>
      <c r="O974" s="43">
        <v>13472006</v>
      </c>
      <c r="P974" s="43">
        <v>6351108.3399999999</v>
      </c>
      <c r="Q974" s="9">
        <f t="shared" si="31"/>
        <v>0</v>
      </c>
    </row>
    <row r="975" spans="1:17" ht="13.2" x14ac:dyDescent="0.2">
      <c r="A975" s="42" t="s">
        <v>412</v>
      </c>
      <c r="B975" s="42" t="s">
        <v>413</v>
      </c>
      <c r="C975" s="33" t="str">
        <f t="shared" si="30"/>
        <v>21375500 Información y Comunicación</v>
      </c>
      <c r="D975" s="45" t="s">
        <v>19</v>
      </c>
      <c r="E975" s="42" t="s">
        <v>421</v>
      </c>
      <c r="F975" s="42" t="s">
        <v>422</v>
      </c>
      <c r="G975" s="43">
        <v>2284590</v>
      </c>
      <c r="H975" s="43">
        <v>2284590</v>
      </c>
      <c r="I975" s="43">
        <v>2284590</v>
      </c>
      <c r="J975" s="43">
        <v>0</v>
      </c>
      <c r="K975" s="43">
        <v>2000000</v>
      </c>
      <c r="L975" s="43">
        <v>0</v>
      </c>
      <c r="M975" s="43">
        <v>0</v>
      </c>
      <c r="N975" s="43">
        <v>0</v>
      </c>
      <c r="O975" s="43">
        <v>284590</v>
      </c>
      <c r="P975" s="43">
        <v>284590</v>
      </c>
      <c r="Q975" s="9">
        <f t="shared" si="31"/>
        <v>0</v>
      </c>
    </row>
    <row r="976" spans="1:17" ht="13.2" x14ac:dyDescent="0.2">
      <c r="A976" s="42" t="s">
        <v>412</v>
      </c>
      <c r="B976" s="42" t="s">
        <v>413</v>
      </c>
      <c r="C976" s="33" t="str">
        <f t="shared" si="30"/>
        <v>21375500 Información y Comunicación</v>
      </c>
      <c r="D976" s="45" t="s">
        <v>19</v>
      </c>
      <c r="E976" s="42" t="s">
        <v>423</v>
      </c>
      <c r="F976" s="42" t="s">
        <v>424</v>
      </c>
      <c r="G976" s="43">
        <v>4695600</v>
      </c>
      <c r="H976" s="43">
        <v>4695600</v>
      </c>
      <c r="I976" s="43">
        <v>4526615.67</v>
      </c>
      <c r="J976" s="43">
        <v>0</v>
      </c>
      <c r="K976" s="43">
        <v>4456000</v>
      </c>
      <c r="L976" s="43">
        <v>0</v>
      </c>
      <c r="M976" s="43">
        <v>0</v>
      </c>
      <c r="N976" s="43">
        <v>0</v>
      </c>
      <c r="O976" s="43">
        <v>239600</v>
      </c>
      <c r="P976" s="43">
        <v>70615.67</v>
      </c>
      <c r="Q976" s="9">
        <f t="shared" si="31"/>
        <v>0</v>
      </c>
    </row>
    <row r="977" spans="1:17" ht="13.2" x14ac:dyDescent="0.2">
      <c r="A977" s="42" t="s">
        <v>412</v>
      </c>
      <c r="B977" s="42" t="s">
        <v>413</v>
      </c>
      <c r="C977" s="33" t="str">
        <f t="shared" si="30"/>
        <v>21375500 Información y Comunicación</v>
      </c>
      <c r="D977" s="45" t="s">
        <v>19</v>
      </c>
      <c r="E977" s="42" t="s">
        <v>425</v>
      </c>
      <c r="F977" s="42" t="s">
        <v>426</v>
      </c>
      <c r="G977" s="43">
        <v>9030000</v>
      </c>
      <c r="H977" s="43">
        <v>9030000</v>
      </c>
      <c r="I977" s="43">
        <v>4181631.95</v>
      </c>
      <c r="J977" s="43">
        <v>0</v>
      </c>
      <c r="K977" s="43">
        <v>0</v>
      </c>
      <c r="L977" s="43">
        <v>0</v>
      </c>
      <c r="M977" s="43">
        <v>0</v>
      </c>
      <c r="N977" s="43">
        <v>0</v>
      </c>
      <c r="O977" s="43">
        <v>9030000</v>
      </c>
      <c r="P977" s="43">
        <v>4181631.95</v>
      </c>
      <c r="Q977" s="9">
        <f t="shared" si="31"/>
        <v>0</v>
      </c>
    </row>
    <row r="978" spans="1:17" ht="13.2" x14ac:dyDescent="0.2">
      <c r="A978" s="42" t="s">
        <v>412</v>
      </c>
      <c r="B978" s="42" t="s">
        <v>413</v>
      </c>
      <c r="C978" s="33" t="str">
        <f t="shared" si="30"/>
        <v>21375500 Información y Comunicación</v>
      </c>
      <c r="D978" s="45" t="s">
        <v>19</v>
      </c>
      <c r="E978" s="42" t="s">
        <v>427</v>
      </c>
      <c r="F978" s="42" t="s">
        <v>428</v>
      </c>
      <c r="G978" s="43">
        <v>3010000</v>
      </c>
      <c r="H978" s="43">
        <v>3010000</v>
      </c>
      <c r="I978" s="43">
        <v>1393877.32</v>
      </c>
      <c r="J978" s="43">
        <v>0</v>
      </c>
      <c r="K978" s="43">
        <v>0</v>
      </c>
      <c r="L978" s="43">
        <v>0</v>
      </c>
      <c r="M978" s="43">
        <v>0</v>
      </c>
      <c r="N978" s="43">
        <v>0</v>
      </c>
      <c r="O978" s="43">
        <v>3010000</v>
      </c>
      <c r="P978" s="43">
        <v>1393877.32</v>
      </c>
      <c r="Q978" s="9">
        <f t="shared" si="31"/>
        <v>0</v>
      </c>
    </row>
    <row r="979" spans="1:17" ht="13.2" x14ac:dyDescent="0.2">
      <c r="A979" s="42" t="s">
        <v>412</v>
      </c>
      <c r="B979" s="42" t="s">
        <v>413</v>
      </c>
      <c r="C979" s="33" t="str">
        <f t="shared" si="30"/>
        <v>21375500 Información y Comunicación</v>
      </c>
      <c r="D979" s="45" t="s">
        <v>19</v>
      </c>
      <c r="E979" s="42" t="s">
        <v>429</v>
      </c>
      <c r="F979" s="42" t="s">
        <v>430</v>
      </c>
      <c r="G979" s="43">
        <v>336518</v>
      </c>
      <c r="H979" s="43">
        <v>336518</v>
      </c>
      <c r="I979" s="43">
        <v>155835.48000000001</v>
      </c>
      <c r="J979" s="43">
        <v>0</v>
      </c>
      <c r="K979" s="43">
        <v>0</v>
      </c>
      <c r="L979" s="43">
        <v>0</v>
      </c>
      <c r="M979" s="43">
        <v>0</v>
      </c>
      <c r="N979" s="43">
        <v>0</v>
      </c>
      <c r="O979" s="43">
        <v>336518</v>
      </c>
      <c r="P979" s="43">
        <v>155835.48000000001</v>
      </c>
      <c r="Q979" s="9">
        <f t="shared" si="31"/>
        <v>0</v>
      </c>
    </row>
    <row r="980" spans="1:17" ht="13.2" x14ac:dyDescent="0.2">
      <c r="A980" s="42" t="s">
        <v>412</v>
      </c>
      <c r="B980" s="42" t="s">
        <v>413</v>
      </c>
      <c r="C980" s="33" t="str">
        <f t="shared" si="30"/>
        <v>21375500 Información y Comunicación</v>
      </c>
      <c r="D980" s="45" t="s">
        <v>19</v>
      </c>
      <c r="E980" s="42" t="s">
        <v>431</v>
      </c>
      <c r="F980" s="42" t="s">
        <v>432</v>
      </c>
      <c r="G980" s="43">
        <v>571298</v>
      </c>
      <c r="H980" s="43">
        <v>571298</v>
      </c>
      <c r="I980" s="43">
        <v>264557.92</v>
      </c>
      <c r="J980" s="43">
        <v>0</v>
      </c>
      <c r="K980" s="43">
        <v>0</v>
      </c>
      <c r="L980" s="43">
        <v>0</v>
      </c>
      <c r="M980" s="43">
        <v>0</v>
      </c>
      <c r="N980" s="43">
        <v>0</v>
      </c>
      <c r="O980" s="43">
        <v>571298</v>
      </c>
      <c r="P980" s="43">
        <v>264557.92</v>
      </c>
      <c r="Q980" s="9">
        <f t="shared" si="31"/>
        <v>0</v>
      </c>
    </row>
    <row r="981" spans="1:17" ht="13.2" x14ac:dyDescent="0.2">
      <c r="A981" s="42" t="s">
        <v>412</v>
      </c>
      <c r="B981" s="42" t="s">
        <v>413</v>
      </c>
      <c r="C981" s="33" t="str">
        <f t="shared" si="30"/>
        <v>21375500 Información y Comunicación</v>
      </c>
      <c r="D981" s="45" t="s">
        <v>253</v>
      </c>
      <c r="E981" s="42" t="s">
        <v>254</v>
      </c>
      <c r="F981" s="42" t="s">
        <v>255</v>
      </c>
      <c r="G981" s="43">
        <v>226399274</v>
      </c>
      <c r="H981" s="43">
        <v>226399274</v>
      </c>
      <c r="I981" s="43">
        <v>210399274</v>
      </c>
      <c r="J981" s="43">
        <v>0</v>
      </c>
      <c r="K981" s="43">
        <v>5549276.54</v>
      </c>
      <c r="L981" s="43">
        <v>1506666.29</v>
      </c>
      <c r="M981" s="43">
        <v>3013332.55</v>
      </c>
      <c r="N981" s="43">
        <v>3013332.55</v>
      </c>
      <c r="O981" s="43">
        <v>216329998.62</v>
      </c>
      <c r="P981" s="43">
        <v>200329998.62</v>
      </c>
      <c r="Q981" s="9">
        <f t="shared" si="31"/>
        <v>1.3309815428118377E-2</v>
      </c>
    </row>
    <row r="982" spans="1:17" ht="13.2" x14ac:dyDescent="0.2">
      <c r="A982" s="42" t="s">
        <v>412</v>
      </c>
      <c r="B982" s="42" t="s">
        <v>413</v>
      </c>
      <c r="C982" s="33" t="str">
        <f t="shared" si="30"/>
        <v>21375500 Información y Comunicación</v>
      </c>
      <c r="D982" s="45" t="s">
        <v>253</v>
      </c>
      <c r="E982" s="42" t="s">
        <v>256</v>
      </c>
      <c r="F982" s="42" t="s">
        <v>257</v>
      </c>
      <c r="G982" s="43">
        <v>55400000</v>
      </c>
      <c r="H982" s="43">
        <v>55400000</v>
      </c>
      <c r="I982" s="43">
        <v>55400000</v>
      </c>
      <c r="J982" s="43">
        <v>0</v>
      </c>
      <c r="K982" s="43">
        <v>0</v>
      </c>
      <c r="L982" s="43">
        <v>0</v>
      </c>
      <c r="M982" s="43">
        <v>0</v>
      </c>
      <c r="N982" s="43">
        <v>0</v>
      </c>
      <c r="O982" s="43">
        <v>55400000</v>
      </c>
      <c r="P982" s="43">
        <v>55400000</v>
      </c>
      <c r="Q982" s="9">
        <f t="shared" si="31"/>
        <v>0</v>
      </c>
    </row>
    <row r="983" spans="1:17" ht="13.2" x14ac:dyDescent="0.2">
      <c r="A983" s="42" t="s">
        <v>412</v>
      </c>
      <c r="B983" s="42" t="s">
        <v>413</v>
      </c>
      <c r="C983" s="33" t="str">
        <f t="shared" si="30"/>
        <v>21375500 Información y Comunicación</v>
      </c>
      <c r="D983" s="45" t="s">
        <v>253</v>
      </c>
      <c r="E983" s="42" t="s">
        <v>260</v>
      </c>
      <c r="F983" s="42" t="s">
        <v>261</v>
      </c>
      <c r="G983" s="43">
        <v>8400000</v>
      </c>
      <c r="H983" s="43">
        <v>8400000</v>
      </c>
      <c r="I983" s="43">
        <v>8400000</v>
      </c>
      <c r="J983" s="43">
        <v>0</v>
      </c>
      <c r="K983" s="43">
        <v>0</v>
      </c>
      <c r="L983" s="43">
        <v>0</v>
      </c>
      <c r="M983" s="43">
        <v>0</v>
      </c>
      <c r="N983" s="43">
        <v>0</v>
      </c>
      <c r="O983" s="43">
        <v>8400000</v>
      </c>
      <c r="P983" s="43">
        <v>8400000</v>
      </c>
      <c r="Q983" s="9">
        <f t="shared" si="31"/>
        <v>0</v>
      </c>
    </row>
    <row r="984" spans="1:17" ht="13.2" x14ac:dyDescent="0.2">
      <c r="A984" s="42" t="s">
        <v>412</v>
      </c>
      <c r="B984" s="42" t="s">
        <v>413</v>
      </c>
      <c r="C984" s="33" t="str">
        <f t="shared" si="30"/>
        <v>21375500 Información y Comunicación</v>
      </c>
      <c r="D984" s="45" t="s">
        <v>253</v>
      </c>
      <c r="E984" s="42" t="s">
        <v>262</v>
      </c>
      <c r="F984" s="42" t="s">
        <v>263</v>
      </c>
      <c r="G984" s="43">
        <v>10000000</v>
      </c>
      <c r="H984" s="43">
        <v>10000000</v>
      </c>
      <c r="I984" s="43">
        <v>10000000</v>
      </c>
      <c r="J984" s="43">
        <v>0</v>
      </c>
      <c r="K984" s="43">
        <v>0</v>
      </c>
      <c r="L984" s="43">
        <v>0</v>
      </c>
      <c r="M984" s="43">
        <v>0</v>
      </c>
      <c r="N984" s="43">
        <v>0</v>
      </c>
      <c r="O984" s="43">
        <v>10000000</v>
      </c>
      <c r="P984" s="43">
        <v>10000000</v>
      </c>
      <c r="Q984" s="9">
        <f t="shared" si="31"/>
        <v>0</v>
      </c>
    </row>
    <row r="985" spans="1:17" ht="13.2" x14ac:dyDescent="0.2">
      <c r="A985" s="42" t="s">
        <v>412</v>
      </c>
      <c r="B985" s="42" t="s">
        <v>413</v>
      </c>
      <c r="C985" s="33" t="str">
        <f t="shared" si="30"/>
        <v>21375500 Información y Comunicación</v>
      </c>
      <c r="D985" s="45" t="s">
        <v>253</v>
      </c>
      <c r="E985" s="42" t="s">
        <v>264</v>
      </c>
      <c r="F985" s="42" t="s">
        <v>265</v>
      </c>
      <c r="G985" s="43">
        <v>30000000</v>
      </c>
      <c r="H985" s="43">
        <v>30000000</v>
      </c>
      <c r="I985" s="43">
        <v>30000000</v>
      </c>
      <c r="J985" s="43">
        <v>0</v>
      </c>
      <c r="K985" s="43">
        <v>0</v>
      </c>
      <c r="L985" s="43">
        <v>0</v>
      </c>
      <c r="M985" s="43">
        <v>0</v>
      </c>
      <c r="N985" s="43">
        <v>0</v>
      </c>
      <c r="O985" s="43">
        <v>30000000</v>
      </c>
      <c r="P985" s="43">
        <v>30000000</v>
      </c>
      <c r="Q985" s="9">
        <f t="shared" si="31"/>
        <v>0</v>
      </c>
    </row>
    <row r="986" spans="1:17" ht="13.2" x14ac:dyDescent="0.2">
      <c r="A986" s="42" t="s">
        <v>412</v>
      </c>
      <c r="B986" s="42" t="s">
        <v>413</v>
      </c>
      <c r="C986" s="33" t="str">
        <f t="shared" si="30"/>
        <v>21375500 Información y Comunicación</v>
      </c>
      <c r="D986" s="45" t="s">
        <v>253</v>
      </c>
      <c r="E986" s="42" t="s">
        <v>355</v>
      </c>
      <c r="F986" s="42" t="s">
        <v>356</v>
      </c>
      <c r="G986" s="43">
        <v>1000000</v>
      </c>
      <c r="H986" s="43">
        <v>1000000</v>
      </c>
      <c r="I986" s="43">
        <v>1000000</v>
      </c>
      <c r="J986" s="43">
        <v>0</v>
      </c>
      <c r="K986" s="43">
        <v>0</v>
      </c>
      <c r="L986" s="43">
        <v>0</v>
      </c>
      <c r="M986" s="43">
        <v>0</v>
      </c>
      <c r="N986" s="43">
        <v>0</v>
      </c>
      <c r="O986" s="43">
        <v>1000000</v>
      </c>
      <c r="P986" s="43">
        <v>1000000</v>
      </c>
      <c r="Q986" s="9">
        <f t="shared" si="31"/>
        <v>0</v>
      </c>
    </row>
    <row r="987" spans="1:17" ht="13.2" x14ac:dyDescent="0.2">
      <c r="A987" s="42" t="s">
        <v>412</v>
      </c>
      <c r="B987" s="42" t="s">
        <v>413</v>
      </c>
      <c r="C987" s="33" t="str">
        <f t="shared" si="30"/>
        <v>21375500 Información y Comunicación</v>
      </c>
      <c r="D987" s="45" t="s">
        <v>253</v>
      </c>
      <c r="E987" s="42" t="s">
        <v>266</v>
      </c>
      <c r="F987" s="42" t="s">
        <v>267</v>
      </c>
      <c r="G987" s="43">
        <v>6000000</v>
      </c>
      <c r="H987" s="43">
        <v>6000000</v>
      </c>
      <c r="I987" s="43">
        <v>6000000</v>
      </c>
      <c r="J987" s="43">
        <v>0</v>
      </c>
      <c r="K987" s="43">
        <v>0</v>
      </c>
      <c r="L987" s="43">
        <v>0</v>
      </c>
      <c r="M987" s="43">
        <v>0</v>
      </c>
      <c r="N987" s="43">
        <v>0</v>
      </c>
      <c r="O987" s="43">
        <v>6000000</v>
      </c>
      <c r="P987" s="43">
        <v>6000000</v>
      </c>
      <c r="Q987" s="9">
        <f t="shared" si="31"/>
        <v>0</v>
      </c>
    </row>
    <row r="988" spans="1:17" ht="13.2" x14ac:dyDescent="0.2">
      <c r="A988" s="42" t="s">
        <v>412</v>
      </c>
      <c r="B988" s="42" t="s">
        <v>413</v>
      </c>
      <c r="C988" s="33" t="str">
        <f t="shared" si="30"/>
        <v>21375500 Información y Comunicación</v>
      </c>
      <c r="D988" s="45" t="s">
        <v>253</v>
      </c>
      <c r="E988" s="42" t="s">
        <v>268</v>
      </c>
      <c r="F988" s="42" t="s">
        <v>269</v>
      </c>
      <c r="G988" s="43">
        <v>129999274</v>
      </c>
      <c r="H988" s="43">
        <v>129999274</v>
      </c>
      <c r="I988" s="43">
        <v>129999274</v>
      </c>
      <c r="J988" s="43">
        <v>0</v>
      </c>
      <c r="K988" s="43">
        <v>2535943.9300000002</v>
      </c>
      <c r="L988" s="43">
        <v>0</v>
      </c>
      <c r="M988" s="43">
        <v>0</v>
      </c>
      <c r="N988" s="43">
        <v>0</v>
      </c>
      <c r="O988" s="43">
        <v>127463330.06999999</v>
      </c>
      <c r="P988" s="43">
        <v>127463330.06999999</v>
      </c>
      <c r="Q988" s="9">
        <f t="shared" si="31"/>
        <v>0</v>
      </c>
    </row>
    <row r="989" spans="1:17" ht="13.2" x14ac:dyDescent="0.2">
      <c r="A989" s="42" t="s">
        <v>412</v>
      </c>
      <c r="B989" s="42" t="s">
        <v>413</v>
      </c>
      <c r="C989" s="33" t="str">
        <f t="shared" si="30"/>
        <v>21375500 Información y Comunicación</v>
      </c>
      <c r="D989" s="45" t="s">
        <v>253</v>
      </c>
      <c r="E989" s="42" t="s">
        <v>270</v>
      </c>
      <c r="F989" s="42" t="s">
        <v>271</v>
      </c>
      <c r="G989" s="43">
        <v>129999274</v>
      </c>
      <c r="H989" s="43">
        <v>129999274</v>
      </c>
      <c r="I989" s="43">
        <v>129999274</v>
      </c>
      <c r="J989" s="43">
        <v>0</v>
      </c>
      <c r="K989" s="43">
        <v>2535943.9300000002</v>
      </c>
      <c r="L989" s="43">
        <v>0</v>
      </c>
      <c r="M989" s="43">
        <v>0</v>
      </c>
      <c r="N989" s="43">
        <v>0</v>
      </c>
      <c r="O989" s="43">
        <v>127463330.06999999</v>
      </c>
      <c r="P989" s="43">
        <v>127463330.06999999</v>
      </c>
      <c r="Q989" s="9">
        <f t="shared" si="31"/>
        <v>0</v>
      </c>
    </row>
    <row r="990" spans="1:17" ht="13.2" x14ac:dyDescent="0.2">
      <c r="A990" s="42" t="s">
        <v>412</v>
      </c>
      <c r="B990" s="42" t="s">
        <v>413</v>
      </c>
      <c r="C990" s="33" t="str">
        <f t="shared" si="30"/>
        <v>21375500 Información y Comunicación</v>
      </c>
      <c r="D990" s="45" t="s">
        <v>253</v>
      </c>
      <c r="E990" s="42" t="s">
        <v>274</v>
      </c>
      <c r="F990" s="42" t="s">
        <v>275</v>
      </c>
      <c r="G990" s="43">
        <v>41000000</v>
      </c>
      <c r="H990" s="43">
        <v>41000000</v>
      </c>
      <c r="I990" s="43">
        <v>25000000</v>
      </c>
      <c r="J990" s="43">
        <v>0</v>
      </c>
      <c r="K990" s="43">
        <v>3013332.61</v>
      </c>
      <c r="L990" s="43">
        <v>1506666.29</v>
      </c>
      <c r="M990" s="43">
        <v>3013332.55</v>
      </c>
      <c r="N990" s="43">
        <v>3013332.55</v>
      </c>
      <c r="O990" s="43">
        <v>33466668.550000001</v>
      </c>
      <c r="P990" s="43">
        <v>17466668.550000001</v>
      </c>
      <c r="Q990" s="9">
        <f t="shared" si="31"/>
        <v>7.3495915853658528E-2</v>
      </c>
    </row>
    <row r="991" spans="1:17" ht="13.2" x14ac:dyDescent="0.2">
      <c r="A991" s="42" t="s">
        <v>412</v>
      </c>
      <c r="B991" s="42" t="s">
        <v>413</v>
      </c>
      <c r="C991" s="33" t="str">
        <f t="shared" si="30"/>
        <v>21375500 Información y Comunicación</v>
      </c>
      <c r="D991" s="45" t="s">
        <v>253</v>
      </c>
      <c r="E991" s="42" t="s">
        <v>276</v>
      </c>
      <c r="F991" s="42" t="s">
        <v>277</v>
      </c>
      <c r="G991" s="43">
        <v>41000000</v>
      </c>
      <c r="H991" s="43">
        <v>41000000</v>
      </c>
      <c r="I991" s="43">
        <v>25000000</v>
      </c>
      <c r="J991" s="43">
        <v>0</v>
      </c>
      <c r="K991" s="43">
        <v>3013332.61</v>
      </c>
      <c r="L991" s="43">
        <v>1506666.29</v>
      </c>
      <c r="M991" s="43">
        <v>3013332.55</v>
      </c>
      <c r="N991" s="43">
        <v>3013332.55</v>
      </c>
      <c r="O991" s="43">
        <v>33466668.550000001</v>
      </c>
      <c r="P991" s="43">
        <v>17466668.550000001</v>
      </c>
      <c r="Q991" s="9">
        <f t="shared" si="31"/>
        <v>7.3495915853658528E-2</v>
      </c>
    </row>
    <row r="992" spans="1:17" ht="13.2" x14ac:dyDescent="0.2">
      <c r="A992" s="50" t="s">
        <v>433</v>
      </c>
      <c r="B992" s="50" t="s">
        <v>434</v>
      </c>
      <c r="C992" s="33" t="str">
        <f t="shared" si="30"/>
        <v>21375800 Desarrollo Artístico y Extensión Musical</v>
      </c>
      <c r="D992" s="51" t="s">
        <v>19</v>
      </c>
      <c r="E992" s="50" t="s">
        <v>20</v>
      </c>
      <c r="F992" s="50" t="s">
        <v>20</v>
      </c>
      <c r="G992" s="43">
        <v>3722650826</v>
      </c>
      <c r="H992" s="43">
        <v>3722650826</v>
      </c>
      <c r="I992" s="43">
        <v>3375634972.46</v>
      </c>
      <c r="J992" s="43">
        <v>931500</v>
      </c>
      <c r="K992" s="43">
        <v>442025090.19</v>
      </c>
      <c r="L992" s="43">
        <v>20256248.77</v>
      </c>
      <c r="M992" s="43">
        <v>793523374.47000003</v>
      </c>
      <c r="N992" s="43">
        <v>793523374.47000003</v>
      </c>
      <c r="O992" s="43">
        <v>2465914612.5700002</v>
      </c>
      <c r="P992" s="43">
        <v>2118898759.03</v>
      </c>
      <c r="Q992" s="9">
        <f t="shared" si="31"/>
        <v>0.21316083929435933</v>
      </c>
    </row>
    <row r="993" spans="1:17" ht="13.2" x14ac:dyDescent="0.2">
      <c r="A993" s="42" t="s">
        <v>433</v>
      </c>
      <c r="B993" s="42" t="s">
        <v>434</v>
      </c>
      <c r="C993" s="33" t="str">
        <f t="shared" si="30"/>
        <v>21375800 Desarrollo Artístico y Extensión Musical</v>
      </c>
      <c r="D993" s="45" t="s">
        <v>19</v>
      </c>
      <c r="E993" s="42" t="s">
        <v>23</v>
      </c>
      <c r="F993" s="42" t="s">
        <v>24</v>
      </c>
      <c r="G993" s="43">
        <v>3017724885</v>
      </c>
      <c r="H993" s="43">
        <v>3017724885</v>
      </c>
      <c r="I993" s="43">
        <v>2988703957</v>
      </c>
      <c r="J993" s="43">
        <v>0</v>
      </c>
      <c r="K993" s="43">
        <v>346091742</v>
      </c>
      <c r="L993" s="43">
        <v>0</v>
      </c>
      <c r="M993" s="43">
        <v>729661748.80999994</v>
      </c>
      <c r="N993" s="43">
        <v>729661748.80999994</v>
      </c>
      <c r="O993" s="43">
        <v>1941971394.1900001</v>
      </c>
      <c r="P993" s="43">
        <v>1912950466.1900001</v>
      </c>
      <c r="Q993" s="9">
        <f t="shared" si="31"/>
        <v>0.2417920044457598</v>
      </c>
    </row>
    <row r="994" spans="1:17" ht="13.2" x14ac:dyDescent="0.2">
      <c r="A994" s="42" t="s">
        <v>433</v>
      </c>
      <c r="B994" s="42" t="s">
        <v>434</v>
      </c>
      <c r="C994" s="33" t="str">
        <f t="shared" si="30"/>
        <v>21375800 Desarrollo Artístico y Extensión Musical</v>
      </c>
      <c r="D994" s="45" t="s">
        <v>19</v>
      </c>
      <c r="E994" s="42" t="s">
        <v>25</v>
      </c>
      <c r="F994" s="42" t="s">
        <v>26</v>
      </c>
      <c r="G994" s="43">
        <v>1560159350</v>
      </c>
      <c r="H994" s="43">
        <v>1581876070</v>
      </c>
      <c r="I994" s="43">
        <v>1561310425</v>
      </c>
      <c r="J994" s="43">
        <v>0</v>
      </c>
      <c r="K994" s="43">
        <v>0</v>
      </c>
      <c r="L994" s="43">
        <v>0</v>
      </c>
      <c r="M994" s="43">
        <v>324111321.82999998</v>
      </c>
      <c r="N994" s="43">
        <v>324111321.82999998</v>
      </c>
      <c r="O994" s="43">
        <v>1257764748.1700001</v>
      </c>
      <c r="P994" s="43">
        <v>1237199103.1700001</v>
      </c>
      <c r="Q994" s="9">
        <f t="shared" si="31"/>
        <v>0.20489046390972965</v>
      </c>
    </row>
    <row r="995" spans="1:17" ht="13.2" x14ac:dyDescent="0.2">
      <c r="A995" s="42" t="s">
        <v>433</v>
      </c>
      <c r="B995" s="42" t="s">
        <v>434</v>
      </c>
      <c r="C995" s="33" t="str">
        <f t="shared" si="30"/>
        <v>21375800 Desarrollo Artístico y Extensión Musical</v>
      </c>
      <c r="D995" s="45" t="s">
        <v>19</v>
      </c>
      <c r="E995" s="42" t="s">
        <v>27</v>
      </c>
      <c r="F995" s="42" t="s">
        <v>28</v>
      </c>
      <c r="G995" s="43">
        <v>1558159350</v>
      </c>
      <c r="H995" s="43">
        <v>1581876070</v>
      </c>
      <c r="I995" s="43">
        <v>1561310425</v>
      </c>
      <c r="J995" s="43">
        <v>0</v>
      </c>
      <c r="K995" s="43">
        <v>0</v>
      </c>
      <c r="L995" s="43">
        <v>0</v>
      </c>
      <c r="M995" s="43">
        <v>324111321.82999998</v>
      </c>
      <c r="N995" s="43">
        <v>324111321.82999998</v>
      </c>
      <c r="O995" s="43">
        <v>1257764748.1700001</v>
      </c>
      <c r="P995" s="43">
        <v>1237199103.1700001</v>
      </c>
      <c r="Q995" s="9">
        <f t="shared" si="31"/>
        <v>0.20489046390972965</v>
      </c>
    </row>
    <row r="996" spans="1:17" ht="13.2" x14ac:dyDescent="0.2">
      <c r="A996" s="42" t="s">
        <v>433</v>
      </c>
      <c r="B996" s="42" t="s">
        <v>434</v>
      </c>
      <c r="C996" s="33" t="str">
        <f t="shared" si="30"/>
        <v>21375800 Desarrollo Artístico y Extensión Musical</v>
      </c>
      <c r="D996" s="45" t="s">
        <v>19</v>
      </c>
      <c r="E996" s="42" t="s">
        <v>29</v>
      </c>
      <c r="F996" s="42" t="s">
        <v>30</v>
      </c>
      <c r="G996" s="43">
        <v>2000000</v>
      </c>
      <c r="H996" s="43">
        <v>0</v>
      </c>
      <c r="I996" s="43">
        <v>0</v>
      </c>
      <c r="J996" s="43">
        <v>0</v>
      </c>
      <c r="K996" s="43">
        <v>0</v>
      </c>
      <c r="L996" s="43">
        <v>0</v>
      </c>
      <c r="M996" s="43">
        <v>0</v>
      </c>
      <c r="N996" s="43">
        <v>0</v>
      </c>
      <c r="O996" s="43">
        <v>0</v>
      </c>
      <c r="P996" s="43">
        <v>0</v>
      </c>
      <c r="Q996" s="9">
        <f t="shared" si="31"/>
        <v>0</v>
      </c>
    </row>
    <row r="997" spans="1:17" ht="13.2" x14ac:dyDescent="0.2">
      <c r="A997" s="42" t="s">
        <v>433</v>
      </c>
      <c r="B997" s="42" t="s">
        <v>434</v>
      </c>
      <c r="C997" s="33" t="str">
        <f t="shared" si="30"/>
        <v>21375800 Desarrollo Artístico y Extensión Musical</v>
      </c>
      <c r="D997" s="45" t="s">
        <v>19</v>
      </c>
      <c r="E997" s="42" t="s">
        <v>31</v>
      </c>
      <c r="F997" s="42" t="s">
        <v>32</v>
      </c>
      <c r="G997" s="43">
        <v>2400000</v>
      </c>
      <c r="H997" s="43">
        <v>2400000</v>
      </c>
      <c r="I997" s="43">
        <v>2400000</v>
      </c>
      <c r="J997" s="43">
        <v>0</v>
      </c>
      <c r="K997" s="43">
        <v>0</v>
      </c>
      <c r="L997" s="43">
        <v>0</v>
      </c>
      <c r="M997" s="43">
        <v>984710.57</v>
      </c>
      <c r="N997" s="43">
        <v>984710.57</v>
      </c>
      <c r="O997" s="43">
        <v>1415289.43</v>
      </c>
      <c r="P997" s="43">
        <v>1415289.43</v>
      </c>
      <c r="Q997" s="9">
        <f t="shared" si="31"/>
        <v>0.4102960708333333</v>
      </c>
    </row>
    <row r="998" spans="1:17" ht="13.2" x14ac:dyDescent="0.2">
      <c r="A998" s="42" t="s">
        <v>433</v>
      </c>
      <c r="B998" s="42" t="s">
        <v>434</v>
      </c>
      <c r="C998" s="33" t="str">
        <f t="shared" si="30"/>
        <v>21375800 Desarrollo Artístico y Extensión Musical</v>
      </c>
      <c r="D998" s="45" t="s">
        <v>19</v>
      </c>
      <c r="E998" s="42" t="s">
        <v>33</v>
      </c>
      <c r="F998" s="42" t="s">
        <v>34</v>
      </c>
      <c r="G998" s="43">
        <v>2400000</v>
      </c>
      <c r="H998" s="43">
        <v>2400000</v>
      </c>
      <c r="I998" s="43">
        <v>2400000</v>
      </c>
      <c r="J998" s="43">
        <v>0</v>
      </c>
      <c r="K998" s="43">
        <v>0</v>
      </c>
      <c r="L998" s="43">
        <v>0</v>
      </c>
      <c r="M998" s="43">
        <v>984710.57</v>
      </c>
      <c r="N998" s="43">
        <v>984710.57</v>
      </c>
      <c r="O998" s="43">
        <v>1415289.43</v>
      </c>
      <c r="P998" s="43">
        <v>1415289.43</v>
      </c>
      <c r="Q998" s="9">
        <f t="shared" si="31"/>
        <v>0.4102960708333333</v>
      </c>
    </row>
    <row r="999" spans="1:17" ht="13.2" x14ac:dyDescent="0.2">
      <c r="A999" s="42" t="s">
        <v>433</v>
      </c>
      <c r="B999" s="42" t="s">
        <v>434</v>
      </c>
      <c r="C999" s="33" t="str">
        <f t="shared" si="30"/>
        <v>21375800 Desarrollo Artístico y Extensión Musical</v>
      </c>
      <c r="D999" s="45" t="s">
        <v>19</v>
      </c>
      <c r="E999" s="42" t="s">
        <v>35</v>
      </c>
      <c r="F999" s="42" t="s">
        <v>36</v>
      </c>
      <c r="G999" s="43">
        <v>990891329</v>
      </c>
      <c r="H999" s="43">
        <v>969174609</v>
      </c>
      <c r="I999" s="43">
        <v>964764590</v>
      </c>
      <c r="J999" s="43">
        <v>0</v>
      </c>
      <c r="K999" s="43">
        <v>0</v>
      </c>
      <c r="L999" s="43">
        <v>0</v>
      </c>
      <c r="M999" s="43">
        <v>290428516.41000003</v>
      </c>
      <c r="N999" s="43">
        <v>290428516.41000003</v>
      </c>
      <c r="O999" s="43">
        <v>678746092.59000003</v>
      </c>
      <c r="P999" s="43">
        <v>674336073.59000003</v>
      </c>
      <c r="Q999" s="9">
        <f t="shared" si="31"/>
        <v>0.29966583287779885</v>
      </c>
    </row>
    <row r="1000" spans="1:17" ht="13.2" x14ac:dyDescent="0.2">
      <c r="A1000" s="42" t="s">
        <v>433</v>
      </c>
      <c r="B1000" s="42" t="s">
        <v>434</v>
      </c>
      <c r="C1000" s="33" t="str">
        <f t="shared" si="30"/>
        <v>21375800 Desarrollo Artístico y Extensión Musical</v>
      </c>
      <c r="D1000" s="45" t="s">
        <v>19</v>
      </c>
      <c r="E1000" s="42" t="s">
        <v>37</v>
      </c>
      <c r="F1000" s="42" t="s">
        <v>38</v>
      </c>
      <c r="G1000" s="43">
        <v>588300000</v>
      </c>
      <c r="H1000" s="43">
        <v>571583280</v>
      </c>
      <c r="I1000" s="43">
        <v>568886380</v>
      </c>
      <c r="J1000" s="43">
        <v>0</v>
      </c>
      <c r="K1000" s="43">
        <v>0</v>
      </c>
      <c r="L1000" s="43">
        <v>0</v>
      </c>
      <c r="M1000" s="43">
        <v>132069417.98</v>
      </c>
      <c r="N1000" s="43">
        <v>132069417.98</v>
      </c>
      <c r="O1000" s="43">
        <v>439513862.01999998</v>
      </c>
      <c r="P1000" s="43">
        <v>436816962.01999998</v>
      </c>
      <c r="Q1000" s="9">
        <f t="shared" si="31"/>
        <v>0.23105892457176144</v>
      </c>
    </row>
    <row r="1001" spans="1:17" ht="13.2" x14ac:dyDescent="0.2">
      <c r="A1001" s="42" t="s">
        <v>433</v>
      </c>
      <c r="B1001" s="42" t="s">
        <v>434</v>
      </c>
      <c r="C1001" s="33" t="str">
        <f t="shared" si="30"/>
        <v>21375800 Desarrollo Artístico y Extensión Musical</v>
      </c>
      <c r="D1001" s="45" t="s">
        <v>19</v>
      </c>
      <c r="E1001" s="42" t="s">
        <v>39</v>
      </c>
      <c r="F1001" s="42" t="s">
        <v>40</v>
      </c>
      <c r="G1001" s="43">
        <v>34588290</v>
      </c>
      <c r="H1001" s="43">
        <v>34588290</v>
      </c>
      <c r="I1001" s="43">
        <v>34588290</v>
      </c>
      <c r="J1001" s="43">
        <v>0</v>
      </c>
      <c r="K1001" s="43">
        <v>0</v>
      </c>
      <c r="L1001" s="43">
        <v>0</v>
      </c>
      <c r="M1001" s="43">
        <v>1453419.78</v>
      </c>
      <c r="N1001" s="43">
        <v>1453419.78</v>
      </c>
      <c r="O1001" s="43">
        <v>33134870.219999999</v>
      </c>
      <c r="P1001" s="43">
        <v>33134870.219999999</v>
      </c>
      <c r="Q1001" s="9">
        <f t="shared" si="31"/>
        <v>4.202057343684814E-2</v>
      </c>
    </row>
    <row r="1002" spans="1:17" ht="13.2" x14ac:dyDescent="0.2">
      <c r="A1002" s="42" t="s">
        <v>433</v>
      </c>
      <c r="B1002" s="42" t="s">
        <v>434</v>
      </c>
      <c r="C1002" s="33" t="str">
        <f t="shared" si="30"/>
        <v>21375800 Desarrollo Artístico y Extensión Musical</v>
      </c>
      <c r="D1002" s="45" t="s">
        <v>19</v>
      </c>
      <c r="E1002" s="42" t="s">
        <v>41</v>
      </c>
      <c r="F1002" s="42" t="s">
        <v>42</v>
      </c>
      <c r="G1002" s="43">
        <v>193134445</v>
      </c>
      <c r="H1002" s="43">
        <v>193134445</v>
      </c>
      <c r="I1002" s="43">
        <v>191421326</v>
      </c>
      <c r="J1002" s="43">
        <v>0</v>
      </c>
      <c r="K1002" s="43">
        <v>0</v>
      </c>
      <c r="L1002" s="43">
        <v>0</v>
      </c>
      <c r="M1002" s="43">
        <v>2888.8</v>
      </c>
      <c r="N1002" s="43">
        <v>2888.8</v>
      </c>
      <c r="O1002" s="43">
        <v>193131556.19999999</v>
      </c>
      <c r="P1002" s="43">
        <v>191418437.19999999</v>
      </c>
      <c r="Q1002" s="9">
        <f t="shared" si="31"/>
        <v>1.4957456190686236E-5</v>
      </c>
    </row>
    <row r="1003" spans="1:17" ht="13.2" x14ac:dyDescent="0.2">
      <c r="A1003" s="42" t="s">
        <v>433</v>
      </c>
      <c r="B1003" s="42" t="s">
        <v>434</v>
      </c>
      <c r="C1003" s="33" t="str">
        <f t="shared" si="30"/>
        <v>21375800 Desarrollo Artístico y Extensión Musical</v>
      </c>
      <c r="D1003" s="45" t="s">
        <v>19</v>
      </c>
      <c r="E1003" s="42" t="s">
        <v>43</v>
      </c>
      <c r="F1003" s="42" t="s">
        <v>44</v>
      </c>
      <c r="G1003" s="43">
        <v>160368594</v>
      </c>
      <c r="H1003" s="43">
        <v>155368594</v>
      </c>
      <c r="I1003" s="43">
        <v>155368594</v>
      </c>
      <c r="J1003" s="43">
        <v>0</v>
      </c>
      <c r="K1003" s="43">
        <v>0</v>
      </c>
      <c r="L1003" s="43">
        <v>0</v>
      </c>
      <c r="M1003" s="43">
        <v>153762048.46000001</v>
      </c>
      <c r="N1003" s="43">
        <v>153762048.46000001</v>
      </c>
      <c r="O1003" s="43">
        <v>1606545.54</v>
      </c>
      <c r="P1003" s="43">
        <v>1606545.54</v>
      </c>
      <c r="Q1003" s="9">
        <f t="shared" si="31"/>
        <v>0.98965977937600447</v>
      </c>
    </row>
    <row r="1004" spans="1:17" ht="13.2" x14ac:dyDescent="0.2">
      <c r="A1004" s="42" t="s">
        <v>433</v>
      </c>
      <c r="B1004" s="42" t="s">
        <v>434</v>
      </c>
      <c r="C1004" s="33" t="str">
        <f t="shared" si="30"/>
        <v>21375800 Desarrollo Artístico y Extensión Musical</v>
      </c>
      <c r="D1004" s="45" t="s">
        <v>19</v>
      </c>
      <c r="E1004" s="42" t="s">
        <v>45</v>
      </c>
      <c r="F1004" s="42" t="s">
        <v>46</v>
      </c>
      <c r="G1004" s="43">
        <v>14500000</v>
      </c>
      <c r="H1004" s="43">
        <v>14500000</v>
      </c>
      <c r="I1004" s="43">
        <v>14500000</v>
      </c>
      <c r="J1004" s="43">
        <v>0</v>
      </c>
      <c r="K1004" s="43">
        <v>0</v>
      </c>
      <c r="L1004" s="43">
        <v>0</v>
      </c>
      <c r="M1004" s="43">
        <v>3140741.39</v>
      </c>
      <c r="N1004" s="43">
        <v>3140741.39</v>
      </c>
      <c r="O1004" s="43">
        <v>11359258.609999999</v>
      </c>
      <c r="P1004" s="43">
        <v>11359258.609999999</v>
      </c>
      <c r="Q1004" s="9">
        <f t="shared" si="31"/>
        <v>0.21660285448275862</v>
      </c>
    </row>
    <row r="1005" spans="1:17" ht="13.2" x14ac:dyDescent="0.2">
      <c r="A1005" s="42" t="s">
        <v>433</v>
      </c>
      <c r="B1005" s="42" t="s">
        <v>434</v>
      </c>
      <c r="C1005" s="33" t="str">
        <f t="shared" si="30"/>
        <v>21375800 Desarrollo Artístico y Extensión Musical</v>
      </c>
      <c r="D1005" s="45" t="s">
        <v>19</v>
      </c>
      <c r="E1005" s="42" t="s">
        <v>47</v>
      </c>
      <c r="F1005" s="42" t="s">
        <v>48</v>
      </c>
      <c r="G1005" s="43">
        <v>230130834</v>
      </c>
      <c r="H1005" s="43">
        <v>230130834</v>
      </c>
      <c r="I1005" s="43">
        <v>228125683</v>
      </c>
      <c r="J1005" s="43">
        <v>0</v>
      </c>
      <c r="K1005" s="43">
        <v>168175289</v>
      </c>
      <c r="L1005" s="43">
        <v>0</v>
      </c>
      <c r="M1005" s="43">
        <v>59950394</v>
      </c>
      <c r="N1005" s="43">
        <v>59950394</v>
      </c>
      <c r="O1005" s="43">
        <v>2005151</v>
      </c>
      <c r="P1005" s="43">
        <v>0</v>
      </c>
      <c r="Q1005" s="9">
        <f t="shared" si="31"/>
        <v>0.26050569998803375</v>
      </c>
    </row>
    <row r="1006" spans="1:17" ht="13.2" x14ac:dyDescent="0.2">
      <c r="A1006" s="42" t="s">
        <v>433</v>
      </c>
      <c r="B1006" s="42" t="s">
        <v>434</v>
      </c>
      <c r="C1006" s="33" t="str">
        <f t="shared" si="30"/>
        <v>21375800 Desarrollo Artístico y Extensión Musical</v>
      </c>
      <c r="D1006" s="45" t="s">
        <v>19</v>
      </c>
      <c r="E1006" s="42" t="s">
        <v>435</v>
      </c>
      <c r="F1006" s="42" t="s">
        <v>50</v>
      </c>
      <c r="G1006" s="43">
        <v>218329252</v>
      </c>
      <c r="H1006" s="43">
        <v>218329252</v>
      </c>
      <c r="I1006" s="43">
        <v>216426929</v>
      </c>
      <c r="J1006" s="43">
        <v>0</v>
      </c>
      <c r="K1006" s="43">
        <v>159549938</v>
      </c>
      <c r="L1006" s="43">
        <v>0</v>
      </c>
      <c r="M1006" s="43">
        <v>56876991</v>
      </c>
      <c r="N1006" s="43">
        <v>56876991</v>
      </c>
      <c r="O1006" s="43">
        <v>1902323</v>
      </c>
      <c r="P1006" s="43">
        <v>0</v>
      </c>
      <c r="Q1006" s="9">
        <f t="shared" si="31"/>
        <v>0.26051017204052895</v>
      </c>
    </row>
    <row r="1007" spans="1:17" ht="13.2" x14ac:dyDescent="0.2">
      <c r="A1007" s="42" t="s">
        <v>433</v>
      </c>
      <c r="B1007" s="42" t="s">
        <v>434</v>
      </c>
      <c r="C1007" s="33" t="str">
        <f t="shared" si="30"/>
        <v>21375800 Desarrollo Artístico y Extensión Musical</v>
      </c>
      <c r="D1007" s="45" t="s">
        <v>19</v>
      </c>
      <c r="E1007" s="42" t="s">
        <v>436</v>
      </c>
      <c r="F1007" s="42" t="s">
        <v>52</v>
      </c>
      <c r="G1007" s="43">
        <v>11801582</v>
      </c>
      <c r="H1007" s="43">
        <v>11801582</v>
      </c>
      <c r="I1007" s="43">
        <v>11698754</v>
      </c>
      <c r="J1007" s="43">
        <v>0</v>
      </c>
      <c r="K1007" s="43">
        <v>8625351</v>
      </c>
      <c r="L1007" s="43">
        <v>0</v>
      </c>
      <c r="M1007" s="43">
        <v>3073403</v>
      </c>
      <c r="N1007" s="43">
        <v>3073403</v>
      </c>
      <c r="O1007" s="43">
        <v>102828</v>
      </c>
      <c r="P1007" s="43">
        <v>0</v>
      </c>
      <c r="Q1007" s="9">
        <f t="shared" si="31"/>
        <v>0.26042296702255679</v>
      </c>
    </row>
    <row r="1008" spans="1:17" ht="13.2" x14ac:dyDescent="0.2">
      <c r="A1008" s="42" t="s">
        <v>433</v>
      </c>
      <c r="B1008" s="42" t="s">
        <v>434</v>
      </c>
      <c r="C1008" s="33" t="str">
        <f t="shared" si="30"/>
        <v>21375800 Desarrollo Artístico y Extensión Musical</v>
      </c>
      <c r="D1008" s="45" t="s">
        <v>19</v>
      </c>
      <c r="E1008" s="42" t="s">
        <v>53</v>
      </c>
      <c r="F1008" s="42" t="s">
        <v>54</v>
      </c>
      <c r="G1008" s="43">
        <v>234143372</v>
      </c>
      <c r="H1008" s="43">
        <v>234143372</v>
      </c>
      <c r="I1008" s="43">
        <v>232103259</v>
      </c>
      <c r="J1008" s="43">
        <v>0</v>
      </c>
      <c r="K1008" s="43">
        <v>177916453</v>
      </c>
      <c r="L1008" s="43">
        <v>0</v>
      </c>
      <c r="M1008" s="43">
        <v>54186806</v>
      </c>
      <c r="N1008" s="43">
        <v>54186806</v>
      </c>
      <c r="O1008" s="43">
        <v>2040113</v>
      </c>
      <c r="P1008" s="43">
        <v>0</v>
      </c>
      <c r="Q1008" s="9">
        <f t="shared" si="31"/>
        <v>0.23142575225234222</v>
      </c>
    </row>
    <row r="1009" spans="1:17" ht="13.2" x14ac:dyDescent="0.2">
      <c r="A1009" s="42" t="s">
        <v>433</v>
      </c>
      <c r="B1009" s="42" t="s">
        <v>434</v>
      </c>
      <c r="C1009" s="33" t="str">
        <f t="shared" si="30"/>
        <v>21375800 Desarrollo Artístico y Extensión Musical</v>
      </c>
      <c r="D1009" s="45" t="s">
        <v>19</v>
      </c>
      <c r="E1009" s="42" t="s">
        <v>437</v>
      </c>
      <c r="F1009" s="42" t="s">
        <v>56</v>
      </c>
      <c r="G1009" s="43">
        <v>127929140</v>
      </c>
      <c r="H1009" s="43">
        <v>127929140</v>
      </c>
      <c r="I1009" s="43">
        <v>126814481</v>
      </c>
      <c r="J1009" s="43">
        <v>0</v>
      </c>
      <c r="K1009" s="43">
        <v>100288434</v>
      </c>
      <c r="L1009" s="43">
        <v>0</v>
      </c>
      <c r="M1009" s="43">
        <v>26526047</v>
      </c>
      <c r="N1009" s="43">
        <v>26526047</v>
      </c>
      <c r="O1009" s="43">
        <v>1114659</v>
      </c>
      <c r="P1009" s="43">
        <v>0</v>
      </c>
      <c r="Q1009" s="9">
        <f t="shared" si="31"/>
        <v>0.20734952959114711</v>
      </c>
    </row>
    <row r="1010" spans="1:17" ht="13.2" x14ac:dyDescent="0.2">
      <c r="A1010" s="42" t="s">
        <v>433</v>
      </c>
      <c r="B1010" s="42" t="s">
        <v>434</v>
      </c>
      <c r="C1010" s="33" t="str">
        <f t="shared" si="30"/>
        <v>21375800 Desarrollo Artístico y Extensión Musical</v>
      </c>
      <c r="D1010" s="45" t="s">
        <v>19</v>
      </c>
      <c r="E1010" s="42" t="s">
        <v>438</v>
      </c>
      <c r="F1010" s="42" t="s">
        <v>58</v>
      </c>
      <c r="G1010" s="43">
        <v>70809488</v>
      </c>
      <c r="H1010" s="43">
        <v>70809488</v>
      </c>
      <c r="I1010" s="43">
        <v>70192518</v>
      </c>
      <c r="J1010" s="43">
        <v>0</v>
      </c>
      <c r="K1010" s="43">
        <v>51752001</v>
      </c>
      <c r="L1010" s="43">
        <v>0</v>
      </c>
      <c r="M1010" s="43">
        <v>18440517</v>
      </c>
      <c r="N1010" s="43">
        <v>18440517</v>
      </c>
      <c r="O1010" s="43">
        <v>616970</v>
      </c>
      <c r="P1010" s="43">
        <v>0</v>
      </c>
      <c r="Q1010" s="9">
        <f t="shared" si="31"/>
        <v>0.26042437985146849</v>
      </c>
    </row>
    <row r="1011" spans="1:17" ht="13.2" x14ac:dyDescent="0.2">
      <c r="A1011" s="42" t="s">
        <v>433</v>
      </c>
      <c r="B1011" s="42" t="s">
        <v>434</v>
      </c>
      <c r="C1011" s="33" t="str">
        <f t="shared" si="30"/>
        <v>21375800 Desarrollo Artístico y Extensión Musical</v>
      </c>
      <c r="D1011" s="45" t="s">
        <v>19</v>
      </c>
      <c r="E1011" s="42" t="s">
        <v>439</v>
      </c>
      <c r="F1011" s="42" t="s">
        <v>60</v>
      </c>
      <c r="G1011" s="43">
        <v>35404744</v>
      </c>
      <c r="H1011" s="43">
        <v>35404744</v>
      </c>
      <c r="I1011" s="43">
        <v>35096260</v>
      </c>
      <c r="J1011" s="43">
        <v>0</v>
      </c>
      <c r="K1011" s="43">
        <v>25876018</v>
      </c>
      <c r="L1011" s="43">
        <v>0</v>
      </c>
      <c r="M1011" s="43">
        <v>9220242</v>
      </c>
      <c r="N1011" s="43">
        <v>9220242</v>
      </c>
      <c r="O1011" s="43">
        <v>308484</v>
      </c>
      <c r="P1011" s="43">
        <v>0</v>
      </c>
      <c r="Q1011" s="9">
        <f t="shared" si="31"/>
        <v>0.26042391381222812</v>
      </c>
    </row>
    <row r="1012" spans="1:17" ht="13.2" x14ac:dyDescent="0.2">
      <c r="A1012" s="42" t="s">
        <v>433</v>
      </c>
      <c r="B1012" s="42" t="s">
        <v>434</v>
      </c>
      <c r="C1012" s="33" t="str">
        <f t="shared" si="30"/>
        <v>21375800 Desarrollo Artístico y Extensión Musical</v>
      </c>
      <c r="D1012" s="45" t="s">
        <v>19</v>
      </c>
      <c r="E1012" s="42" t="s">
        <v>63</v>
      </c>
      <c r="F1012" s="42" t="s">
        <v>64</v>
      </c>
      <c r="G1012" s="43">
        <v>453339545</v>
      </c>
      <c r="H1012" s="43">
        <v>453339545</v>
      </c>
      <c r="I1012" s="43">
        <v>205823892.78999999</v>
      </c>
      <c r="J1012" s="43">
        <v>931500</v>
      </c>
      <c r="K1012" s="43">
        <v>57136879.200000003</v>
      </c>
      <c r="L1012" s="43">
        <v>20256248.77</v>
      </c>
      <c r="M1012" s="43">
        <v>18197601.800000001</v>
      </c>
      <c r="N1012" s="43">
        <v>18197601.800000001</v>
      </c>
      <c r="O1012" s="43">
        <v>356817315.23000002</v>
      </c>
      <c r="P1012" s="43">
        <v>109301663.02</v>
      </c>
      <c r="Q1012" s="9">
        <f t="shared" si="31"/>
        <v>4.0141218653228235E-2</v>
      </c>
    </row>
    <row r="1013" spans="1:17" ht="13.2" x14ac:dyDescent="0.2">
      <c r="A1013" s="42" t="s">
        <v>433</v>
      </c>
      <c r="B1013" s="42" t="s">
        <v>434</v>
      </c>
      <c r="C1013" s="33" t="str">
        <f t="shared" si="30"/>
        <v>21375800 Desarrollo Artístico y Extensión Musical</v>
      </c>
      <c r="D1013" s="45" t="s">
        <v>19</v>
      </c>
      <c r="E1013" s="42" t="s">
        <v>65</v>
      </c>
      <c r="F1013" s="42" t="s">
        <v>66</v>
      </c>
      <c r="G1013" s="43">
        <v>81000000</v>
      </c>
      <c r="H1013" s="43">
        <v>81000000</v>
      </c>
      <c r="I1013" s="43">
        <v>38486554.490000002</v>
      </c>
      <c r="J1013" s="43">
        <v>0</v>
      </c>
      <c r="K1013" s="43">
        <v>3741772.18</v>
      </c>
      <c r="L1013" s="43">
        <v>10097688.439999999</v>
      </c>
      <c r="M1013" s="43">
        <v>6908823.3200000003</v>
      </c>
      <c r="N1013" s="43">
        <v>6908823.3200000003</v>
      </c>
      <c r="O1013" s="43">
        <v>60251716.060000002</v>
      </c>
      <c r="P1013" s="43">
        <v>17738270.550000001</v>
      </c>
      <c r="Q1013" s="9">
        <f t="shared" si="31"/>
        <v>8.5294115061728404E-2</v>
      </c>
    </row>
    <row r="1014" spans="1:17" ht="13.2" x14ac:dyDescent="0.2">
      <c r="A1014" s="42" t="s">
        <v>433</v>
      </c>
      <c r="B1014" s="42" t="s">
        <v>434</v>
      </c>
      <c r="C1014" s="33" t="str">
        <f t="shared" si="30"/>
        <v>21375800 Desarrollo Artístico y Extensión Musical</v>
      </c>
      <c r="D1014" s="45" t="s">
        <v>19</v>
      </c>
      <c r="E1014" s="42" t="s">
        <v>285</v>
      </c>
      <c r="F1014" s="42" t="s">
        <v>286</v>
      </c>
      <c r="G1014" s="43">
        <v>75000000</v>
      </c>
      <c r="H1014" s="43">
        <v>75000000</v>
      </c>
      <c r="I1014" s="43">
        <v>36720138.030000001</v>
      </c>
      <c r="J1014" s="43">
        <v>0</v>
      </c>
      <c r="K1014" s="43">
        <v>3741772.18</v>
      </c>
      <c r="L1014" s="43">
        <v>10097688.439999999</v>
      </c>
      <c r="M1014" s="43">
        <v>6908823.3200000003</v>
      </c>
      <c r="N1014" s="43">
        <v>6908823.3200000003</v>
      </c>
      <c r="O1014" s="43">
        <v>54251716.060000002</v>
      </c>
      <c r="P1014" s="43">
        <v>15971854.09</v>
      </c>
      <c r="Q1014" s="9">
        <f t="shared" si="31"/>
        <v>9.2117644266666673E-2</v>
      </c>
    </row>
    <row r="1015" spans="1:17" ht="13.2" x14ac:dyDescent="0.2">
      <c r="A1015" s="42" t="s">
        <v>433</v>
      </c>
      <c r="B1015" s="42" t="s">
        <v>434</v>
      </c>
      <c r="C1015" s="33" t="str">
        <f t="shared" si="30"/>
        <v>21375800 Desarrollo Artístico y Extensión Musical</v>
      </c>
      <c r="D1015" s="45" t="s">
        <v>19</v>
      </c>
      <c r="E1015" s="42" t="s">
        <v>67</v>
      </c>
      <c r="F1015" s="42" t="s">
        <v>68</v>
      </c>
      <c r="G1015" s="43">
        <v>6000000</v>
      </c>
      <c r="H1015" s="43">
        <v>6000000</v>
      </c>
      <c r="I1015" s="43">
        <v>1766416.46</v>
      </c>
      <c r="J1015" s="43">
        <v>0</v>
      </c>
      <c r="K1015" s="43">
        <v>0</v>
      </c>
      <c r="L1015" s="43">
        <v>0</v>
      </c>
      <c r="M1015" s="43">
        <v>0</v>
      </c>
      <c r="N1015" s="43">
        <v>0</v>
      </c>
      <c r="O1015" s="43">
        <v>6000000</v>
      </c>
      <c r="P1015" s="43">
        <v>1766416.46</v>
      </c>
      <c r="Q1015" s="9">
        <f t="shared" si="31"/>
        <v>0</v>
      </c>
    </row>
    <row r="1016" spans="1:17" ht="13.2" x14ac:dyDescent="0.2">
      <c r="A1016" s="42" t="s">
        <v>433</v>
      </c>
      <c r="B1016" s="42" t="s">
        <v>434</v>
      </c>
      <c r="C1016" s="33" t="str">
        <f t="shared" si="30"/>
        <v>21375800 Desarrollo Artístico y Extensión Musical</v>
      </c>
      <c r="D1016" s="45" t="s">
        <v>19</v>
      </c>
      <c r="E1016" s="42" t="s">
        <v>73</v>
      </c>
      <c r="F1016" s="42" t="s">
        <v>74</v>
      </c>
      <c r="G1016" s="43">
        <v>17500000</v>
      </c>
      <c r="H1016" s="43">
        <v>17500000</v>
      </c>
      <c r="I1016" s="43">
        <v>8174497.6200000001</v>
      </c>
      <c r="J1016" s="43">
        <v>0</v>
      </c>
      <c r="K1016" s="43">
        <v>1673775.05</v>
      </c>
      <c r="L1016" s="43">
        <v>0</v>
      </c>
      <c r="M1016" s="43">
        <v>1707473</v>
      </c>
      <c r="N1016" s="43">
        <v>1707473</v>
      </c>
      <c r="O1016" s="43">
        <v>14118751.949999999</v>
      </c>
      <c r="P1016" s="43">
        <v>4793249.57</v>
      </c>
      <c r="Q1016" s="9">
        <f t="shared" si="31"/>
        <v>9.7569885714285709E-2</v>
      </c>
    </row>
    <row r="1017" spans="1:17" ht="13.2" x14ac:dyDescent="0.2">
      <c r="A1017" s="42" t="s">
        <v>433</v>
      </c>
      <c r="B1017" s="42" t="s">
        <v>434</v>
      </c>
      <c r="C1017" s="33" t="str">
        <f t="shared" si="30"/>
        <v>21375800 Desarrollo Artístico y Extensión Musical</v>
      </c>
      <c r="D1017" s="45" t="s">
        <v>19</v>
      </c>
      <c r="E1017" s="42" t="s">
        <v>75</v>
      </c>
      <c r="F1017" s="42" t="s">
        <v>76</v>
      </c>
      <c r="G1017" s="43">
        <v>3000000</v>
      </c>
      <c r="H1017" s="43">
        <v>3000000</v>
      </c>
      <c r="I1017" s="43">
        <v>1389246.5</v>
      </c>
      <c r="J1017" s="43">
        <v>0</v>
      </c>
      <c r="K1017" s="43">
        <v>339641</v>
      </c>
      <c r="L1017" s="43">
        <v>0</v>
      </c>
      <c r="M1017" s="43">
        <v>377359</v>
      </c>
      <c r="N1017" s="43">
        <v>377359</v>
      </c>
      <c r="O1017" s="43">
        <v>2283000</v>
      </c>
      <c r="P1017" s="43">
        <v>672246.5</v>
      </c>
      <c r="Q1017" s="9">
        <f t="shared" si="31"/>
        <v>0.12578633333333333</v>
      </c>
    </row>
    <row r="1018" spans="1:17" ht="13.2" x14ac:dyDescent="0.2">
      <c r="A1018" s="42" t="s">
        <v>433</v>
      </c>
      <c r="B1018" s="42" t="s">
        <v>434</v>
      </c>
      <c r="C1018" s="33" t="str">
        <f t="shared" si="30"/>
        <v>21375800 Desarrollo Artístico y Extensión Musical</v>
      </c>
      <c r="D1018" s="45" t="s">
        <v>19</v>
      </c>
      <c r="E1018" s="42" t="s">
        <v>77</v>
      </c>
      <c r="F1018" s="42" t="s">
        <v>78</v>
      </c>
      <c r="G1018" s="43">
        <v>9000000</v>
      </c>
      <c r="H1018" s="43">
        <v>9000000</v>
      </c>
      <c r="I1018" s="43">
        <v>4238299.21</v>
      </c>
      <c r="J1018" s="43">
        <v>0</v>
      </c>
      <c r="K1018" s="43">
        <v>920886</v>
      </c>
      <c r="L1018" s="43">
        <v>0</v>
      </c>
      <c r="M1018" s="43">
        <v>1330114</v>
      </c>
      <c r="N1018" s="43">
        <v>1330114</v>
      </c>
      <c r="O1018" s="43">
        <v>6749000</v>
      </c>
      <c r="P1018" s="43">
        <v>1987299.21</v>
      </c>
      <c r="Q1018" s="9">
        <f t="shared" si="31"/>
        <v>0.14779044444444445</v>
      </c>
    </row>
    <row r="1019" spans="1:17" ht="13.2" x14ac:dyDescent="0.2">
      <c r="A1019" s="42" t="s">
        <v>433</v>
      </c>
      <c r="B1019" s="42" t="s">
        <v>434</v>
      </c>
      <c r="C1019" s="33" t="str">
        <f t="shared" si="30"/>
        <v>21375800 Desarrollo Artístico y Extensión Musical</v>
      </c>
      <c r="D1019" s="45" t="s">
        <v>19</v>
      </c>
      <c r="E1019" s="42" t="s">
        <v>81</v>
      </c>
      <c r="F1019" s="42" t="s">
        <v>82</v>
      </c>
      <c r="G1019" s="43">
        <v>5500000</v>
      </c>
      <c r="H1019" s="43">
        <v>5500000</v>
      </c>
      <c r="I1019" s="43">
        <v>2546951.91</v>
      </c>
      <c r="J1019" s="43">
        <v>0</v>
      </c>
      <c r="K1019" s="43">
        <v>413248.05</v>
      </c>
      <c r="L1019" s="43">
        <v>0</v>
      </c>
      <c r="M1019" s="43">
        <v>0</v>
      </c>
      <c r="N1019" s="43">
        <v>0</v>
      </c>
      <c r="O1019" s="43">
        <v>5086751.95</v>
      </c>
      <c r="P1019" s="43">
        <v>2133703.86</v>
      </c>
      <c r="Q1019" s="9">
        <f t="shared" si="31"/>
        <v>0</v>
      </c>
    </row>
    <row r="1020" spans="1:17" ht="13.2" x14ac:dyDescent="0.2">
      <c r="A1020" s="42" t="s">
        <v>433</v>
      </c>
      <c r="B1020" s="42" t="s">
        <v>434</v>
      </c>
      <c r="C1020" s="33" t="str">
        <f t="shared" si="30"/>
        <v>21375800 Desarrollo Artístico y Extensión Musical</v>
      </c>
      <c r="D1020" s="45" t="s">
        <v>19</v>
      </c>
      <c r="E1020" s="42" t="s">
        <v>85</v>
      </c>
      <c r="F1020" s="42" t="s">
        <v>86</v>
      </c>
      <c r="G1020" s="43">
        <v>76100000</v>
      </c>
      <c r="H1020" s="43">
        <v>76100000</v>
      </c>
      <c r="I1020" s="43">
        <v>34109205.18</v>
      </c>
      <c r="J1020" s="43">
        <v>0</v>
      </c>
      <c r="K1020" s="43">
        <v>14489067.77</v>
      </c>
      <c r="L1020" s="43">
        <v>0</v>
      </c>
      <c r="M1020" s="43">
        <v>0</v>
      </c>
      <c r="N1020" s="43">
        <v>0</v>
      </c>
      <c r="O1020" s="43">
        <v>61610932.229999997</v>
      </c>
      <c r="P1020" s="43">
        <v>19620137.41</v>
      </c>
      <c r="Q1020" s="9">
        <f t="shared" si="31"/>
        <v>0</v>
      </c>
    </row>
    <row r="1021" spans="1:17" ht="13.2" x14ac:dyDescent="0.2">
      <c r="A1021" s="42" t="s">
        <v>433</v>
      </c>
      <c r="B1021" s="42" t="s">
        <v>434</v>
      </c>
      <c r="C1021" s="33" t="str">
        <f t="shared" si="30"/>
        <v>21375800 Desarrollo Artístico y Extensión Musical</v>
      </c>
      <c r="D1021" s="45" t="s">
        <v>19</v>
      </c>
      <c r="E1021" s="42" t="s">
        <v>87</v>
      </c>
      <c r="F1021" s="42" t="s">
        <v>88</v>
      </c>
      <c r="G1021" s="43">
        <v>1100000</v>
      </c>
      <c r="H1021" s="43">
        <v>1100000</v>
      </c>
      <c r="I1021" s="43">
        <v>509390.38</v>
      </c>
      <c r="J1021" s="43">
        <v>0</v>
      </c>
      <c r="K1021" s="43">
        <v>0</v>
      </c>
      <c r="L1021" s="43">
        <v>0</v>
      </c>
      <c r="M1021" s="43">
        <v>0</v>
      </c>
      <c r="N1021" s="43">
        <v>0</v>
      </c>
      <c r="O1021" s="43">
        <v>1100000</v>
      </c>
      <c r="P1021" s="43">
        <v>509390.38</v>
      </c>
      <c r="Q1021" s="9">
        <f t="shared" si="31"/>
        <v>0</v>
      </c>
    </row>
    <row r="1022" spans="1:17" ht="13.2" x14ac:dyDescent="0.2">
      <c r="A1022" s="42" t="s">
        <v>433</v>
      </c>
      <c r="B1022" s="42" t="s">
        <v>434</v>
      </c>
      <c r="C1022" s="33" t="str">
        <f t="shared" si="30"/>
        <v>21375800 Desarrollo Artístico y Extensión Musical</v>
      </c>
      <c r="D1022" s="45" t="s">
        <v>19</v>
      </c>
      <c r="E1022" s="42" t="s">
        <v>320</v>
      </c>
      <c r="F1022" s="42" t="s">
        <v>321</v>
      </c>
      <c r="G1022" s="43">
        <v>73000000</v>
      </c>
      <c r="H1022" s="43">
        <v>73000000</v>
      </c>
      <c r="I1022" s="43">
        <v>32673650.469999999</v>
      </c>
      <c r="J1022" s="43">
        <v>0</v>
      </c>
      <c r="K1022" s="43">
        <v>14400000.970000001</v>
      </c>
      <c r="L1022" s="43">
        <v>0</v>
      </c>
      <c r="M1022" s="43">
        <v>0</v>
      </c>
      <c r="N1022" s="43">
        <v>0</v>
      </c>
      <c r="O1022" s="43">
        <v>58599999.030000001</v>
      </c>
      <c r="P1022" s="43">
        <v>18273649.5</v>
      </c>
      <c r="Q1022" s="9">
        <f t="shared" si="31"/>
        <v>0</v>
      </c>
    </row>
    <row r="1023" spans="1:17" ht="13.2" x14ac:dyDescent="0.2">
      <c r="A1023" s="42" t="s">
        <v>433</v>
      </c>
      <c r="B1023" s="42" t="s">
        <v>434</v>
      </c>
      <c r="C1023" s="33" t="str">
        <f t="shared" si="30"/>
        <v>21375800 Desarrollo Artístico y Extensión Musical</v>
      </c>
      <c r="D1023" s="45" t="s">
        <v>19</v>
      </c>
      <c r="E1023" s="42" t="s">
        <v>93</v>
      </c>
      <c r="F1023" s="42" t="s">
        <v>94</v>
      </c>
      <c r="G1023" s="43">
        <v>2000000</v>
      </c>
      <c r="H1023" s="43">
        <v>2000000</v>
      </c>
      <c r="I1023" s="43">
        <v>926164.33</v>
      </c>
      <c r="J1023" s="43">
        <v>0</v>
      </c>
      <c r="K1023" s="43">
        <v>89066.8</v>
      </c>
      <c r="L1023" s="43">
        <v>0</v>
      </c>
      <c r="M1023" s="43">
        <v>0</v>
      </c>
      <c r="N1023" s="43">
        <v>0</v>
      </c>
      <c r="O1023" s="43">
        <v>1910933.2</v>
      </c>
      <c r="P1023" s="43">
        <v>837097.53</v>
      </c>
      <c r="Q1023" s="9">
        <f t="shared" si="31"/>
        <v>0</v>
      </c>
    </row>
    <row r="1024" spans="1:17" ht="13.2" x14ac:dyDescent="0.2">
      <c r="A1024" s="42" t="s">
        <v>433</v>
      </c>
      <c r="B1024" s="42" t="s">
        <v>434</v>
      </c>
      <c r="C1024" s="33" t="str">
        <f t="shared" si="30"/>
        <v>21375800 Desarrollo Artístico y Extensión Musical</v>
      </c>
      <c r="D1024" s="45" t="s">
        <v>19</v>
      </c>
      <c r="E1024" s="42" t="s">
        <v>95</v>
      </c>
      <c r="F1024" s="42" t="s">
        <v>96</v>
      </c>
      <c r="G1024" s="43">
        <v>142950000</v>
      </c>
      <c r="H1024" s="43">
        <v>142950000</v>
      </c>
      <c r="I1024" s="43">
        <v>74213546.530000001</v>
      </c>
      <c r="J1024" s="43">
        <v>0</v>
      </c>
      <c r="K1024" s="43">
        <v>27811572.870000001</v>
      </c>
      <c r="L1024" s="43">
        <v>9081307.3399999999</v>
      </c>
      <c r="M1024" s="43">
        <v>8608401.7699999996</v>
      </c>
      <c r="N1024" s="43">
        <v>8608401.7699999996</v>
      </c>
      <c r="O1024" s="43">
        <v>97448718.019999996</v>
      </c>
      <c r="P1024" s="43">
        <v>28712264.550000001</v>
      </c>
      <c r="Q1024" s="9">
        <f t="shared" si="31"/>
        <v>6.0219669604756908E-2</v>
      </c>
    </row>
    <row r="1025" spans="1:17" ht="13.2" x14ac:dyDescent="0.2">
      <c r="A1025" s="42" t="s">
        <v>433</v>
      </c>
      <c r="B1025" s="42" t="s">
        <v>434</v>
      </c>
      <c r="C1025" s="33" t="str">
        <f t="shared" si="30"/>
        <v>21375800 Desarrollo Artístico y Extensión Musical</v>
      </c>
      <c r="D1025" s="45" t="s">
        <v>19</v>
      </c>
      <c r="E1025" s="42" t="s">
        <v>101</v>
      </c>
      <c r="F1025" s="42" t="s">
        <v>102</v>
      </c>
      <c r="G1025" s="43">
        <v>142000000</v>
      </c>
      <c r="H1025" s="43">
        <v>142000000</v>
      </c>
      <c r="I1025" s="43">
        <v>73773618.480000004</v>
      </c>
      <c r="J1025" s="43">
        <v>0</v>
      </c>
      <c r="K1025" s="43">
        <v>27811572.870000001</v>
      </c>
      <c r="L1025" s="43">
        <v>9081307.3399999999</v>
      </c>
      <c r="M1025" s="43">
        <v>8414024.8200000003</v>
      </c>
      <c r="N1025" s="43">
        <v>8414024.8200000003</v>
      </c>
      <c r="O1025" s="43">
        <v>96693094.969999999</v>
      </c>
      <c r="P1025" s="43">
        <v>28466713.449999999</v>
      </c>
      <c r="Q1025" s="9">
        <f t="shared" si="31"/>
        <v>5.9253695915492961E-2</v>
      </c>
    </row>
    <row r="1026" spans="1:17" ht="13.2" x14ac:dyDescent="0.2">
      <c r="A1026" s="42" t="s">
        <v>433</v>
      </c>
      <c r="B1026" s="42" t="s">
        <v>434</v>
      </c>
      <c r="C1026" s="33" t="str">
        <f t="shared" si="30"/>
        <v>21375800 Desarrollo Artístico y Extensión Musical</v>
      </c>
      <c r="D1026" s="45" t="s">
        <v>19</v>
      </c>
      <c r="E1026" s="42" t="s">
        <v>103</v>
      </c>
      <c r="F1026" s="42" t="s">
        <v>104</v>
      </c>
      <c r="G1026" s="43">
        <v>950000</v>
      </c>
      <c r="H1026" s="43">
        <v>950000</v>
      </c>
      <c r="I1026" s="43">
        <v>439928.05</v>
      </c>
      <c r="J1026" s="43">
        <v>0</v>
      </c>
      <c r="K1026" s="43">
        <v>0</v>
      </c>
      <c r="L1026" s="43">
        <v>0</v>
      </c>
      <c r="M1026" s="43">
        <v>194376.95</v>
      </c>
      <c r="N1026" s="43">
        <v>194376.95</v>
      </c>
      <c r="O1026" s="43">
        <v>755623.05</v>
      </c>
      <c r="P1026" s="43">
        <v>245551.1</v>
      </c>
      <c r="Q1026" s="9">
        <f t="shared" si="31"/>
        <v>0.20460731578947369</v>
      </c>
    </row>
    <row r="1027" spans="1:17" ht="13.2" x14ac:dyDescent="0.2">
      <c r="A1027" s="42" t="s">
        <v>433</v>
      </c>
      <c r="B1027" s="42" t="s">
        <v>434</v>
      </c>
      <c r="C1027" s="33" t="str">
        <f t="shared" si="30"/>
        <v>21375800 Desarrollo Artístico y Extensión Musical</v>
      </c>
      <c r="D1027" s="45" t="s">
        <v>19</v>
      </c>
      <c r="E1027" s="42" t="s">
        <v>105</v>
      </c>
      <c r="F1027" s="42" t="s">
        <v>106</v>
      </c>
      <c r="G1027" s="43">
        <v>96989545</v>
      </c>
      <c r="H1027" s="43">
        <v>96989545</v>
      </c>
      <c r="I1027" s="43">
        <v>34750178.530000001</v>
      </c>
      <c r="J1027" s="43">
        <v>931500</v>
      </c>
      <c r="K1027" s="43">
        <v>6225049.29</v>
      </c>
      <c r="L1027" s="43">
        <v>0</v>
      </c>
      <c r="M1027" s="43">
        <v>743450.71</v>
      </c>
      <c r="N1027" s="43">
        <v>743450.71</v>
      </c>
      <c r="O1027" s="43">
        <v>89089545</v>
      </c>
      <c r="P1027" s="43">
        <v>26850178.530000001</v>
      </c>
      <c r="Q1027" s="9">
        <f t="shared" si="31"/>
        <v>7.6652664985695108E-3</v>
      </c>
    </row>
    <row r="1028" spans="1:17" ht="13.2" x14ac:dyDescent="0.2">
      <c r="A1028" s="42" t="s">
        <v>433</v>
      </c>
      <c r="B1028" s="42" t="s">
        <v>434</v>
      </c>
      <c r="C1028" s="33" t="str">
        <f t="shared" si="30"/>
        <v>21375800 Desarrollo Artístico y Extensión Musical</v>
      </c>
      <c r="D1028" s="45" t="s">
        <v>19</v>
      </c>
      <c r="E1028" s="42" t="s">
        <v>107</v>
      </c>
      <c r="F1028" s="42" t="s">
        <v>108</v>
      </c>
      <c r="G1028" s="43">
        <v>65000000</v>
      </c>
      <c r="H1028" s="43">
        <v>65000000</v>
      </c>
      <c r="I1028" s="43">
        <v>19936390.77</v>
      </c>
      <c r="J1028" s="43">
        <v>0</v>
      </c>
      <c r="K1028" s="43">
        <v>267349.28999999998</v>
      </c>
      <c r="L1028" s="43">
        <v>0</v>
      </c>
      <c r="M1028" s="43">
        <v>32650.71</v>
      </c>
      <c r="N1028" s="43">
        <v>32650.71</v>
      </c>
      <c r="O1028" s="43">
        <v>64700000</v>
      </c>
      <c r="P1028" s="43">
        <v>19636390.77</v>
      </c>
      <c r="Q1028" s="9">
        <f t="shared" si="31"/>
        <v>5.0231861538461541E-4</v>
      </c>
    </row>
    <row r="1029" spans="1:17" ht="13.2" x14ac:dyDescent="0.2">
      <c r="A1029" s="42" t="s">
        <v>433</v>
      </c>
      <c r="B1029" s="42" t="s">
        <v>434</v>
      </c>
      <c r="C1029" s="33" t="str">
        <f t="shared" si="30"/>
        <v>21375800 Desarrollo Artístico y Extensión Musical</v>
      </c>
      <c r="D1029" s="45" t="s">
        <v>19</v>
      </c>
      <c r="E1029" s="42" t="s">
        <v>109</v>
      </c>
      <c r="F1029" s="42" t="s">
        <v>110</v>
      </c>
      <c r="G1029" s="43">
        <v>31989545</v>
      </c>
      <c r="H1029" s="43">
        <v>31989545</v>
      </c>
      <c r="I1029" s="43">
        <v>14813787.76</v>
      </c>
      <c r="J1029" s="43">
        <v>931500</v>
      </c>
      <c r="K1029" s="43">
        <v>5957700</v>
      </c>
      <c r="L1029" s="43">
        <v>0</v>
      </c>
      <c r="M1029" s="43">
        <v>710800</v>
      </c>
      <c r="N1029" s="43">
        <v>710800</v>
      </c>
      <c r="O1029" s="43">
        <v>24389545</v>
      </c>
      <c r="P1029" s="43">
        <v>7213787.7599999998</v>
      </c>
      <c r="Q1029" s="9">
        <f t="shared" si="31"/>
        <v>2.2219759612085763E-2</v>
      </c>
    </row>
    <row r="1030" spans="1:17" ht="13.2" x14ac:dyDescent="0.2">
      <c r="A1030" s="42" t="s">
        <v>433</v>
      </c>
      <c r="B1030" s="42" t="s">
        <v>434</v>
      </c>
      <c r="C1030" s="33" t="str">
        <f t="shared" si="30"/>
        <v>21375800 Desarrollo Artístico y Extensión Musical</v>
      </c>
      <c r="D1030" s="45" t="s">
        <v>19</v>
      </c>
      <c r="E1030" s="42" t="s">
        <v>111</v>
      </c>
      <c r="F1030" s="42" t="s">
        <v>112</v>
      </c>
      <c r="G1030" s="43">
        <v>6000000</v>
      </c>
      <c r="H1030" s="43">
        <v>6000000</v>
      </c>
      <c r="I1030" s="43">
        <v>2778492.99</v>
      </c>
      <c r="J1030" s="43">
        <v>0</v>
      </c>
      <c r="K1030" s="43">
        <v>0</v>
      </c>
      <c r="L1030" s="43">
        <v>0</v>
      </c>
      <c r="M1030" s="43">
        <v>0</v>
      </c>
      <c r="N1030" s="43">
        <v>0</v>
      </c>
      <c r="O1030" s="43">
        <v>6000000</v>
      </c>
      <c r="P1030" s="43">
        <v>2778492.99</v>
      </c>
      <c r="Q1030" s="9">
        <f t="shared" si="31"/>
        <v>0</v>
      </c>
    </row>
    <row r="1031" spans="1:17" ht="13.2" x14ac:dyDescent="0.2">
      <c r="A1031" s="42" t="s">
        <v>433</v>
      </c>
      <c r="B1031" s="42" t="s">
        <v>434</v>
      </c>
      <c r="C1031" s="33" t="str">
        <f t="shared" ref="C1031:C1094" si="32">+CONCATENATE(A1031," ",B1031)</f>
        <v>21375800 Desarrollo Artístico y Extensión Musical</v>
      </c>
      <c r="D1031" s="45" t="s">
        <v>19</v>
      </c>
      <c r="E1031" s="42" t="s">
        <v>113</v>
      </c>
      <c r="F1031" s="42" t="s">
        <v>114</v>
      </c>
      <c r="G1031" s="43">
        <v>6000000</v>
      </c>
      <c r="H1031" s="43">
        <v>6000000</v>
      </c>
      <c r="I1031" s="43">
        <v>2778492.99</v>
      </c>
      <c r="J1031" s="43">
        <v>0</v>
      </c>
      <c r="K1031" s="43">
        <v>0</v>
      </c>
      <c r="L1031" s="43">
        <v>0</v>
      </c>
      <c r="M1031" s="43">
        <v>0</v>
      </c>
      <c r="N1031" s="43">
        <v>0</v>
      </c>
      <c r="O1031" s="43">
        <v>6000000</v>
      </c>
      <c r="P1031" s="43">
        <v>2778492.99</v>
      </c>
      <c r="Q1031" s="9">
        <f t="shared" ref="Q1031:Q1094" si="33">+IFERROR(M1031/H1031,0)</f>
        <v>0</v>
      </c>
    </row>
    <row r="1032" spans="1:17" ht="13.2" x14ac:dyDescent="0.2">
      <c r="A1032" s="42" t="s">
        <v>433</v>
      </c>
      <c r="B1032" s="42" t="s">
        <v>434</v>
      </c>
      <c r="C1032" s="33" t="str">
        <f t="shared" si="32"/>
        <v>21375800 Desarrollo Artístico y Extensión Musical</v>
      </c>
      <c r="D1032" s="45" t="s">
        <v>19</v>
      </c>
      <c r="E1032" s="42" t="s">
        <v>123</v>
      </c>
      <c r="F1032" s="42" t="s">
        <v>124</v>
      </c>
      <c r="G1032" s="43">
        <v>32500000</v>
      </c>
      <c r="H1032" s="43">
        <v>32500000</v>
      </c>
      <c r="I1032" s="43">
        <v>13061194.710000001</v>
      </c>
      <c r="J1032" s="43">
        <v>0</v>
      </c>
      <c r="K1032" s="43">
        <v>3195642.04</v>
      </c>
      <c r="L1032" s="43">
        <v>1077252.99</v>
      </c>
      <c r="M1032" s="43">
        <v>0</v>
      </c>
      <c r="N1032" s="43">
        <v>0</v>
      </c>
      <c r="O1032" s="43">
        <v>28227104.969999999</v>
      </c>
      <c r="P1032" s="43">
        <v>8788299.6799999997</v>
      </c>
      <c r="Q1032" s="9">
        <f t="shared" si="33"/>
        <v>0</v>
      </c>
    </row>
    <row r="1033" spans="1:17" ht="13.2" x14ac:dyDescent="0.2">
      <c r="A1033" s="42" t="s">
        <v>433</v>
      </c>
      <c r="B1033" s="42" t="s">
        <v>434</v>
      </c>
      <c r="C1033" s="33" t="str">
        <f t="shared" si="32"/>
        <v>21375800 Desarrollo Artístico y Extensión Musical</v>
      </c>
      <c r="D1033" s="45" t="s">
        <v>19</v>
      </c>
      <c r="E1033" s="42" t="s">
        <v>125</v>
      </c>
      <c r="F1033" s="42" t="s">
        <v>126</v>
      </c>
      <c r="G1033" s="43">
        <v>12000000</v>
      </c>
      <c r="H1033" s="43">
        <v>12000000</v>
      </c>
      <c r="I1033" s="43">
        <v>3568010.33</v>
      </c>
      <c r="J1033" s="43">
        <v>0</v>
      </c>
      <c r="K1033" s="43">
        <v>0</v>
      </c>
      <c r="L1033" s="43">
        <v>0</v>
      </c>
      <c r="M1033" s="43">
        <v>0</v>
      </c>
      <c r="N1033" s="43">
        <v>0</v>
      </c>
      <c r="O1033" s="43">
        <v>12000000</v>
      </c>
      <c r="P1033" s="43">
        <v>3568010.33</v>
      </c>
      <c r="Q1033" s="9">
        <f t="shared" si="33"/>
        <v>0</v>
      </c>
    </row>
    <row r="1034" spans="1:17" ht="13.2" x14ac:dyDescent="0.2">
      <c r="A1034" s="42" t="s">
        <v>433</v>
      </c>
      <c r="B1034" s="42" t="s">
        <v>434</v>
      </c>
      <c r="C1034" s="33" t="str">
        <f t="shared" si="32"/>
        <v>21375800 Desarrollo Artístico y Extensión Musical</v>
      </c>
      <c r="D1034" s="45" t="s">
        <v>19</v>
      </c>
      <c r="E1034" s="42" t="s">
        <v>131</v>
      </c>
      <c r="F1034" s="42" t="s">
        <v>132</v>
      </c>
      <c r="G1034" s="43">
        <v>8000000</v>
      </c>
      <c r="H1034" s="43">
        <v>8000000</v>
      </c>
      <c r="I1034" s="43">
        <v>3704657.32</v>
      </c>
      <c r="J1034" s="43">
        <v>0</v>
      </c>
      <c r="K1034" s="43">
        <v>1912471.89</v>
      </c>
      <c r="L1034" s="43">
        <v>0</v>
      </c>
      <c r="M1034" s="43">
        <v>0</v>
      </c>
      <c r="N1034" s="43">
        <v>0</v>
      </c>
      <c r="O1034" s="43">
        <v>6087528.1100000003</v>
      </c>
      <c r="P1034" s="43">
        <v>1792185.43</v>
      </c>
      <c r="Q1034" s="9">
        <f t="shared" si="33"/>
        <v>0</v>
      </c>
    </row>
    <row r="1035" spans="1:17" ht="13.2" x14ac:dyDescent="0.2">
      <c r="A1035" s="42" t="s">
        <v>433</v>
      </c>
      <c r="B1035" s="42" t="s">
        <v>434</v>
      </c>
      <c r="C1035" s="33" t="str">
        <f t="shared" si="32"/>
        <v>21375800 Desarrollo Artístico y Extensión Musical</v>
      </c>
      <c r="D1035" s="45" t="s">
        <v>19</v>
      </c>
      <c r="E1035" s="42" t="s">
        <v>135</v>
      </c>
      <c r="F1035" s="42" t="s">
        <v>136</v>
      </c>
      <c r="G1035" s="43">
        <v>8000000</v>
      </c>
      <c r="H1035" s="43">
        <v>8000000</v>
      </c>
      <c r="I1035" s="43">
        <v>3704657.32</v>
      </c>
      <c r="J1035" s="43">
        <v>0</v>
      </c>
      <c r="K1035" s="43">
        <v>256559.35999999999</v>
      </c>
      <c r="L1035" s="43">
        <v>1077252.99</v>
      </c>
      <c r="M1035" s="43">
        <v>0</v>
      </c>
      <c r="N1035" s="43">
        <v>0</v>
      </c>
      <c r="O1035" s="43">
        <v>6666187.6500000004</v>
      </c>
      <c r="P1035" s="43">
        <v>2370844.9700000002</v>
      </c>
      <c r="Q1035" s="9">
        <f t="shared" si="33"/>
        <v>0</v>
      </c>
    </row>
    <row r="1036" spans="1:17" ht="13.2" x14ac:dyDescent="0.2">
      <c r="A1036" s="42" t="s">
        <v>433</v>
      </c>
      <c r="B1036" s="42" t="s">
        <v>434</v>
      </c>
      <c r="C1036" s="33" t="str">
        <f t="shared" si="32"/>
        <v>21375800 Desarrollo Artístico y Extensión Musical</v>
      </c>
      <c r="D1036" s="45" t="s">
        <v>19</v>
      </c>
      <c r="E1036" s="42" t="s">
        <v>139</v>
      </c>
      <c r="F1036" s="42" t="s">
        <v>140</v>
      </c>
      <c r="G1036" s="43">
        <v>4500000</v>
      </c>
      <c r="H1036" s="43">
        <v>4500000</v>
      </c>
      <c r="I1036" s="43">
        <v>2083869.74</v>
      </c>
      <c r="J1036" s="43">
        <v>0</v>
      </c>
      <c r="K1036" s="43">
        <v>1026610.79</v>
      </c>
      <c r="L1036" s="43">
        <v>0</v>
      </c>
      <c r="M1036" s="43">
        <v>0</v>
      </c>
      <c r="N1036" s="43">
        <v>0</v>
      </c>
      <c r="O1036" s="43">
        <v>3473389.21</v>
      </c>
      <c r="P1036" s="43">
        <v>1057258.95</v>
      </c>
      <c r="Q1036" s="9">
        <f t="shared" si="33"/>
        <v>0</v>
      </c>
    </row>
    <row r="1037" spans="1:17" ht="13.2" x14ac:dyDescent="0.2">
      <c r="A1037" s="42" t="s">
        <v>433</v>
      </c>
      <c r="B1037" s="42" t="s">
        <v>434</v>
      </c>
      <c r="C1037" s="33" t="str">
        <f t="shared" si="32"/>
        <v>21375800 Desarrollo Artístico y Extensión Musical</v>
      </c>
      <c r="D1037" s="45" t="s">
        <v>19</v>
      </c>
      <c r="E1037" s="42" t="s">
        <v>141</v>
      </c>
      <c r="F1037" s="42" t="s">
        <v>142</v>
      </c>
      <c r="G1037" s="43">
        <v>300000</v>
      </c>
      <c r="H1037" s="43">
        <v>300000</v>
      </c>
      <c r="I1037" s="43">
        <v>250222.74</v>
      </c>
      <c r="J1037" s="43">
        <v>0</v>
      </c>
      <c r="K1037" s="43">
        <v>0</v>
      </c>
      <c r="L1037" s="43">
        <v>0</v>
      </c>
      <c r="M1037" s="43">
        <v>229453</v>
      </c>
      <c r="N1037" s="43">
        <v>229453</v>
      </c>
      <c r="O1037" s="43">
        <v>70547</v>
      </c>
      <c r="P1037" s="43">
        <v>20769.740000000002</v>
      </c>
      <c r="Q1037" s="9">
        <f t="shared" si="33"/>
        <v>0.76484333333333332</v>
      </c>
    </row>
    <row r="1038" spans="1:17" ht="13.2" x14ac:dyDescent="0.2">
      <c r="A1038" s="42" t="s">
        <v>433</v>
      </c>
      <c r="B1038" s="42" t="s">
        <v>434</v>
      </c>
      <c r="C1038" s="33" t="str">
        <f t="shared" si="32"/>
        <v>21375800 Desarrollo Artístico y Extensión Musical</v>
      </c>
      <c r="D1038" s="45" t="s">
        <v>19</v>
      </c>
      <c r="E1038" s="42" t="s">
        <v>145</v>
      </c>
      <c r="F1038" s="42" t="s">
        <v>146</v>
      </c>
      <c r="G1038" s="43">
        <v>300000</v>
      </c>
      <c r="H1038" s="43">
        <v>300000</v>
      </c>
      <c r="I1038" s="43">
        <v>250222.74</v>
      </c>
      <c r="J1038" s="43">
        <v>0</v>
      </c>
      <c r="K1038" s="43">
        <v>0</v>
      </c>
      <c r="L1038" s="43">
        <v>0</v>
      </c>
      <c r="M1038" s="43">
        <v>229453</v>
      </c>
      <c r="N1038" s="43">
        <v>229453</v>
      </c>
      <c r="O1038" s="43">
        <v>70547</v>
      </c>
      <c r="P1038" s="43">
        <v>20769.740000000002</v>
      </c>
      <c r="Q1038" s="9">
        <f t="shared" si="33"/>
        <v>0.76484333333333332</v>
      </c>
    </row>
    <row r="1039" spans="1:17" ht="13.2" x14ac:dyDescent="0.2">
      <c r="A1039" s="42" t="s">
        <v>433</v>
      </c>
      <c r="B1039" s="42" t="s">
        <v>434</v>
      </c>
      <c r="C1039" s="33" t="str">
        <f t="shared" si="32"/>
        <v>21375800 Desarrollo Artístico y Extensión Musical</v>
      </c>
      <c r="D1039" s="45" t="s">
        <v>19</v>
      </c>
      <c r="E1039" s="42" t="s">
        <v>153</v>
      </c>
      <c r="F1039" s="42" t="s">
        <v>154</v>
      </c>
      <c r="G1039" s="43">
        <v>21900000</v>
      </c>
      <c r="H1039" s="43">
        <v>21900000</v>
      </c>
      <c r="I1039" s="43">
        <v>9972819.9900000002</v>
      </c>
      <c r="J1039" s="43">
        <v>0</v>
      </c>
      <c r="K1039" s="43">
        <v>349642</v>
      </c>
      <c r="L1039" s="43">
        <v>0</v>
      </c>
      <c r="M1039" s="43">
        <v>350358</v>
      </c>
      <c r="N1039" s="43">
        <v>350358</v>
      </c>
      <c r="O1039" s="43">
        <v>21200000</v>
      </c>
      <c r="P1039" s="43">
        <v>9272819.9900000002</v>
      </c>
      <c r="Q1039" s="9">
        <f t="shared" si="33"/>
        <v>1.5998082191780821E-2</v>
      </c>
    </row>
    <row r="1040" spans="1:17" ht="13.2" x14ac:dyDescent="0.2">
      <c r="A1040" s="42" t="s">
        <v>433</v>
      </c>
      <c r="B1040" s="42" t="s">
        <v>434</v>
      </c>
      <c r="C1040" s="33" t="str">
        <f t="shared" si="32"/>
        <v>21375800 Desarrollo Artístico y Extensión Musical</v>
      </c>
      <c r="D1040" s="45" t="s">
        <v>19</v>
      </c>
      <c r="E1040" s="42" t="s">
        <v>155</v>
      </c>
      <c r="F1040" s="42" t="s">
        <v>156</v>
      </c>
      <c r="G1040" s="43">
        <v>4000000</v>
      </c>
      <c r="H1040" s="43">
        <v>4000000</v>
      </c>
      <c r="I1040" s="43">
        <v>1683649.24</v>
      </c>
      <c r="J1040" s="43">
        <v>0</v>
      </c>
      <c r="K1040" s="43">
        <v>349642</v>
      </c>
      <c r="L1040" s="43">
        <v>0</v>
      </c>
      <c r="M1040" s="43">
        <v>350358</v>
      </c>
      <c r="N1040" s="43">
        <v>350358</v>
      </c>
      <c r="O1040" s="43">
        <v>3300000</v>
      </c>
      <c r="P1040" s="43">
        <v>983649.24</v>
      </c>
      <c r="Q1040" s="9">
        <f t="shared" si="33"/>
        <v>8.7589500000000001E-2</v>
      </c>
    </row>
    <row r="1041" spans="1:17" ht="13.2" x14ac:dyDescent="0.2">
      <c r="A1041" s="42" t="s">
        <v>433</v>
      </c>
      <c r="B1041" s="42" t="s">
        <v>434</v>
      </c>
      <c r="C1041" s="33" t="str">
        <f t="shared" si="32"/>
        <v>21375800 Desarrollo Artístico y Extensión Musical</v>
      </c>
      <c r="D1041" s="45" t="s">
        <v>19</v>
      </c>
      <c r="E1041" s="42" t="s">
        <v>157</v>
      </c>
      <c r="F1041" s="42" t="s">
        <v>158</v>
      </c>
      <c r="G1041" s="43">
        <v>3000000</v>
      </c>
      <c r="H1041" s="43">
        <v>3000000</v>
      </c>
      <c r="I1041" s="43">
        <v>1389246.5</v>
      </c>
      <c r="J1041" s="43">
        <v>0</v>
      </c>
      <c r="K1041" s="43">
        <v>349642</v>
      </c>
      <c r="L1041" s="43">
        <v>0</v>
      </c>
      <c r="M1041" s="43">
        <v>350358</v>
      </c>
      <c r="N1041" s="43">
        <v>350358</v>
      </c>
      <c r="O1041" s="43">
        <v>2300000</v>
      </c>
      <c r="P1041" s="43">
        <v>689246.5</v>
      </c>
      <c r="Q1041" s="9">
        <f t="shared" si="33"/>
        <v>0.116786</v>
      </c>
    </row>
    <row r="1042" spans="1:17" ht="13.2" x14ac:dyDescent="0.2">
      <c r="A1042" s="42" t="s">
        <v>433</v>
      </c>
      <c r="B1042" s="42" t="s">
        <v>434</v>
      </c>
      <c r="C1042" s="33" t="str">
        <f t="shared" si="32"/>
        <v>21375800 Desarrollo Artístico y Extensión Musical</v>
      </c>
      <c r="D1042" s="45" t="s">
        <v>19</v>
      </c>
      <c r="E1042" s="42" t="s">
        <v>161</v>
      </c>
      <c r="F1042" s="42" t="s">
        <v>162</v>
      </c>
      <c r="G1042" s="43">
        <v>1000000</v>
      </c>
      <c r="H1042" s="43">
        <v>1000000</v>
      </c>
      <c r="I1042" s="43">
        <v>294402.74</v>
      </c>
      <c r="J1042" s="43">
        <v>0</v>
      </c>
      <c r="K1042" s="43">
        <v>0</v>
      </c>
      <c r="L1042" s="43">
        <v>0</v>
      </c>
      <c r="M1042" s="43">
        <v>0</v>
      </c>
      <c r="N1042" s="43">
        <v>0</v>
      </c>
      <c r="O1042" s="43">
        <v>1000000</v>
      </c>
      <c r="P1042" s="43">
        <v>294402.74</v>
      </c>
      <c r="Q1042" s="9">
        <f t="shared" si="33"/>
        <v>0</v>
      </c>
    </row>
    <row r="1043" spans="1:17" ht="13.2" x14ac:dyDescent="0.2">
      <c r="A1043" s="42" t="s">
        <v>433</v>
      </c>
      <c r="B1043" s="42" t="s">
        <v>434</v>
      </c>
      <c r="C1043" s="33" t="str">
        <f t="shared" si="32"/>
        <v>21375800 Desarrollo Artístico y Extensión Musical</v>
      </c>
      <c r="D1043" s="45" t="s">
        <v>19</v>
      </c>
      <c r="E1043" s="42" t="s">
        <v>171</v>
      </c>
      <c r="F1043" s="42" t="s">
        <v>172</v>
      </c>
      <c r="G1043" s="43">
        <v>300000</v>
      </c>
      <c r="H1043" s="43">
        <v>300000</v>
      </c>
      <c r="I1043" s="43">
        <v>138924.65</v>
      </c>
      <c r="J1043" s="43">
        <v>0</v>
      </c>
      <c r="K1043" s="43">
        <v>0</v>
      </c>
      <c r="L1043" s="43">
        <v>0</v>
      </c>
      <c r="M1043" s="43">
        <v>0</v>
      </c>
      <c r="N1043" s="43">
        <v>0</v>
      </c>
      <c r="O1043" s="43">
        <v>300000</v>
      </c>
      <c r="P1043" s="43">
        <v>138924.65</v>
      </c>
      <c r="Q1043" s="9">
        <f t="shared" si="33"/>
        <v>0</v>
      </c>
    </row>
    <row r="1044" spans="1:17" ht="13.2" x14ac:dyDescent="0.2">
      <c r="A1044" s="42" t="s">
        <v>433</v>
      </c>
      <c r="B1044" s="42" t="s">
        <v>434</v>
      </c>
      <c r="C1044" s="33" t="str">
        <f t="shared" si="32"/>
        <v>21375800 Desarrollo Artístico y Extensión Musical</v>
      </c>
      <c r="D1044" s="45" t="s">
        <v>19</v>
      </c>
      <c r="E1044" s="42" t="s">
        <v>179</v>
      </c>
      <c r="F1044" s="42" t="s">
        <v>180</v>
      </c>
      <c r="G1044" s="43">
        <v>300000</v>
      </c>
      <c r="H1044" s="43">
        <v>300000</v>
      </c>
      <c r="I1044" s="43">
        <v>138924.65</v>
      </c>
      <c r="J1044" s="43">
        <v>0</v>
      </c>
      <c r="K1044" s="43">
        <v>0</v>
      </c>
      <c r="L1044" s="43">
        <v>0</v>
      </c>
      <c r="M1044" s="43">
        <v>0</v>
      </c>
      <c r="N1044" s="43">
        <v>0</v>
      </c>
      <c r="O1044" s="43">
        <v>300000</v>
      </c>
      <c r="P1044" s="43">
        <v>138924.65</v>
      </c>
      <c r="Q1044" s="9">
        <f t="shared" si="33"/>
        <v>0</v>
      </c>
    </row>
    <row r="1045" spans="1:17" ht="13.2" x14ac:dyDescent="0.2">
      <c r="A1045" s="42" t="s">
        <v>433</v>
      </c>
      <c r="B1045" s="42" t="s">
        <v>434</v>
      </c>
      <c r="C1045" s="33" t="str">
        <f t="shared" si="32"/>
        <v>21375800 Desarrollo Artístico y Extensión Musical</v>
      </c>
      <c r="D1045" s="45" t="s">
        <v>19</v>
      </c>
      <c r="E1045" s="42" t="s">
        <v>185</v>
      </c>
      <c r="F1045" s="42" t="s">
        <v>186</v>
      </c>
      <c r="G1045" s="43">
        <v>10000000</v>
      </c>
      <c r="H1045" s="43">
        <v>10000000</v>
      </c>
      <c r="I1045" s="43">
        <v>4630821.6500000004</v>
      </c>
      <c r="J1045" s="43">
        <v>0</v>
      </c>
      <c r="K1045" s="43">
        <v>0</v>
      </c>
      <c r="L1045" s="43">
        <v>0</v>
      </c>
      <c r="M1045" s="43">
        <v>0</v>
      </c>
      <c r="N1045" s="43">
        <v>0</v>
      </c>
      <c r="O1045" s="43">
        <v>10000000</v>
      </c>
      <c r="P1045" s="43">
        <v>4630821.6500000004</v>
      </c>
      <c r="Q1045" s="9">
        <f t="shared" si="33"/>
        <v>0</v>
      </c>
    </row>
    <row r="1046" spans="1:17" ht="13.2" x14ac:dyDescent="0.2">
      <c r="A1046" s="42" t="s">
        <v>433</v>
      </c>
      <c r="B1046" s="42" t="s">
        <v>434</v>
      </c>
      <c r="C1046" s="33" t="str">
        <f t="shared" si="32"/>
        <v>21375800 Desarrollo Artístico y Extensión Musical</v>
      </c>
      <c r="D1046" s="45" t="s">
        <v>19</v>
      </c>
      <c r="E1046" s="42" t="s">
        <v>189</v>
      </c>
      <c r="F1046" s="42" t="s">
        <v>190</v>
      </c>
      <c r="G1046" s="43">
        <v>10000000</v>
      </c>
      <c r="H1046" s="43">
        <v>10000000</v>
      </c>
      <c r="I1046" s="43">
        <v>4630821.6500000004</v>
      </c>
      <c r="J1046" s="43">
        <v>0</v>
      </c>
      <c r="K1046" s="43">
        <v>0</v>
      </c>
      <c r="L1046" s="43">
        <v>0</v>
      </c>
      <c r="M1046" s="43">
        <v>0</v>
      </c>
      <c r="N1046" s="43">
        <v>0</v>
      </c>
      <c r="O1046" s="43">
        <v>10000000</v>
      </c>
      <c r="P1046" s="43">
        <v>4630821.6500000004</v>
      </c>
      <c r="Q1046" s="9">
        <f t="shared" si="33"/>
        <v>0</v>
      </c>
    </row>
    <row r="1047" spans="1:17" ht="13.2" x14ac:dyDescent="0.2">
      <c r="A1047" s="42" t="s">
        <v>433</v>
      </c>
      <c r="B1047" s="42" t="s">
        <v>434</v>
      </c>
      <c r="C1047" s="33" t="str">
        <f t="shared" si="32"/>
        <v>21375800 Desarrollo Artístico y Extensión Musical</v>
      </c>
      <c r="D1047" s="45" t="s">
        <v>19</v>
      </c>
      <c r="E1047" s="42" t="s">
        <v>191</v>
      </c>
      <c r="F1047" s="42" t="s">
        <v>192</v>
      </c>
      <c r="G1047" s="43">
        <v>7600000</v>
      </c>
      <c r="H1047" s="43">
        <v>7600000</v>
      </c>
      <c r="I1047" s="43">
        <v>3519424.45</v>
      </c>
      <c r="J1047" s="43">
        <v>0</v>
      </c>
      <c r="K1047" s="43">
        <v>0</v>
      </c>
      <c r="L1047" s="43">
        <v>0</v>
      </c>
      <c r="M1047" s="43">
        <v>0</v>
      </c>
      <c r="N1047" s="43">
        <v>0</v>
      </c>
      <c r="O1047" s="43">
        <v>7600000</v>
      </c>
      <c r="P1047" s="43">
        <v>3519424.45</v>
      </c>
      <c r="Q1047" s="9">
        <f t="shared" si="33"/>
        <v>0</v>
      </c>
    </row>
    <row r="1048" spans="1:17" ht="13.2" x14ac:dyDescent="0.2">
      <c r="A1048" s="42" t="s">
        <v>433</v>
      </c>
      <c r="B1048" s="42" t="s">
        <v>434</v>
      </c>
      <c r="C1048" s="33" t="str">
        <f t="shared" si="32"/>
        <v>21375800 Desarrollo Artístico y Extensión Musical</v>
      </c>
      <c r="D1048" s="45" t="s">
        <v>19</v>
      </c>
      <c r="E1048" s="42" t="s">
        <v>193</v>
      </c>
      <c r="F1048" s="42" t="s">
        <v>194</v>
      </c>
      <c r="G1048" s="43">
        <v>500000</v>
      </c>
      <c r="H1048" s="43">
        <v>500000</v>
      </c>
      <c r="I1048" s="43">
        <v>231541.08</v>
      </c>
      <c r="J1048" s="43">
        <v>0</v>
      </c>
      <c r="K1048" s="43">
        <v>0</v>
      </c>
      <c r="L1048" s="43">
        <v>0</v>
      </c>
      <c r="M1048" s="43">
        <v>0</v>
      </c>
      <c r="N1048" s="43">
        <v>0</v>
      </c>
      <c r="O1048" s="43">
        <v>500000</v>
      </c>
      <c r="P1048" s="43">
        <v>231541.08</v>
      </c>
      <c r="Q1048" s="9">
        <f t="shared" si="33"/>
        <v>0</v>
      </c>
    </row>
    <row r="1049" spans="1:17" ht="13.2" x14ac:dyDescent="0.2">
      <c r="A1049" s="42" t="s">
        <v>433</v>
      </c>
      <c r="B1049" s="42" t="s">
        <v>434</v>
      </c>
      <c r="C1049" s="33" t="str">
        <f t="shared" si="32"/>
        <v>21375800 Desarrollo Artístico y Extensión Musical</v>
      </c>
      <c r="D1049" s="45" t="s">
        <v>19</v>
      </c>
      <c r="E1049" s="42" t="s">
        <v>197</v>
      </c>
      <c r="F1049" s="42" t="s">
        <v>198</v>
      </c>
      <c r="G1049" s="43">
        <v>1500000</v>
      </c>
      <c r="H1049" s="43">
        <v>1500000</v>
      </c>
      <c r="I1049" s="43">
        <v>694623.25</v>
      </c>
      <c r="J1049" s="43">
        <v>0</v>
      </c>
      <c r="K1049" s="43">
        <v>0</v>
      </c>
      <c r="L1049" s="43">
        <v>0</v>
      </c>
      <c r="M1049" s="43">
        <v>0</v>
      </c>
      <c r="N1049" s="43">
        <v>0</v>
      </c>
      <c r="O1049" s="43">
        <v>1500000</v>
      </c>
      <c r="P1049" s="43">
        <v>694623.25</v>
      </c>
      <c r="Q1049" s="9">
        <f t="shared" si="33"/>
        <v>0</v>
      </c>
    </row>
    <row r="1050" spans="1:17" ht="13.2" x14ac:dyDescent="0.2">
      <c r="A1050" s="42" t="s">
        <v>433</v>
      </c>
      <c r="B1050" s="42" t="s">
        <v>434</v>
      </c>
      <c r="C1050" s="33" t="str">
        <f t="shared" si="32"/>
        <v>21375800 Desarrollo Artístico y Extensión Musical</v>
      </c>
      <c r="D1050" s="45" t="s">
        <v>19</v>
      </c>
      <c r="E1050" s="42" t="s">
        <v>201</v>
      </c>
      <c r="F1050" s="42" t="s">
        <v>202</v>
      </c>
      <c r="G1050" s="43">
        <v>5000000</v>
      </c>
      <c r="H1050" s="43">
        <v>5000000</v>
      </c>
      <c r="I1050" s="43">
        <v>2315410.8199999998</v>
      </c>
      <c r="J1050" s="43">
        <v>0</v>
      </c>
      <c r="K1050" s="43">
        <v>0</v>
      </c>
      <c r="L1050" s="43">
        <v>0</v>
      </c>
      <c r="M1050" s="43">
        <v>0</v>
      </c>
      <c r="N1050" s="43">
        <v>0</v>
      </c>
      <c r="O1050" s="43">
        <v>5000000</v>
      </c>
      <c r="P1050" s="43">
        <v>2315410.8199999998</v>
      </c>
      <c r="Q1050" s="9">
        <f t="shared" si="33"/>
        <v>0</v>
      </c>
    </row>
    <row r="1051" spans="1:17" ht="13.2" x14ac:dyDescent="0.2">
      <c r="A1051" s="42" t="s">
        <v>433</v>
      </c>
      <c r="B1051" s="42" t="s">
        <v>434</v>
      </c>
      <c r="C1051" s="33" t="str">
        <f t="shared" si="32"/>
        <v>21375800 Desarrollo Artístico y Extensión Musical</v>
      </c>
      <c r="D1051" s="45" t="s">
        <v>19</v>
      </c>
      <c r="E1051" s="42" t="s">
        <v>203</v>
      </c>
      <c r="F1051" s="42" t="s">
        <v>204</v>
      </c>
      <c r="G1051" s="43">
        <v>300000</v>
      </c>
      <c r="H1051" s="43">
        <v>300000</v>
      </c>
      <c r="I1051" s="43">
        <v>138924.65</v>
      </c>
      <c r="J1051" s="43">
        <v>0</v>
      </c>
      <c r="K1051" s="43">
        <v>0</v>
      </c>
      <c r="L1051" s="43">
        <v>0</v>
      </c>
      <c r="M1051" s="43">
        <v>0</v>
      </c>
      <c r="N1051" s="43">
        <v>0</v>
      </c>
      <c r="O1051" s="43">
        <v>300000</v>
      </c>
      <c r="P1051" s="43">
        <v>138924.65</v>
      </c>
      <c r="Q1051" s="9">
        <f t="shared" si="33"/>
        <v>0</v>
      </c>
    </row>
    <row r="1052" spans="1:17" ht="13.2" x14ac:dyDescent="0.2">
      <c r="A1052" s="42" t="s">
        <v>433</v>
      </c>
      <c r="B1052" s="42" t="s">
        <v>434</v>
      </c>
      <c r="C1052" s="33" t="str">
        <f t="shared" si="32"/>
        <v>21375800 Desarrollo Artístico y Extensión Musical</v>
      </c>
      <c r="D1052" s="45" t="s">
        <v>19</v>
      </c>
      <c r="E1052" s="42" t="s">
        <v>207</v>
      </c>
      <c r="F1052" s="42" t="s">
        <v>208</v>
      </c>
      <c r="G1052" s="43">
        <v>300000</v>
      </c>
      <c r="H1052" s="43">
        <v>300000</v>
      </c>
      <c r="I1052" s="43">
        <v>138924.65</v>
      </c>
      <c r="J1052" s="43">
        <v>0</v>
      </c>
      <c r="K1052" s="43">
        <v>0</v>
      </c>
      <c r="L1052" s="43">
        <v>0</v>
      </c>
      <c r="M1052" s="43">
        <v>0</v>
      </c>
      <c r="N1052" s="43">
        <v>0</v>
      </c>
      <c r="O1052" s="43">
        <v>300000</v>
      </c>
      <c r="P1052" s="43">
        <v>138924.65</v>
      </c>
      <c r="Q1052" s="9">
        <f t="shared" si="33"/>
        <v>0</v>
      </c>
    </row>
    <row r="1053" spans="1:17" ht="13.2" x14ac:dyDescent="0.2">
      <c r="A1053" s="42" t="s">
        <v>433</v>
      </c>
      <c r="B1053" s="42" t="s">
        <v>434</v>
      </c>
      <c r="C1053" s="33" t="str">
        <f t="shared" si="32"/>
        <v>21375800 Desarrollo Artístico y Extensión Musical</v>
      </c>
      <c r="D1053" s="45" t="s">
        <v>19</v>
      </c>
      <c r="E1053" s="42" t="s">
        <v>209</v>
      </c>
      <c r="F1053" s="42" t="s">
        <v>210</v>
      </c>
      <c r="G1053" s="43">
        <v>143360529</v>
      </c>
      <c r="H1053" s="43">
        <v>143360529</v>
      </c>
      <c r="I1053" s="43">
        <v>97443216.680000007</v>
      </c>
      <c r="J1053" s="43">
        <v>0</v>
      </c>
      <c r="K1053" s="43">
        <v>31396216.050000001</v>
      </c>
      <c r="L1053" s="43">
        <v>0</v>
      </c>
      <c r="M1053" s="43">
        <v>41714918.859999999</v>
      </c>
      <c r="N1053" s="43">
        <v>41714918.859999999</v>
      </c>
      <c r="O1053" s="43">
        <v>70249394.090000004</v>
      </c>
      <c r="P1053" s="43">
        <v>24332081.77</v>
      </c>
      <c r="Q1053" s="9">
        <f t="shared" si="33"/>
        <v>0.29097910806397764</v>
      </c>
    </row>
    <row r="1054" spans="1:17" ht="13.2" x14ac:dyDescent="0.2">
      <c r="A1054" s="42" t="s">
        <v>433</v>
      </c>
      <c r="B1054" s="42" t="s">
        <v>434</v>
      </c>
      <c r="C1054" s="33" t="str">
        <f t="shared" si="32"/>
        <v>21375800 Desarrollo Artístico y Extensión Musical</v>
      </c>
      <c r="D1054" s="45" t="s">
        <v>19</v>
      </c>
      <c r="E1054" s="42" t="s">
        <v>211</v>
      </c>
      <c r="F1054" s="42" t="s">
        <v>212</v>
      </c>
      <c r="G1054" s="43">
        <v>42957756</v>
      </c>
      <c r="H1054" s="43">
        <v>42957756</v>
      </c>
      <c r="I1054" s="43">
        <v>42583460</v>
      </c>
      <c r="J1054" s="43">
        <v>0</v>
      </c>
      <c r="K1054" s="43">
        <v>31396216.050000001</v>
      </c>
      <c r="L1054" s="43">
        <v>0</v>
      </c>
      <c r="M1054" s="43">
        <v>11187243.949999999</v>
      </c>
      <c r="N1054" s="43">
        <v>11187243.949999999</v>
      </c>
      <c r="O1054" s="43">
        <v>374296</v>
      </c>
      <c r="P1054" s="43">
        <v>0</v>
      </c>
      <c r="Q1054" s="9">
        <f t="shared" si="33"/>
        <v>0.26042430964038249</v>
      </c>
    </row>
    <row r="1055" spans="1:17" ht="13.2" x14ac:dyDescent="0.2">
      <c r="A1055" s="42" t="s">
        <v>433</v>
      </c>
      <c r="B1055" s="42" t="s">
        <v>434</v>
      </c>
      <c r="C1055" s="33" t="str">
        <f t="shared" si="32"/>
        <v>21375800 Desarrollo Artístico y Extensión Musical</v>
      </c>
      <c r="D1055" s="45" t="s">
        <v>19</v>
      </c>
      <c r="E1055" s="42" t="s">
        <v>440</v>
      </c>
      <c r="F1055" s="42" t="s">
        <v>214</v>
      </c>
      <c r="G1055" s="43">
        <v>37056965</v>
      </c>
      <c r="H1055" s="43">
        <v>37056965</v>
      </c>
      <c r="I1055" s="43">
        <v>36734084</v>
      </c>
      <c r="J1055" s="43">
        <v>0</v>
      </c>
      <c r="K1055" s="43">
        <v>27083549.390000001</v>
      </c>
      <c r="L1055" s="43">
        <v>0</v>
      </c>
      <c r="M1055" s="43">
        <v>9650534.6099999994</v>
      </c>
      <c r="N1055" s="43">
        <v>9650534.6099999994</v>
      </c>
      <c r="O1055" s="43">
        <v>322881</v>
      </c>
      <c r="P1055" s="43">
        <v>0</v>
      </c>
      <c r="Q1055" s="9">
        <f t="shared" si="33"/>
        <v>0.26042431186687848</v>
      </c>
    </row>
    <row r="1056" spans="1:17" ht="13.2" x14ac:dyDescent="0.2">
      <c r="A1056" s="42" t="s">
        <v>433</v>
      </c>
      <c r="B1056" s="42" t="s">
        <v>434</v>
      </c>
      <c r="C1056" s="33" t="str">
        <f t="shared" si="32"/>
        <v>21375800 Desarrollo Artístico y Extensión Musical</v>
      </c>
      <c r="D1056" s="45" t="s">
        <v>19</v>
      </c>
      <c r="E1056" s="42" t="s">
        <v>441</v>
      </c>
      <c r="F1056" s="42" t="s">
        <v>216</v>
      </c>
      <c r="G1056" s="43">
        <v>5900791</v>
      </c>
      <c r="H1056" s="43">
        <v>5900791</v>
      </c>
      <c r="I1056" s="43">
        <v>5849376</v>
      </c>
      <c r="J1056" s="43">
        <v>0</v>
      </c>
      <c r="K1056" s="43">
        <v>4312666.66</v>
      </c>
      <c r="L1056" s="43">
        <v>0</v>
      </c>
      <c r="M1056" s="43">
        <v>1536709.34</v>
      </c>
      <c r="N1056" s="43">
        <v>1536709.34</v>
      </c>
      <c r="O1056" s="43">
        <v>51415</v>
      </c>
      <c r="P1056" s="43">
        <v>0</v>
      </c>
      <c r="Q1056" s="9">
        <f t="shared" si="33"/>
        <v>0.26042429565798891</v>
      </c>
    </row>
    <row r="1057" spans="1:17" ht="13.2" x14ac:dyDescent="0.2">
      <c r="A1057" s="42" t="s">
        <v>433</v>
      </c>
      <c r="B1057" s="42" t="s">
        <v>434</v>
      </c>
      <c r="C1057" s="33" t="str">
        <f t="shared" si="32"/>
        <v>21375800 Desarrollo Artístico y Extensión Musical</v>
      </c>
      <c r="D1057" s="45" t="s">
        <v>19</v>
      </c>
      <c r="E1057" s="42" t="s">
        <v>225</v>
      </c>
      <c r="F1057" s="42" t="s">
        <v>226</v>
      </c>
      <c r="G1057" s="43">
        <v>9500000</v>
      </c>
      <c r="H1057" s="43">
        <v>9500000</v>
      </c>
      <c r="I1057" s="43">
        <v>9392616.4299999997</v>
      </c>
      <c r="J1057" s="43">
        <v>0</v>
      </c>
      <c r="K1057" s="43">
        <v>0</v>
      </c>
      <c r="L1057" s="43">
        <v>0</v>
      </c>
      <c r="M1057" s="43">
        <v>4269207</v>
      </c>
      <c r="N1057" s="43">
        <v>4269207</v>
      </c>
      <c r="O1057" s="43">
        <v>5230793</v>
      </c>
      <c r="P1057" s="43">
        <v>5123409.43</v>
      </c>
      <c r="Q1057" s="9">
        <f t="shared" si="33"/>
        <v>0.44939021052631578</v>
      </c>
    </row>
    <row r="1058" spans="1:17" ht="13.2" x14ac:dyDescent="0.2">
      <c r="A1058" s="42" t="s">
        <v>433</v>
      </c>
      <c r="B1058" s="42" t="s">
        <v>434</v>
      </c>
      <c r="C1058" s="33" t="str">
        <f t="shared" si="32"/>
        <v>21375800 Desarrollo Artístico y Extensión Musical</v>
      </c>
      <c r="D1058" s="45" t="s">
        <v>19</v>
      </c>
      <c r="E1058" s="42" t="s">
        <v>227</v>
      </c>
      <c r="F1058" s="42" t="s">
        <v>228</v>
      </c>
      <c r="G1058" s="43">
        <v>200000</v>
      </c>
      <c r="H1058" s="43">
        <v>200000</v>
      </c>
      <c r="I1058" s="43">
        <v>92616.43</v>
      </c>
      <c r="J1058" s="43">
        <v>0</v>
      </c>
      <c r="K1058" s="43">
        <v>0</v>
      </c>
      <c r="L1058" s="43">
        <v>0</v>
      </c>
      <c r="M1058" s="43">
        <v>0</v>
      </c>
      <c r="N1058" s="43">
        <v>0</v>
      </c>
      <c r="O1058" s="43">
        <v>200000</v>
      </c>
      <c r="P1058" s="43">
        <v>92616.43</v>
      </c>
      <c r="Q1058" s="9">
        <f t="shared" si="33"/>
        <v>0</v>
      </c>
    </row>
    <row r="1059" spans="1:17" ht="13.2" x14ac:dyDescent="0.2">
      <c r="A1059" s="42" t="s">
        <v>433</v>
      </c>
      <c r="B1059" s="42" t="s">
        <v>434</v>
      </c>
      <c r="C1059" s="33" t="str">
        <f t="shared" si="32"/>
        <v>21375800 Desarrollo Artístico y Extensión Musical</v>
      </c>
      <c r="D1059" s="45" t="s">
        <v>19</v>
      </c>
      <c r="E1059" s="42" t="s">
        <v>229</v>
      </c>
      <c r="F1059" s="42" t="s">
        <v>230</v>
      </c>
      <c r="G1059" s="43">
        <v>9300000</v>
      </c>
      <c r="H1059" s="43">
        <v>9300000</v>
      </c>
      <c r="I1059" s="43">
        <v>9300000</v>
      </c>
      <c r="J1059" s="43">
        <v>0</v>
      </c>
      <c r="K1059" s="43">
        <v>0</v>
      </c>
      <c r="L1059" s="43">
        <v>0</v>
      </c>
      <c r="M1059" s="43">
        <v>4269207</v>
      </c>
      <c r="N1059" s="43">
        <v>4269207</v>
      </c>
      <c r="O1059" s="43">
        <v>5030793</v>
      </c>
      <c r="P1059" s="43">
        <v>5030793</v>
      </c>
      <c r="Q1059" s="9">
        <f t="shared" si="33"/>
        <v>0.45905451612903225</v>
      </c>
    </row>
    <row r="1060" spans="1:17" ht="13.2" x14ac:dyDescent="0.2">
      <c r="A1060" s="42" t="s">
        <v>433</v>
      </c>
      <c r="B1060" s="42" t="s">
        <v>434</v>
      </c>
      <c r="C1060" s="33" t="str">
        <f t="shared" si="32"/>
        <v>21375800 Desarrollo Artístico y Extensión Musical</v>
      </c>
      <c r="D1060" s="45" t="s">
        <v>19</v>
      </c>
      <c r="E1060" s="42" t="s">
        <v>231</v>
      </c>
      <c r="F1060" s="42" t="s">
        <v>232</v>
      </c>
      <c r="G1060" s="43">
        <v>77402773</v>
      </c>
      <c r="H1060" s="43">
        <v>77402773</v>
      </c>
      <c r="I1060" s="43">
        <v>36441385.090000004</v>
      </c>
      <c r="J1060" s="43">
        <v>0</v>
      </c>
      <c r="K1060" s="43">
        <v>0</v>
      </c>
      <c r="L1060" s="43">
        <v>0</v>
      </c>
      <c r="M1060" s="43">
        <v>19350693.25</v>
      </c>
      <c r="N1060" s="43">
        <v>19350693.25</v>
      </c>
      <c r="O1060" s="43">
        <v>58052079.75</v>
      </c>
      <c r="P1060" s="43">
        <v>17090691.84</v>
      </c>
      <c r="Q1060" s="9">
        <f t="shared" si="33"/>
        <v>0.25</v>
      </c>
    </row>
    <row r="1061" spans="1:17" ht="13.2" x14ac:dyDescent="0.2">
      <c r="A1061" s="42" t="s">
        <v>433</v>
      </c>
      <c r="B1061" s="42" t="s">
        <v>434</v>
      </c>
      <c r="C1061" s="33" t="str">
        <f t="shared" si="32"/>
        <v>21375800 Desarrollo Artístico y Extensión Musical</v>
      </c>
      <c r="D1061" s="45" t="s">
        <v>19</v>
      </c>
      <c r="E1061" s="42" t="s">
        <v>442</v>
      </c>
      <c r="F1061" s="42" t="s">
        <v>443</v>
      </c>
      <c r="G1061" s="43">
        <v>77402773</v>
      </c>
      <c r="H1061" s="43">
        <v>77402773</v>
      </c>
      <c r="I1061" s="43">
        <v>36441385.090000004</v>
      </c>
      <c r="J1061" s="43">
        <v>0</v>
      </c>
      <c r="K1061" s="43">
        <v>0</v>
      </c>
      <c r="L1061" s="43">
        <v>0</v>
      </c>
      <c r="M1061" s="43">
        <v>19350693.25</v>
      </c>
      <c r="N1061" s="43">
        <v>19350693.25</v>
      </c>
      <c r="O1061" s="43">
        <v>58052079.75</v>
      </c>
      <c r="P1061" s="43">
        <v>17090691.84</v>
      </c>
      <c r="Q1061" s="9">
        <f t="shared" si="33"/>
        <v>0.25</v>
      </c>
    </row>
    <row r="1062" spans="1:17" ht="13.2" x14ac:dyDescent="0.2">
      <c r="A1062" s="42" t="s">
        <v>433</v>
      </c>
      <c r="B1062" s="42" t="s">
        <v>434</v>
      </c>
      <c r="C1062" s="33" t="str">
        <f t="shared" si="32"/>
        <v>21375800 Desarrollo Artístico y Extensión Musical</v>
      </c>
      <c r="D1062" s="45" t="s">
        <v>19</v>
      </c>
      <c r="E1062" s="42" t="s">
        <v>239</v>
      </c>
      <c r="F1062" s="42" t="s">
        <v>240</v>
      </c>
      <c r="G1062" s="43">
        <v>13500000</v>
      </c>
      <c r="H1062" s="43">
        <v>13500000</v>
      </c>
      <c r="I1062" s="43">
        <v>9025755.1600000001</v>
      </c>
      <c r="J1062" s="43">
        <v>0</v>
      </c>
      <c r="K1062" s="43">
        <v>0</v>
      </c>
      <c r="L1062" s="43">
        <v>0</v>
      </c>
      <c r="M1062" s="43">
        <v>6907774.6600000001</v>
      </c>
      <c r="N1062" s="43">
        <v>6907774.6600000001</v>
      </c>
      <c r="O1062" s="43">
        <v>6592225.3399999999</v>
      </c>
      <c r="P1062" s="43">
        <v>2117980.5</v>
      </c>
      <c r="Q1062" s="9">
        <f t="shared" si="33"/>
        <v>0.51168701185185184</v>
      </c>
    </row>
    <row r="1063" spans="1:17" ht="13.2" x14ac:dyDescent="0.2">
      <c r="A1063" s="42" t="s">
        <v>433</v>
      </c>
      <c r="B1063" s="42" t="s">
        <v>434</v>
      </c>
      <c r="C1063" s="33" t="str">
        <f t="shared" si="32"/>
        <v>21375800 Desarrollo Artístico y Extensión Musical</v>
      </c>
      <c r="D1063" s="45" t="s">
        <v>19</v>
      </c>
      <c r="E1063" s="42" t="s">
        <v>241</v>
      </c>
      <c r="F1063" s="42" t="s">
        <v>242</v>
      </c>
      <c r="G1063" s="43">
        <v>13500000</v>
      </c>
      <c r="H1063" s="43">
        <v>13500000</v>
      </c>
      <c r="I1063" s="43">
        <v>9025755.1600000001</v>
      </c>
      <c r="J1063" s="43">
        <v>0</v>
      </c>
      <c r="K1063" s="43">
        <v>0</v>
      </c>
      <c r="L1063" s="43">
        <v>0</v>
      </c>
      <c r="M1063" s="43">
        <v>6907774.6600000001</v>
      </c>
      <c r="N1063" s="43">
        <v>6907774.6600000001</v>
      </c>
      <c r="O1063" s="43">
        <v>6592225.3399999999</v>
      </c>
      <c r="P1063" s="43">
        <v>2117980.5</v>
      </c>
      <c r="Q1063" s="9">
        <f t="shared" si="33"/>
        <v>0.51168701185185184</v>
      </c>
    </row>
    <row r="1064" spans="1:17" ht="13.2" x14ac:dyDescent="0.2">
      <c r="A1064" s="42" t="s">
        <v>433</v>
      </c>
      <c r="B1064" s="42" t="s">
        <v>434</v>
      </c>
      <c r="C1064" s="33" t="str">
        <f t="shared" si="32"/>
        <v>21375800 Desarrollo Artístico y Extensión Musical</v>
      </c>
      <c r="D1064" s="45" t="s">
        <v>253</v>
      </c>
      <c r="E1064" s="42" t="s">
        <v>254</v>
      </c>
      <c r="F1064" s="42" t="s">
        <v>255</v>
      </c>
      <c r="G1064" s="43">
        <v>86325867</v>
      </c>
      <c r="H1064" s="43">
        <v>86325867</v>
      </c>
      <c r="I1064" s="43">
        <v>73691086</v>
      </c>
      <c r="J1064" s="43">
        <v>0</v>
      </c>
      <c r="K1064" s="43">
        <v>7050610.9400000004</v>
      </c>
      <c r="L1064" s="43">
        <v>0</v>
      </c>
      <c r="M1064" s="43">
        <v>3598747</v>
      </c>
      <c r="N1064" s="43">
        <v>3598747</v>
      </c>
      <c r="O1064" s="43">
        <v>75676509.060000002</v>
      </c>
      <c r="P1064" s="43">
        <v>63041728.060000002</v>
      </c>
      <c r="Q1064" s="9">
        <f t="shared" si="33"/>
        <v>4.1687933467265383E-2</v>
      </c>
    </row>
    <row r="1065" spans="1:17" ht="13.2" x14ac:dyDescent="0.2">
      <c r="A1065" s="42" t="s">
        <v>433</v>
      </c>
      <c r="B1065" s="42" t="s">
        <v>434</v>
      </c>
      <c r="C1065" s="33" t="str">
        <f t="shared" si="32"/>
        <v>21375800 Desarrollo Artístico y Extensión Musical</v>
      </c>
      <c r="D1065" s="45" t="s">
        <v>253</v>
      </c>
      <c r="E1065" s="42" t="s">
        <v>256</v>
      </c>
      <c r="F1065" s="42" t="s">
        <v>257</v>
      </c>
      <c r="G1065" s="43">
        <v>85209664</v>
      </c>
      <c r="H1065" s="43">
        <v>85209664</v>
      </c>
      <c r="I1065" s="43">
        <v>73391086</v>
      </c>
      <c r="J1065" s="43">
        <v>0</v>
      </c>
      <c r="K1065" s="43">
        <v>7050610.9400000004</v>
      </c>
      <c r="L1065" s="43">
        <v>0</v>
      </c>
      <c r="M1065" s="43">
        <v>3598747</v>
      </c>
      <c r="N1065" s="43">
        <v>3598747</v>
      </c>
      <c r="O1065" s="43">
        <v>74560306.060000002</v>
      </c>
      <c r="P1065" s="43">
        <v>62741728.060000002</v>
      </c>
      <c r="Q1065" s="9">
        <f t="shared" si="33"/>
        <v>4.223402406562711E-2</v>
      </c>
    </row>
    <row r="1066" spans="1:17" ht="13.2" x14ac:dyDescent="0.2">
      <c r="A1066" s="42" t="s">
        <v>433</v>
      </c>
      <c r="B1066" s="42" t="s">
        <v>434</v>
      </c>
      <c r="C1066" s="33" t="str">
        <f t="shared" si="32"/>
        <v>21375800 Desarrollo Artístico y Extensión Musical</v>
      </c>
      <c r="D1066" s="45" t="s">
        <v>253</v>
      </c>
      <c r="E1066" s="42" t="s">
        <v>262</v>
      </c>
      <c r="F1066" s="42" t="s">
        <v>263</v>
      </c>
      <c r="G1066" s="43">
        <v>2000000</v>
      </c>
      <c r="H1066" s="43">
        <v>2000000</v>
      </c>
      <c r="I1066" s="43">
        <v>2000000</v>
      </c>
      <c r="J1066" s="43">
        <v>0</v>
      </c>
      <c r="K1066" s="43">
        <v>0</v>
      </c>
      <c r="L1066" s="43">
        <v>0</v>
      </c>
      <c r="M1066" s="43">
        <v>0</v>
      </c>
      <c r="N1066" s="43">
        <v>0</v>
      </c>
      <c r="O1066" s="43">
        <v>2000000</v>
      </c>
      <c r="P1066" s="43">
        <v>2000000</v>
      </c>
      <c r="Q1066" s="9">
        <f t="shared" si="33"/>
        <v>0</v>
      </c>
    </row>
    <row r="1067" spans="1:17" ht="13.2" x14ac:dyDescent="0.2">
      <c r="A1067" s="42" t="s">
        <v>433</v>
      </c>
      <c r="B1067" s="42" t="s">
        <v>434</v>
      </c>
      <c r="C1067" s="33" t="str">
        <f t="shared" si="32"/>
        <v>21375800 Desarrollo Artístico y Extensión Musical</v>
      </c>
      <c r="D1067" s="45" t="s">
        <v>253</v>
      </c>
      <c r="E1067" s="42" t="s">
        <v>357</v>
      </c>
      <c r="F1067" s="42" t="s">
        <v>358</v>
      </c>
      <c r="G1067" s="43">
        <v>83209664</v>
      </c>
      <c r="H1067" s="43">
        <v>83209664</v>
      </c>
      <c r="I1067" s="43">
        <v>71391086</v>
      </c>
      <c r="J1067" s="43">
        <v>0</v>
      </c>
      <c r="K1067" s="43">
        <v>7050610.9400000004</v>
      </c>
      <c r="L1067" s="43">
        <v>0</v>
      </c>
      <c r="M1067" s="43">
        <v>3598747</v>
      </c>
      <c r="N1067" s="43">
        <v>3598747</v>
      </c>
      <c r="O1067" s="43">
        <v>72560306.060000002</v>
      </c>
      <c r="P1067" s="43">
        <v>60741728.060000002</v>
      </c>
      <c r="Q1067" s="9">
        <f t="shared" si="33"/>
        <v>4.3249147118296256E-2</v>
      </c>
    </row>
    <row r="1068" spans="1:17" ht="13.2" x14ac:dyDescent="0.2">
      <c r="A1068" s="42" t="s">
        <v>433</v>
      </c>
      <c r="B1068" s="42" t="s">
        <v>434</v>
      </c>
      <c r="C1068" s="33" t="str">
        <f t="shared" si="32"/>
        <v>21375800 Desarrollo Artístico y Extensión Musical</v>
      </c>
      <c r="D1068" s="45" t="s">
        <v>253</v>
      </c>
      <c r="E1068" s="42" t="s">
        <v>274</v>
      </c>
      <c r="F1068" s="42" t="s">
        <v>275</v>
      </c>
      <c r="G1068" s="43">
        <v>1116203</v>
      </c>
      <c r="H1068" s="43">
        <v>1116203</v>
      </c>
      <c r="I1068" s="43">
        <v>300000</v>
      </c>
      <c r="J1068" s="43">
        <v>0</v>
      </c>
      <c r="K1068" s="43">
        <v>0</v>
      </c>
      <c r="L1068" s="43">
        <v>0</v>
      </c>
      <c r="M1068" s="43">
        <v>0</v>
      </c>
      <c r="N1068" s="43">
        <v>0</v>
      </c>
      <c r="O1068" s="43">
        <v>1116203</v>
      </c>
      <c r="P1068" s="43">
        <v>300000</v>
      </c>
      <c r="Q1068" s="9">
        <f t="shared" si="33"/>
        <v>0</v>
      </c>
    </row>
    <row r="1069" spans="1:17" ht="13.2" x14ac:dyDescent="0.2">
      <c r="A1069" s="42" t="s">
        <v>433</v>
      </c>
      <c r="B1069" s="42" t="s">
        <v>434</v>
      </c>
      <c r="C1069" s="33" t="str">
        <f t="shared" si="32"/>
        <v>21375800 Desarrollo Artístico y Extensión Musical</v>
      </c>
      <c r="D1069" s="45" t="s">
        <v>253</v>
      </c>
      <c r="E1069" s="42" t="s">
        <v>276</v>
      </c>
      <c r="F1069" s="42" t="s">
        <v>277</v>
      </c>
      <c r="G1069" s="43">
        <v>1116203</v>
      </c>
      <c r="H1069" s="43">
        <v>1116203</v>
      </c>
      <c r="I1069" s="43">
        <v>300000</v>
      </c>
      <c r="J1069" s="43">
        <v>0</v>
      </c>
      <c r="K1069" s="43">
        <v>0</v>
      </c>
      <c r="L1069" s="43">
        <v>0</v>
      </c>
      <c r="M1069" s="43">
        <v>0</v>
      </c>
      <c r="N1069" s="43">
        <v>0</v>
      </c>
      <c r="O1069" s="43">
        <v>1116203</v>
      </c>
      <c r="P1069" s="43">
        <v>300000</v>
      </c>
      <c r="Q1069" s="9">
        <f t="shared" si="33"/>
        <v>0</v>
      </c>
    </row>
    <row r="1070" spans="1:17" ht="13.2" x14ac:dyDescent="0.2">
      <c r="A1070" s="50" t="s">
        <v>444</v>
      </c>
      <c r="B1070" s="50" t="s">
        <v>445</v>
      </c>
      <c r="C1070" s="33" t="str">
        <f t="shared" si="32"/>
        <v>21375801 CENTRO NACIONAL DE LA MÚSICA</v>
      </c>
      <c r="D1070" s="51" t="s">
        <v>19</v>
      </c>
      <c r="E1070" s="50" t="s">
        <v>20</v>
      </c>
      <c r="F1070" s="50" t="s">
        <v>20</v>
      </c>
      <c r="G1070" s="43">
        <v>3030596590</v>
      </c>
      <c r="H1070" s="43">
        <v>3030596590</v>
      </c>
      <c r="I1070" s="43">
        <v>2724882045.9499998</v>
      </c>
      <c r="J1070" s="43">
        <v>0</v>
      </c>
      <c r="K1070" s="43">
        <v>0</v>
      </c>
      <c r="L1070" s="43">
        <v>0</v>
      </c>
      <c r="M1070" s="43">
        <v>591579812.34000003</v>
      </c>
      <c r="N1070" s="43">
        <v>589517296.73000002</v>
      </c>
      <c r="O1070" s="43">
        <v>2439016777.6599998</v>
      </c>
      <c r="P1070" s="43">
        <v>2133302233.6099999</v>
      </c>
      <c r="Q1070" s="9">
        <f t="shared" si="33"/>
        <v>0.19520242789555836</v>
      </c>
    </row>
    <row r="1071" spans="1:17" ht="13.2" x14ac:dyDescent="0.2">
      <c r="A1071" s="42" t="s">
        <v>444</v>
      </c>
      <c r="B1071" s="42" t="s">
        <v>445</v>
      </c>
      <c r="C1071" s="33" t="str">
        <f t="shared" si="32"/>
        <v>21375801 CENTRO NACIONAL DE LA MÚSICA</v>
      </c>
      <c r="D1071" s="45" t="s">
        <v>19</v>
      </c>
      <c r="E1071" s="42" t="s">
        <v>23</v>
      </c>
      <c r="F1071" s="42" t="s">
        <v>24</v>
      </c>
      <c r="G1071" s="43">
        <v>2395234432</v>
      </c>
      <c r="H1071" s="43">
        <v>2395234432</v>
      </c>
      <c r="I1071" s="43">
        <v>2395234432</v>
      </c>
      <c r="J1071" s="43">
        <v>0</v>
      </c>
      <c r="K1071" s="43">
        <v>0</v>
      </c>
      <c r="L1071" s="43">
        <v>0</v>
      </c>
      <c r="M1071" s="43">
        <v>531098444.83999997</v>
      </c>
      <c r="N1071" s="43">
        <v>531098444.83999997</v>
      </c>
      <c r="O1071" s="43">
        <v>1864135987.1600001</v>
      </c>
      <c r="P1071" s="43">
        <v>1864135987.1600001</v>
      </c>
      <c r="Q1071" s="9">
        <f t="shared" si="33"/>
        <v>0.22173130017863737</v>
      </c>
    </row>
    <row r="1072" spans="1:17" ht="13.2" x14ac:dyDescent="0.2">
      <c r="A1072" s="42" t="s">
        <v>444</v>
      </c>
      <c r="B1072" s="42" t="s">
        <v>445</v>
      </c>
      <c r="C1072" s="33" t="str">
        <f t="shared" si="32"/>
        <v>21375801 CENTRO NACIONAL DE LA MÚSICA</v>
      </c>
      <c r="D1072" s="45" t="s">
        <v>19</v>
      </c>
      <c r="E1072" s="42" t="s">
        <v>25</v>
      </c>
      <c r="F1072" s="42" t="s">
        <v>26</v>
      </c>
      <c r="G1072" s="43">
        <v>1109137313</v>
      </c>
      <c r="H1072" s="43">
        <v>1219711164</v>
      </c>
      <c r="I1072" s="43">
        <v>1219711164</v>
      </c>
      <c r="J1072" s="43">
        <v>0</v>
      </c>
      <c r="K1072" s="43">
        <v>0</v>
      </c>
      <c r="L1072" s="43">
        <v>0</v>
      </c>
      <c r="M1072" s="43">
        <v>209282263.24000001</v>
      </c>
      <c r="N1072" s="43">
        <v>209282263.24000001</v>
      </c>
      <c r="O1072" s="43">
        <v>1010428900.76</v>
      </c>
      <c r="P1072" s="43">
        <v>1010428900.76</v>
      </c>
      <c r="Q1072" s="9">
        <f t="shared" si="33"/>
        <v>0.17158346124640375</v>
      </c>
    </row>
    <row r="1073" spans="1:17" ht="13.2" x14ac:dyDescent="0.2">
      <c r="A1073" s="42" t="s">
        <v>444</v>
      </c>
      <c r="B1073" s="42" t="s">
        <v>445</v>
      </c>
      <c r="C1073" s="33" t="str">
        <f t="shared" si="32"/>
        <v>21375801 CENTRO NACIONAL DE LA MÚSICA</v>
      </c>
      <c r="D1073" s="45" t="s">
        <v>19</v>
      </c>
      <c r="E1073" s="42" t="s">
        <v>27</v>
      </c>
      <c r="F1073" s="42" t="s">
        <v>28</v>
      </c>
      <c r="G1073" s="43">
        <v>1077137313</v>
      </c>
      <c r="H1073" s="43">
        <v>1187711164</v>
      </c>
      <c r="I1073" s="43">
        <v>1187711164</v>
      </c>
      <c r="J1073" s="43">
        <v>0</v>
      </c>
      <c r="K1073" s="43">
        <v>0</v>
      </c>
      <c r="L1073" s="43">
        <v>0</v>
      </c>
      <c r="M1073" s="43">
        <v>206775913.24000001</v>
      </c>
      <c r="N1073" s="43">
        <v>206775913.24000001</v>
      </c>
      <c r="O1073" s="43">
        <v>980935250.75999999</v>
      </c>
      <c r="P1073" s="43">
        <v>980935250.75999999</v>
      </c>
      <c r="Q1073" s="9">
        <f t="shared" si="33"/>
        <v>0.17409612665727203</v>
      </c>
    </row>
    <row r="1074" spans="1:17" ht="13.2" x14ac:dyDescent="0.2">
      <c r="A1074" s="42" t="s">
        <v>444</v>
      </c>
      <c r="B1074" s="42" t="s">
        <v>445</v>
      </c>
      <c r="C1074" s="33" t="str">
        <f t="shared" si="32"/>
        <v>21375801 CENTRO NACIONAL DE LA MÚSICA</v>
      </c>
      <c r="D1074" s="45" t="s">
        <v>19</v>
      </c>
      <c r="E1074" s="42" t="s">
        <v>29</v>
      </c>
      <c r="F1074" s="42" t="s">
        <v>30</v>
      </c>
      <c r="G1074" s="43">
        <v>32000000</v>
      </c>
      <c r="H1074" s="43">
        <v>32000000</v>
      </c>
      <c r="I1074" s="43">
        <v>32000000</v>
      </c>
      <c r="J1074" s="43">
        <v>0</v>
      </c>
      <c r="K1074" s="43">
        <v>0</v>
      </c>
      <c r="L1074" s="43">
        <v>0</v>
      </c>
      <c r="M1074" s="43">
        <v>2506350</v>
      </c>
      <c r="N1074" s="43">
        <v>2506350</v>
      </c>
      <c r="O1074" s="43">
        <v>29493650</v>
      </c>
      <c r="P1074" s="43">
        <v>29493650</v>
      </c>
      <c r="Q1074" s="9">
        <f t="shared" si="33"/>
        <v>7.8323437499999995E-2</v>
      </c>
    </row>
    <row r="1075" spans="1:17" ht="13.2" x14ac:dyDescent="0.2">
      <c r="A1075" s="42" t="s">
        <v>444</v>
      </c>
      <c r="B1075" s="42" t="s">
        <v>445</v>
      </c>
      <c r="C1075" s="33" t="str">
        <f t="shared" si="32"/>
        <v>21375801 CENTRO NACIONAL DE LA MÚSICA</v>
      </c>
      <c r="D1075" s="45" t="s">
        <v>19</v>
      </c>
      <c r="E1075" s="42" t="s">
        <v>31</v>
      </c>
      <c r="F1075" s="42" t="s">
        <v>32</v>
      </c>
      <c r="G1075" s="43">
        <v>4200000</v>
      </c>
      <c r="H1075" s="43">
        <v>4200000</v>
      </c>
      <c r="I1075" s="43">
        <v>4200000</v>
      </c>
      <c r="J1075" s="43">
        <v>0</v>
      </c>
      <c r="K1075" s="43">
        <v>0</v>
      </c>
      <c r="L1075" s="43">
        <v>0</v>
      </c>
      <c r="M1075" s="43">
        <v>635180.94999999995</v>
      </c>
      <c r="N1075" s="43">
        <v>635180.94999999995</v>
      </c>
      <c r="O1075" s="43">
        <v>3564819.05</v>
      </c>
      <c r="P1075" s="43">
        <v>3564819.05</v>
      </c>
      <c r="Q1075" s="9">
        <f t="shared" si="33"/>
        <v>0.15123355952380951</v>
      </c>
    </row>
    <row r="1076" spans="1:17" ht="13.2" x14ac:dyDescent="0.2">
      <c r="A1076" s="42" t="s">
        <v>444</v>
      </c>
      <c r="B1076" s="42" t="s">
        <v>445</v>
      </c>
      <c r="C1076" s="33" t="str">
        <f t="shared" si="32"/>
        <v>21375801 CENTRO NACIONAL DE LA MÚSICA</v>
      </c>
      <c r="D1076" s="45" t="s">
        <v>19</v>
      </c>
      <c r="E1076" s="42" t="s">
        <v>33</v>
      </c>
      <c r="F1076" s="42" t="s">
        <v>34</v>
      </c>
      <c r="G1076" s="43">
        <v>4200000</v>
      </c>
      <c r="H1076" s="43">
        <v>4200000</v>
      </c>
      <c r="I1076" s="43">
        <v>4200000</v>
      </c>
      <c r="J1076" s="43">
        <v>0</v>
      </c>
      <c r="K1076" s="43">
        <v>0</v>
      </c>
      <c r="L1076" s="43">
        <v>0</v>
      </c>
      <c r="M1076" s="43">
        <v>635180.94999999995</v>
      </c>
      <c r="N1076" s="43">
        <v>635180.94999999995</v>
      </c>
      <c r="O1076" s="43">
        <v>3564819.05</v>
      </c>
      <c r="P1076" s="43">
        <v>3564819.05</v>
      </c>
      <c r="Q1076" s="9">
        <f t="shared" si="33"/>
        <v>0.15123355952380951</v>
      </c>
    </row>
    <row r="1077" spans="1:17" ht="13.2" x14ac:dyDescent="0.2">
      <c r="A1077" s="42" t="s">
        <v>444</v>
      </c>
      <c r="B1077" s="42" t="s">
        <v>445</v>
      </c>
      <c r="C1077" s="33" t="str">
        <f t="shared" si="32"/>
        <v>21375801 CENTRO NACIONAL DE LA MÚSICA</v>
      </c>
      <c r="D1077" s="45" t="s">
        <v>19</v>
      </c>
      <c r="E1077" s="42" t="s">
        <v>35</v>
      </c>
      <c r="F1077" s="42" t="s">
        <v>36</v>
      </c>
      <c r="G1077" s="43">
        <v>900674116</v>
      </c>
      <c r="H1077" s="43">
        <v>790100265</v>
      </c>
      <c r="I1077" s="43">
        <v>790100265</v>
      </c>
      <c r="J1077" s="43">
        <v>0</v>
      </c>
      <c r="K1077" s="43">
        <v>0</v>
      </c>
      <c r="L1077" s="43">
        <v>0</v>
      </c>
      <c r="M1077" s="43">
        <v>231920589.75</v>
      </c>
      <c r="N1077" s="43">
        <v>231920589.75</v>
      </c>
      <c r="O1077" s="43">
        <v>558179675.25</v>
      </c>
      <c r="P1077" s="43">
        <v>558179675.25</v>
      </c>
      <c r="Q1077" s="9">
        <f t="shared" si="33"/>
        <v>0.29353311221835876</v>
      </c>
    </row>
    <row r="1078" spans="1:17" ht="13.2" x14ac:dyDescent="0.2">
      <c r="A1078" s="42" t="s">
        <v>444</v>
      </c>
      <c r="B1078" s="42" t="s">
        <v>445</v>
      </c>
      <c r="C1078" s="33" t="str">
        <f t="shared" si="32"/>
        <v>21375801 CENTRO NACIONAL DE LA MÚSICA</v>
      </c>
      <c r="D1078" s="45" t="s">
        <v>19</v>
      </c>
      <c r="E1078" s="42" t="s">
        <v>37</v>
      </c>
      <c r="F1078" s="42" t="s">
        <v>38</v>
      </c>
      <c r="G1078" s="43">
        <v>394500000</v>
      </c>
      <c r="H1078" s="43">
        <v>335045493</v>
      </c>
      <c r="I1078" s="43">
        <v>335045493</v>
      </c>
      <c r="J1078" s="43">
        <v>0</v>
      </c>
      <c r="K1078" s="43">
        <v>0</v>
      </c>
      <c r="L1078" s="43">
        <v>0</v>
      </c>
      <c r="M1078" s="43">
        <v>74372085.700000003</v>
      </c>
      <c r="N1078" s="43">
        <v>74372085.700000003</v>
      </c>
      <c r="O1078" s="43">
        <v>260673407.30000001</v>
      </c>
      <c r="P1078" s="43">
        <v>260673407.30000001</v>
      </c>
      <c r="Q1078" s="9">
        <f t="shared" si="33"/>
        <v>0.22197608161826551</v>
      </c>
    </row>
    <row r="1079" spans="1:17" ht="13.2" x14ac:dyDescent="0.2">
      <c r="A1079" s="42" t="s">
        <v>444</v>
      </c>
      <c r="B1079" s="42" t="s">
        <v>445</v>
      </c>
      <c r="C1079" s="33" t="str">
        <f t="shared" si="32"/>
        <v>21375801 CENTRO NACIONAL DE LA MÚSICA</v>
      </c>
      <c r="D1079" s="45" t="s">
        <v>19</v>
      </c>
      <c r="E1079" s="42" t="s">
        <v>39</v>
      </c>
      <c r="F1079" s="42" t="s">
        <v>40</v>
      </c>
      <c r="G1079" s="43">
        <v>111336500</v>
      </c>
      <c r="H1079" s="43">
        <v>87466320</v>
      </c>
      <c r="I1079" s="43">
        <v>87466320</v>
      </c>
      <c r="J1079" s="43">
        <v>0</v>
      </c>
      <c r="K1079" s="43">
        <v>0</v>
      </c>
      <c r="L1079" s="43">
        <v>0</v>
      </c>
      <c r="M1079" s="43">
        <v>20089662</v>
      </c>
      <c r="N1079" s="43">
        <v>20089662</v>
      </c>
      <c r="O1079" s="43">
        <v>67376658</v>
      </c>
      <c r="P1079" s="43">
        <v>67376658</v>
      </c>
      <c r="Q1079" s="9">
        <f t="shared" si="33"/>
        <v>0.22968454600582258</v>
      </c>
    </row>
    <row r="1080" spans="1:17" ht="13.2" x14ac:dyDescent="0.2">
      <c r="A1080" s="42" t="s">
        <v>444</v>
      </c>
      <c r="B1080" s="42" t="s">
        <v>445</v>
      </c>
      <c r="C1080" s="33" t="str">
        <f t="shared" si="32"/>
        <v>21375801 CENTRO NACIONAL DE LA MÚSICA</v>
      </c>
      <c r="D1080" s="45" t="s">
        <v>19</v>
      </c>
      <c r="E1080" s="42" t="s">
        <v>41</v>
      </c>
      <c r="F1080" s="42" t="s">
        <v>42</v>
      </c>
      <c r="G1080" s="43">
        <v>152176152</v>
      </c>
      <c r="H1080" s="43">
        <v>152176152</v>
      </c>
      <c r="I1080" s="43">
        <v>152176152</v>
      </c>
      <c r="J1080" s="43">
        <v>0</v>
      </c>
      <c r="K1080" s="43">
        <v>0</v>
      </c>
      <c r="L1080" s="43">
        <v>0</v>
      </c>
      <c r="M1080" s="43">
        <v>0</v>
      </c>
      <c r="N1080" s="43">
        <v>0</v>
      </c>
      <c r="O1080" s="43">
        <v>152176152</v>
      </c>
      <c r="P1080" s="43">
        <v>152176152</v>
      </c>
      <c r="Q1080" s="9">
        <f t="shared" si="33"/>
        <v>0</v>
      </c>
    </row>
    <row r="1081" spans="1:17" ht="13.2" x14ac:dyDescent="0.2">
      <c r="A1081" s="42" t="s">
        <v>444</v>
      </c>
      <c r="B1081" s="42" t="s">
        <v>445</v>
      </c>
      <c r="C1081" s="33" t="str">
        <f t="shared" si="32"/>
        <v>21375801 CENTRO NACIONAL DE LA MÚSICA</v>
      </c>
      <c r="D1081" s="45" t="s">
        <v>19</v>
      </c>
      <c r="E1081" s="42" t="s">
        <v>43</v>
      </c>
      <c r="F1081" s="42" t="s">
        <v>44</v>
      </c>
      <c r="G1081" s="43">
        <v>124861464</v>
      </c>
      <c r="H1081" s="43">
        <v>113861464</v>
      </c>
      <c r="I1081" s="43">
        <v>113861464</v>
      </c>
      <c r="J1081" s="43">
        <v>0</v>
      </c>
      <c r="K1081" s="43">
        <v>0</v>
      </c>
      <c r="L1081" s="43">
        <v>0</v>
      </c>
      <c r="M1081" s="43">
        <v>113690989.8</v>
      </c>
      <c r="N1081" s="43">
        <v>113690989.8</v>
      </c>
      <c r="O1081" s="43">
        <v>170474.2</v>
      </c>
      <c r="P1081" s="43">
        <v>170474.2</v>
      </c>
      <c r="Q1081" s="9">
        <f t="shared" si="33"/>
        <v>0.99850279283252497</v>
      </c>
    </row>
    <row r="1082" spans="1:17" ht="13.2" x14ac:dyDescent="0.2">
      <c r="A1082" s="42" t="s">
        <v>444</v>
      </c>
      <c r="B1082" s="42" t="s">
        <v>445</v>
      </c>
      <c r="C1082" s="33" t="str">
        <f t="shared" si="32"/>
        <v>21375801 CENTRO NACIONAL DE LA MÚSICA</v>
      </c>
      <c r="D1082" s="45" t="s">
        <v>19</v>
      </c>
      <c r="E1082" s="42" t="s">
        <v>45</v>
      </c>
      <c r="F1082" s="42" t="s">
        <v>46</v>
      </c>
      <c r="G1082" s="43">
        <v>117800000</v>
      </c>
      <c r="H1082" s="43">
        <v>101550836</v>
      </c>
      <c r="I1082" s="43">
        <v>101550836</v>
      </c>
      <c r="J1082" s="43">
        <v>0</v>
      </c>
      <c r="K1082" s="43">
        <v>0</v>
      </c>
      <c r="L1082" s="43">
        <v>0</v>
      </c>
      <c r="M1082" s="43">
        <v>23767852.25</v>
      </c>
      <c r="N1082" s="43">
        <v>23767852.25</v>
      </c>
      <c r="O1082" s="43">
        <v>77782983.75</v>
      </c>
      <c r="P1082" s="43">
        <v>77782983.75</v>
      </c>
      <c r="Q1082" s="9">
        <f t="shared" si="33"/>
        <v>0.23404880930768507</v>
      </c>
    </row>
    <row r="1083" spans="1:17" ht="13.2" x14ac:dyDescent="0.2">
      <c r="A1083" s="42" t="s">
        <v>444</v>
      </c>
      <c r="B1083" s="42" t="s">
        <v>445</v>
      </c>
      <c r="C1083" s="33" t="str">
        <f t="shared" si="32"/>
        <v>21375801 CENTRO NACIONAL DE LA MÚSICA</v>
      </c>
      <c r="D1083" s="45" t="s">
        <v>19</v>
      </c>
      <c r="E1083" s="42" t="s">
        <v>47</v>
      </c>
      <c r="F1083" s="42" t="s">
        <v>48</v>
      </c>
      <c r="G1083" s="43">
        <v>181528941</v>
      </c>
      <c r="H1083" s="43">
        <v>181528941</v>
      </c>
      <c r="I1083" s="43">
        <v>181528941</v>
      </c>
      <c r="J1083" s="43">
        <v>0</v>
      </c>
      <c r="K1083" s="43">
        <v>0</v>
      </c>
      <c r="L1083" s="43">
        <v>0</v>
      </c>
      <c r="M1083" s="43">
        <v>43303577</v>
      </c>
      <c r="N1083" s="43">
        <v>43303577</v>
      </c>
      <c r="O1083" s="43">
        <v>138225364</v>
      </c>
      <c r="P1083" s="43">
        <v>138225364</v>
      </c>
      <c r="Q1083" s="9">
        <f t="shared" si="33"/>
        <v>0.23854916335351728</v>
      </c>
    </row>
    <row r="1084" spans="1:17" ht="13.2" x14ac:dyDescent="0.2">
      <c r="A1084" s="42" t="s">
        <v>444</v>
      </c>
      <c r="B1084" s="42" t="s">
        <v>445</v>
      </c>
      <c r="C1084" s="33" t="str">
        <f t="shared" si="32"/>
        <v>21375801 CENTRO NACIONAL DE LA MÚSICA</v>
      </c>
      <c r="D1084" s="45" t="s">
        <v>19</v>
      </c>
      <c r="E1084" s="42" t="s">
        <v>446</v>
      </c>
      <c r="F1084" s="42" t="s">
        <v>50</v>
      </c>
      <c r="G1084" s="43">
        <v>172219764</v>
      </c>
      <c r="H1084" s="43">
        <v>172219764</v>
      </c>
      <c r="I1084" s="43">
        <v>172219764</v>
      </c>
      <c r="J1084" s="43">
        <v>0</v>
      </c>
      <c r="K1084" s="43">
        <v>0</v>
      </c>
      <c r="L1084" s="43">
        <v>0</v>
      </c>
      <c r="M1084" s="43">
        <v>41083446</v>
      </c>
      <c r="N1084" s="43">
        <v>41083446</v>
      </c>
      <c r="O1084" s="43">
        <v>131136318</v>
      </c>
      <c r="P1084" s="43">
        <v>131136318</v>
      </c>
      <c r="Q1084" s="9">
        <f t="shared" si="33"/>
        <v>0.23855244628020741</v>
      </c>
    </row>
    <row r="1085" spans="1:17" ht="13.2" x14ac:dyDescent="0.2">
      <c r="A1085" s="42" t="s">
        <v>444</v>
      </c>
      <c r="B1085" s="42" t="s">
        <v>445</v>
      </c>
      <c r="C1085" s="33" t="str">
        <f t="shared" si="32"/>
        <v>21375801 CENTRO NACIONAL DE LA MÚSICA</v>
      </c>
      <c r="D1085" s="45" t="s">
        <v>19</v>
      </c>
      <c r="E1085" s="42" t="s">
        <v>447</v>
      </c>
      <c r="F1085" s="42" t="s">
        <v>52</v>
      </c>
      <c r="G1085" s="43">
        <v>9309177</v>
      </c>
      <c r="H1085" s="43">
        <v>9309177</v>
      </c>
      <c r="I1085" s="43">
        <v>9309177</v>
      </c>
      <c r="J1085" s="43">
        <v>0</v>
      </c>
      <c r="K1085" s="43">
        <v>0</v>
      </c>
      <c r="L1085" s="43">
        <v>0</v>
      </c>
      <c r="M1085" s="43">
        <v>2220131</v>
      </c>
      <c r="N1085" s="43">
        <v>2220131</v>
      </c>
      <c r="O1085" s="43">
        <v>7089046</v>
      </c>
      <c r="P1085" s="43">
        <v>7089046</v>
      </c>
      <c r="Q1085" s="9">
        <f t="shared" si="33"/>
        <v>0.23848842921345248</v>
      </c>
    </row>
    <row r="1086" spans="1:17" ht="13.2" x14ac:dyDescent="0.2">
      <c r="A1086" s="42" t="s">
        <v>444</v>
      </c>
      <c r="B1086" s="42" t="s">
        <v>445</v>
      </c>
      <c r="C1086" s="33" t="str">
        <f t="shared" si="32"/>
        <v>21375801 CENTRO NACIONAL DE LA MÚSICA</v>
      </c>
      <c r="D1086" s="45" t="s">
        <v>19</v>
      </c>
      <c r="E1086" s="42" t="s">
        <v>53</v>
      </c>
      <c r="F1086" s="42" t="s">
        <v>54</v>
      </c>
      <c r="G1086" s="43">
        <v>199694062</v>
      </c>
      <c r="H1086" s="43">
        <v>199694062</v>
      </c>
      <c r="I1086" s="43">
        <v>199694062</v>
      </c>
      <c r="J1086" s="43">
        <v>0</v>
      </c>
      <c r="K1086" s="43">
        <v>0</v>
      </c>
      <c r="L1086" s="43">
        <v>0</v>
      </c>
      <c r="M1086" s="43">
        <v>45956833.899999999</v>
      </c>
      <c r="N1086" s="43">
        <v>45956833.899999999</v>
      </c>
      <c r="O1086" s="43">
        <v>153737228.09999999</v>
      </c>
      <c r="P1086" s="43">
        <v>153737228.09999999</v>
      </c>
      <c r="Q1086" s="9">
        <f t="shared" si="33"/>
        <v>0.23013620655380329</v>
      </c>
    </row>
    <row r="1087" spans="1:17" ht="13.2" x14ac:dyDescent="0.2">
      <c r="A1087" s="42" t="s">
        <v>444</v>
      </c>
      <c r="B1087" s="42" t="s">
        <v>445</v>
      </c>
      <c r="C1087" s="33" t="str">
        <f t="shared" si="32"/>
        <v>21375801 CENTRO NACIONAL DE LA MÚSICA</v>
      </c>
      <c r="D1087" s="45" t="s">
        <v>19</v>
      </c>
      <c r="E1087" s="42" t="s">
        <v>448</v>
      </c>
      <c r="F1087" s="42" t="s">
        <v>56</v>
      </c>
      <c r="G1087" s="43">
        <v>100911473</v>
      </c>
      <c r="H1087" s="43">
        <v>100911473</v>
      </c>
      <c r="I1087" s="43">
        <v>100911473</v>
      </c>
      <c r="J1087" s="43">
        <v>0</v>
      </c>
      <c r="K1087" s="43">
        <v>0</v>
      </c>
      <c r="L1087" s="43">
        <v>0</v>
      </c>
      <c r="M1087" s="43">
        <v>24067225</v>
      </c>
      <c r="N1087" s="43">
        <v>24067225</v>
      </c>
      <c r="O1087" s="43">
        <v>76844248</v>
      </c>
      <c r="P1087" s="43">
        <v>76844248</v>
      </c>
      <c r="Q1087" s="9">
        <f t="shared" si="33"/>
        <v>0.23849840146521298</v>
      </c>
    </row>
    <row r="1088" spans="1:17" ht="13.2" x14ac:dyDescent="0.2">
      <c r="A1088" s="42" t="s">
        <v>444</v>
      </c>
      <c r="B1088" s="42" t="s">
        <v>445</v>
      </c>
      <c r="C1088" s="33" t="str">
        <f t="shared" si="32"/>
        <v>21375801 CENTRO NACIONAL DE LA MÚSICA</v>
      </c>
      <c r="D1088" s="45" t="s">
        <v>19</v>
      </c>
      <c r="E1088" s="42" t="s">
        <v>449</v>
      </c>
      <c r="F1088" s="42" t="s">
        <v>58</v>
      </c>
      <c r="G1088" s="43">
        <v>55855059</v>
      </c>
      <c r="H1088" s="43">
        <v>55855059</v>
      </c>
      <c r="I1088" s="43">
        <v>55855059</v>
      </c>
      <c r="J1088" s="43">
        <v>0</v>
      </c>
      <c r="K1088" s="43">
        <v>0</v>
      </c>
      <c r="L1088" s="43">
        <v>0</v>
      </c>
      <c r="M1088" s="43">
        <v>13320843</v>
      </c>
      <c r="N1088" s="43">
        <v>13320843</v>
      </c>
      <c r="O1088" s="43">
        <v>42534216</v>
      </c>
      <c r="P1088" s="43">
        <v>42534216</v>
      </c>
      <c r="Q1088" s="9">
        <f t="shared" si="33"/>
        <v>0.23848946252120154</v>
      </c>
    </row>
    <row r="1089" spans="1:17" ht="13.2" x14ac:dyDescent="0.2">
      <c r="A1089" s="42" t="s">
        <v>444</v>
      </c>
      <c r="B1089" s="42" t="s">
        <v>445</v>
      </c>
      <c r="C1089" s="33" t="str">
        <f t="shared" si="32"/>
        <v>21375801 CENTRO NACIONAL DE LA MÚSICA</v>
      </c>
      <c r="D1089" s="45" t="s">
        <v>19</v>
      </c>
      <c r="E1089" s="42" t="s">
        <v>450</v>
      </c>
      <c r="F1089" s="42" t="s">
        <v>60</v>
      </c>
      <c r="G1089" s="43">
        <v>27927530</v>
      </c>
      <c r="H1089" s="43">
        <v>27927530</v>
      </c>
      <c r="I1089" s="43">
        <v>27927530</v>
      </c>
      <c r="J1089" s="43">
        <v>0</v>
      </c>
      <c r="K1089" s="43">
        <v>0</v>
      </c>
      <c r="L1089" s="43">
        <v>0</v>
      </c>
      <c r="M1089" s="43">
        <v>6660414</v>
      </c>
      <c r="N1089" s="43">
        <v>6660414</v>
      </c>
      <c r="O1089" s="43">
        <v>21267116</v>
      </c>
      <c r="P1089" s="43">
        <v>21267116</v>
      </c>
      <c r="Q1089" s="9">
        <f t="shared" si="33"/>
        <v>0.23848918969919647</v>
      </c>
    </row>
    <row r="1090" spans="1:17" ht="13.2" x14ac:dyDescent="0.2">
      <c r="A1090" s="42" t="s">
        <v>444</v>
      </c>
      <c r="B1090" s="42" t="s">
        <v>445</v>
      </c>
      <c r="C1090" s="33" t="str">
        <f t="shared" si="32"/>
        <v>21375801 CENTRO NACIONAL DE LA MÚSICA</v>
      </c>
      <c r="D1090" s="45" t="s">
        <v>19</v>
      </c>
      <c r="E1090" s="42" t="s">
        <v>451</v>
      </c>
      <c r="F1090" s="42" t="s">
        <v>62</v>
      </c>
      <c r="G1090" s="43">
        <v>15000000</v>
      </c>
      <c r="H1090" s="43">
        <v>15000000</v>
      </c>
      <c r="I1090" s="43">
        <v>15000000</v>
      </c>
      <c r="J1090" s="43">
        <v>0</v>
      </c>
      <c r="K1090" s="43">
        <v>0</v>
      </c>
      <c r="L1090" s="43">
        <v>0</v>
      </c>
      <c r="M1090" s="43">
        <v>1908351.9</v>
      </c>
      <c r="N1090" s="43">
        <v>1908351.9</v>
      </c>
      <c r="O1090" s="43">
        <v>13091648.1</v>
      </c>
      <c r="P1090" s="43">
        <v>13091648.1</v>
      </c>
      <c r="Q1090" s="9">
        <f t="shared" si="33"/>
        <v>0.12722345999999998</v>
      </c>
    </row>
    <row r="1091" spans="1:17" ht="13.2" x14ac:dyDescent="0.2">
      <c r="A1091" s="42" t="s">
        <v>444</v>
      </c>
      <c r="B1091" s="42" t="s">
        <v>445</v>
      </c>
      <c r="C1091" s="33" t="str">
        <f t="shared" si="32"/>
        <v>21375801 CENTRO NACIONAL DE LA MÚSICA</v>
      </c>
      <c r="D1091" s="45" t="s">
        <v>19</v>
      </c>
      <c r="E1091" s="42" t="s">
        <v>63</v>
      </c>
      <c r="F1091" s="42" t="s">
        <v>64</v>
      </c>
      <c r="G1091" s="43">
        <v>392507251</v>
      </c>
      <c r="H1091" s="43">
        <v>392507251</v>
      </c>
      <c r="I1091" s="43">
        <v>181754673.65000001</v>
      </c>
      <c r="J1091" s="43">
        <v>0</v>
      </c>
      <c r="K1091" s="43">
        <v>0</v>
      </c>
      <c r="L1091" s="43">
        <v>0</v>
      </c>
      <c r="M1091" s="43">
        <v>43379307.530000001</v>
      </c>
      <c r="N1091" s="43">
        <v>41950662.18</v>
      </c>
      <c r="O1091" s="43">
        <v>349127943.47000003</v>
      </c>
      <c r="P1091" s="43">
        <v>138375366.12</v>
      </c>
      <c r="Q1091" s="9">
        <f t="shared" si="33"/>
        <v>0.11051848703299497</v>
      </c>
    </row>
    <row r="1092" spans="1:17" ht="13.2" x14ac:dyDescent="0.2">
      <c r="A1092" s="42" t="s">
        <v>444</v>
      </c>
      <c r="B1092" s="42" t="s">
        <v>445</v>
      </c>
      <c r="C1092" s="33" t="str">
        <f t="shared" si="32"/>
        <v>21375801 CENTRO NACIONAL DE LA MÚSICA</v>
      </c>
      <c r="D1092" s="45" t="s">
        <v>19</v>
      </c>
      <c r="E1092" s="42" t="s">
        <v>65</v>
      </c>
      <c r="F1092" s="42" t="s">
        <v>66</v>
      </c>
      <c r="G1092" s="43">
        <v>34932555</v>
      </c>
      <c r="H1092" s="43">
        <v>34932555</v>
      </c>
      <c r="I1092" s="43">
        <v>16176643.199999999</v>
      </c>
      <c r="J1092" s="43">
        <v>0</v>
      </c>
      <c r="K1092" s="43">
        <v>0</v>
      </c>
      <c r="L1092" s="43">
        <v>0</v>
      </c>
      <c r="M1092" s="43">
        <v>4016453.38</v>
      </c>
      <c r="N1092" s="43">
        <v>4016453.38</v>
      </c>
      <c r="O1092" s="43">
        <v>30916101.620000001</v>
      </c>
      <c r="P1092" s="43">
        <v>12160189.82</v>
      </c>
      <c r="Q1092" s="9">
        <f t="shared" si="33"/>
        <v>0.1149773722534753</v>
      </c>
    </row>
    <row r="1093" spans="1:17" ht="13.2" x14ac:dyDescent="0.2">
      <c r="A1093" s="42" t="s">
        <v>444</v>
      </c>
      <c r="B1093" s="42" t="s">
        <v>445</v>
      </c>
      <c r="C1093" s="33" t="str">
        <f t="shared" si="32"/>
        <v>21375801 CENTRO NACIONAL DE LA MÚSICA</v>
      </c>
      <c r="D1093" s="45" t="s">
        <v>19</v>
      </c>
      <c r="E1093" s="42" t="s">
        <v>67</v>
      </c>
      <c r="F1093" s="42" t="s">
        <v>68</v>
      </c>
      <c r="G1093" s="43">
        <v>34932555</v>
      </c>
      <c r="H1093" s="43">
        <v>34932555</v>
      </c>
      <c r="I1093" s="43">
        <v>16176643.199999999</v>
      </c>
      <c r="J1093" s="43">
        <v>0</v>
      </c>
      <c r="K1093" s="43">
        <v>0</v>
      </c>
      <c r="L1093" s="43">
        <v>0</v>
      </c>
      <c r="M1093" s="43">
        <v>4016453.38</v>
      </c>
      <c r="N1093" s="43">
        <v>4016453.38</v>
      </c>
      <c r="O1093" s="43">
        <v>30916101.620000001</v>
      </c>
      <c r="P1093" s="43">
        <v>12160189.82</v>
      </c>
      <c r="Q1093" s="9">
        <f t="shared" si="33"/>
        <v>0.1149773722534753</v>
      </c>
    </row>
    <row r="1094" spans="1:17" ht="13.2" x14ac:dyDescent="0.2">
      <c r="A1094" s="42" t="s">
        <v>444</v>
      </c>
      <c r="B1094" s="42" t="s">
        <v>445</v>
      </c>
      <c r="C1094" s="33" t="str">
        <f t="shared" si="32"/>
        <v>21375801 CENTRO NACIONAL DE LA MÚSICA</v>
      </c>
      <c r="D1094" s="45" t="s">
        <v>19</v>
      </c>
      <c r="E1094" s="42" t="s">
        <v>73</v>
      </c>
      <c r="F1094" s="42" t="s">
        <v>74</v>
      </c>
      <c r="G1094" s="43">
        <v>42600000</v>
      </c>
      <c r="H1094" s="43">
        <v>42600000</v>
      </c>
      <c r="I1094" s="43">
        <v>19727300.23</v>
      </c>
      <c r="J1094" s="43">
        <v>0</v>
      </c>
      <c r="K1094" s="43">
        <v>0</v>
      </c>
      <c r="L1094" s="43">
        <v>0</v>
      </c>
      <c r="M1094" s="43">
        <v>6666924.2800000003</v>
      </c>
      <c r="N1094" s="43">
        <v>6666924.2800000003</v>
      </c>
      <c r="O1094" s="43">
        <v>35933075.719999999</v>
      </c>
      <c r="P1094" s="43">
        <v>13060375.949999999</v>
      </c>
      <c r="Q1094" s="9">
        <f t="shared" si="33"/>
        <v>0.15650056995305164</v>
      </c>
    </row>
    <row r="1095" spans="1:17" ht="13.2" x14ac:dyDescent="0.2">
      <c r="A1095" s="42" t="s">
        <v>444</v>
      </c>
      <c r="B1095" s="42" t="s">
        <v>445</v>
      </c>
      <c r="C1095" s="33" t="str">
        <f t="shared" ref="C1095:C1158" si="34">+CONCATENATE(A1095," ",B1095)</f>
        <v>21375801 CENTRO NACIONAL DE LA MÚSICA</v>
      </c>
      <c r="D1095" s="45" t="s">
        <v>19</v>
      </c>
      <c r="E1095" s="42" t="s">
        <v>75</v>
      </c>
      <c r="F1095" s="42" t="s">
        <v>76</v>
      </c>
      <c r="G1095" s="43">
        <v>12600000</v>
      </c>
      <c r="H1095" s="43">
        <v>12600000</v>
      </c>
      <c r="I1095" s="43">
        <v>5834835.2800000003</v>
      </c>
      <c r="J1095" s="43">
        <v>0</v>
      </c>
      <c r="K1095" s="43">
        <v>0</v>
      </c>
      <c r="L1095" s="43">
        <v>0</v>
      </c>
      <c r="M1095" s="43">
        <v>2419783</v>
      </c>
      <c r="N1095" s="43">
        <v>2419783</v>
      </c>
      <c r="O1095" s="43">
        <v>10180217</v>
      </c>
      <c r="P1095" s="43">
        <v>3415052.28</v>
      </c>
      <c r="Q1095" s="9">
        <f t="shared" ref="Q1095:Q1158" si="35">+IFERROR(M1095/H1095,0)</f>
        <v>0.19204626984126985</v>
      </c>
    </row>
    <row r="1096" spans="1:17" ht="13.2" x14ac:dyDescent="0.2">
      <c r="A1096" s="42" t="s">
        <v>444</v>
      </c>
      <c r="B1096" s="42" t="s">
        <v>445</v>
      </c>
      <c r="C1096" s="33" t="str">
        <f t="shared" si="34"/>
        <v>21375801 CENTRO NACIONAL DE LA MÚSICA</v>
      </c>
      <c r="D1096" s="45" t="s">
        <v>19</v>
      </c>
      <c r="E1096" s="42" t="s">
        <v>77</v>
      </c>
      <c r="F1096" s="42" t="s">
        <v>78</v>
      </c>
      <c r="G1096" s="43">
        <v>13260000</v>
      </c>
      <c r="H1096" s="43">
        <v>13260000</v>
      </c>
      <c r="I1096" s="43">
        <v>6140469.5099999998</v>
      </c>
      <c r="J1096" s="43">
        <v>0</v>
      </c>
      <c r="K1096" s="43">
        <v>0</v>
      </c>
      <c r="L1096" s="43">
        <v>0</v>
      </c>
      <c r="M1096" s="43">
        <v>1732910</v>
      </c>
      <c r="N1096" s="43">
        <v>1732910</v>
      </c>
      <c r="O1096" s="43">
        <v>11527090</v>
      </c>
      <c r="P1096" s="43">
        <v>4407559.51</v>
      </c>
      <c r="Q1096" s="9">
        <f t="shared" si="35"/>
        <v>0.13068702865761689</v>
      </c>
    </row>
    <row r="1097" spans="1:17" ht="13.2" x14ac:dyDescent="0.2">
      <c r="A1097" s="42" t="s">
        <v>444</v>
      </c>
      <c r="B1097" s="42" t="s">
        <v>445</v>
      </c>
      <c r="C1097" s="33" t="str">
        <f t="shared" si="34"/>
        <v>21375801 CENTRO NACIONAL DE LA MÚSICA</v>
      </c>
      <c r="D1097" s="45" t="s">
        <v>19</v>
      </c>
      <c r="E1097" s="42" t="s">
        <v>79</v>
      </c>
      <c r="F1097" s="42" t="s">
        <v>80</v>
      </c>
      <c r="G1097" s="43">
        <v>480000</v>
      </c>
      <c r="H1097" s="43">
        <v>480000</v>
      </c>
      <c r="I1097" s="43">
        <v>222279.44</v>
      </c>
      <c r="J1097" s="43">
        <v>0</v>
      </c>
      <c r="K1097" s="43">
        <v>0</v>
      </c>
      <c r="L1097" s="43">
        <v>0</v>
      </c>
      <c r="M1097" s="43">
        <v>0</v>
      </c>
      <c r="N1097" s="43">
        <v>0</v>
      </c>
      <c r="O1097" s="43">
        <v>480000</v>
      </c>
      <c r="P1097" s="43">
        <v>222279.44</v>
      </c>
      <c r="Q1097" s="9">
        <f t="shared" si="35"/>
        <v>0</v>
      </c>
    </row>
    <row r="1098" spans="1:17" ht="13.2" x14ac:dyDescent="0.2">
      <c r="A1098" s="42" t="s">
        <v>444</v>
      </c>
      <c r="B1098" s="42" t="s">
        <v>445</v>
      </c>
      <c r="C1098" s="33" t="str">
        <f t="shared" si="34"/>
        <v>21375801 CENTRO NACIONAL DE LA MÚSICA</v>
      </c>
      <c r="D1098" s="45" t="s">
        <v>19</v>
      </c>
      <c r="E1098" s="42" t="s">
        <v>81</v>
      </c>
      <c r="F1098" s="42" t="s">
        <v>82</v>
      </c>
      <c r="G1098" s="43">
        <v>16260000</v>
      </c>
      <c r="H1098" s="43">
        <v>16260000</v>
      </c>
      <c r="I1098" s="43">
        <v>7529716</v>
      </c>
      <c r="J1098" s="43">
        <v>0</v>
      </c>
      <c r="K1098" s="43">
        <v>0</v>
      </c>
      <c r="L1098" s="43">
        <v>0</v>
      </c>
      <c r="M1098" s="43">
        <v>2514231.2799999998</v>
      </c>
      <c r="N1098" s="43">
        <v>2514231.2799999998</v>
      </c>
      <c r="O1098" s="43">
        <v>13745768.720000001</v>
      </c>
      <c r="P1098" s="43">
        <v>5015484.72</v>
      </c>
      <c r="Q1098" s="9">
        <f t="shared" si="35"/>
        <v>0.15462676998769986</v>
      </c>
    </row>
    <row r="1099" spans="1:17" ht="13.2" x14ac:dyDescent="0.2">
      <c r="A1099" s="42" t="s">
        <v>444</v>
      </c>
      <c r="B1099" s="42" t="s">
        <v>445</v>
      </c>
      <c r="C1099" s="33" t="str">
        <f t="shared" si="34"/>
        <v>21375801 CENTRO NACIONAL DE LA MÚSICA</v>
      </c>
      <c r="D1099" s="45" t="s">
        <v>19</v>
      </c>
      <c r="E1099" s="42" t="s">
        <v>85</v>
      </c>
      <c r="F1099" s="42" t="s">
        <v>86</v>
      </c>
      <c r="G1099" s="43">
        <v>14120086</v>
      </c>
      <c r="H1099" s="43">
        <v>14120086</v>
      </c>
      <c r="I1099" s="43">
        <v>6644599.5899999999</v>
      </c>
      <c r="J1099" s="43">
        <v>0</v>
      </c>
      <c r="K1099" s="43">
        <v>0</v>
      </c>
      <c r="L1099" s="43">
        <v>0</v>
      </c>
      <c r="M1099" s="43">
        <v>202875</v>
      </c>
      <c r="N1099" s="43">
        <v>202875</v>
      </c>
      <c r="O1099" s="43">
        <v>13917211</v>
      </c>
      <c r="P1099" s="43">
        <v>6441724.5899999999</v>
      </c>
      <c r="Q1099" s="9">
        <f t="shared" si="35"/>
        <v>1.4367830337577265E-2</v>
      </c>
    </row>
    <row r="1100" spans="1:17" ht="13.2" x14ac:dyDescent="0.2">
      <c r="A1100" s="42" t="s">
        <v>444</v>
      </c>
      <c r="B1100" s="42" t="s">
        <v>445</v>
      </c>
      <c r="C1100" s="33" t="str">
        <f t="shared" si="34"/>
        <v>21375801 CENTRO NACIONAL DE LA MÚSICA</v>
      </c>
      <c r="D1100" s="45" t="s">
        <v>19</v>
      </c>
      <c r="E1100" s="42" t="s">
        <v>87</v>
      </c>
      <c r="F1100" s="42" t="s">
        <v>88</v>
      </c>
      <c r="G1100" s="43">
        <v>500000</v>
      </c>
      <c r="H1100" s="43">
        <v>500000</v>
      </c>
      <c r="I1100" s="43">
        <v>231541.08</v>
      </c>
      <c r="J1100" s="43">
        <v>0</v>
      </c>
      <c r="K1100" s="43">
        <v>0</v>
      </c>
      <c r="L1100" s="43">
        <v>0</v>
      </c>
      <c r="M1100" s="43">
        <v>0</v>
      </c>
      <c r="N1100" s="43">
        <v>0</v>
      </c>
      <c r="O1100" s="43">
        <v>500000</v>
      </c>
      <c r="P1100" s="43">
        <v>231541.08</v>
      </c>
      <c r="Q1100" s="9">
        <f t="shared" si="35"/>
        <v>0</v>
      </c>
    </row>
    <row r="1101" spans="1:17" ht="13.2" x14ac:dyDescent="0.2">
      <c r="A1101" s="42" t="s">
        <v>444</v>
      </c>
      <c r="B1101" s="42" t="s">
        <v>445</v>
      </c>
      <c r="C1101" s="33" t="str">
        <f t="shared" si="34"/>
        <v>21375801 CENTRO NACIONAL DE LA MÚSICA</v>
      </c>
      <c r="D1101" s="45" t="s">
        <v>19</v>
      </c>
      <c r="E1101" s="42" t="s">
        <v>318</v>
      </c>
      <c r="F1101" s="42" t="s">
        <v>319</v>
      </c>
      <c r="G1101" s="43">
        <v>700000</v>
      </c>
      <c r="H1101" s="43">
        <v>700000</v>
      </c>
      <c r="I1101" s="43">
        <v>324157.52</v>
      </c>
      <c r="J1101" s="43">
        <v>0</v>
      </c>
      <c r="K1101" s="43">
        <v>0</v>
      </c>
      <c r="L1101" s="43">
        <v>0</v>
      </c>
      <c r="M1101" s="43">
        <v>0</v>
      </c>
      <c r="N1101" s="43">
        <v>0</v>
      </c>
      <c r="O1101" s="43">
        <v>700000</v>
      </c>
      <c r="P1101" s="43">
        <v>324157.52</v>
      </c>
      <c r="Q1101" s="9">
        <f t="shared" si="35"/>
        <v>0</v>
      </c>
    </row>
    <row r="1102" spans="1:17" ht="13.2" x14ac:dyDescent="0.2">
      <c r="A1102" s="42" t="s">
        <v>444</v>
      </c>
      <c r="B1102" s="42" t="s">
        <v>445</v>
      </c>
      <c r="C1102" s="33" t="str">
        <f t="shared" si="34"/>
        <v>21375801 CENTRO NACIONAL DE LA MÚSICA</v>
      </c>
      <c r="D1102" s="45" t="s">
        <v>19</v>
      </c>
      <c r="E1102" s="42" t="s">
        <v>89</v>
      </c>
      <c r="F1102" s="42" t="s">
        <v>90</v>
      </c>
      <c r="G1102" s="43">
        <v>450000</v>
      </c>
      <c r="H1102" s="43">
        <v>450000</v>
      </c>
      <c r="I1102" s="43">
        <v>314226.56</v>
      </c>
      <c r="J1102" s="43">
        <v>0</v>
      </c>
      <c r="K1102" s="43">
        <v>0</v>
      </c>
      <c r="L1102" s="43">
        <v>0</v>
      </c>
      <c r="M1102" s="43">
        <v>195000</v>
      </c>
      <c r="N1102" s="43">
        <v>195000</v>
      </c>
      <c r="O1102" s="43">
        <v>255000</v>
      </c>
      <c r="P1102" s="43">
        <v>119226.56</v>
      </c>
      <c r="Q1102" s="9">
        <f t="shared" si="35"/>
        <v>0.43333333333333335</v>
      </c>
    </row>
    <row r="1103" spans="1:17" ht="13.2" x14ac:dyDescent="0.2">
      <c r="A1103" s="42" t="s">
        <v>444</v>
      </c>
      <c r="B1103" s="42" t="s">
        <v>445</v>
      </c>
      <c r="C1103" s="33" t="str">
        <f t="shared" si="34"/>
        <v>21375801 CENTRO NACIONAL DE LA MÚSICA</v>
      </c>
      <c r="D1103" s="45" t="s">
        <v>19</v>
      </c>
      <c r="E1103" s="42" t="s">
        <v>320</v>
      </c>
      <c r="F1103" s="42" t="s">
        <v>321</v>
      </c>
      <c r="G1103" s="43">
        <v>7000000</v>
      </c>
      <c r="H1103" s="43">
        <v>7000000</v>
      </c>
      <c r="I1103" s="43">
        <v>3241575.16</v>
      </c>
      <c r="J1103" s="43">
        <v>0</v>
      </c>
      <c r="K1103" s="43">
        <v>0</v>
      </c>
      <c r="L1103" s="43">
        <v>0</v>
      </c>
      <c r="M1103" s="43">
        <v>0</v>
      </c>
      <c r="N1103" s="43">
        <v>0</v>
      </c>
      <c r="O1103" s="43">
        <v>7000000</v>
      </c>
      <c r="P1103" s="43">
        <v>3241575.16</v>
      </c>
      <c r="Q1103" s="9">
        <f t="shared" si="35"/>
        <v>0</v>
      </c>
    </row>
    <row r="1104" spans="1:17" ht="13.2" x14ac:dyDescent="0.2">
      <c r="A1104" s="42" t="s">
        <v>444</v>
      </c>
      <c r="B1104" s="42" t="s">
        <v>445</v>
      </c>
      <c r="C1104" s="33" t="str">
        <f t="shared" si="34"/>
        <v>21375801 CENTRO NACIONAL DE LA MÚSICA</v>
      </c>
      <c r="D1104" s="45" t="s">
        <v>19</v>
      </c>
      <c r="E1104" s="42" t="s">
        <v>91</v>
      </c>
      <c r="F1104" s="42" t="s">
        <v>92</v>
      </c>
      <c r="G1104" s="43">
        <v>5470086</v>
      </c>
      <c r="H1104" s="43">
        <v>5470086</v>
      </c>
      <c r="I1104" s="43">
        <v>2533099.27</v>
      </c>
      <c r="J1104" s="43">
        <v>0</v>
      </c>
      <c r="K1104" s="43">
        <v>0</v>
      </c>
      <c r="L1104" s="43">
        <v>0</v>
      </c>
      <c r="M1104" s="43">
        <v>7875</v>
      </c>
      <c r="N1104" s="43">
        <v>7875</v>
      </c>
      <c r="O1104" s="43">
        <v>5462211</v>
      </c>
      <c r="P1104" s="43">
        <v>2525224.27</v>
      </c>
      <c r="Q1104" s="9">
        <f t="shared" si="35"/>
        <v>1.4396482980340711E-3</v>
      </c>
    </row>
    <row r="1105" spans="1:17" ht="13.2" x14ac:dyDescent="0.2">
      <c r="A1105" s="42" t="s">
        <v>444</v>
      </c>
      <c r="B1105" s="42" t="s">
        <v>445</v>
      </c>
      <c r="C1105" s="33" t="str">
        <f t="shared" si="34"/>
        <v>21375801 CENTRO NACIONAL DE LA MÚSICA</v>
      </c>
      <c r="D1105" s="45" t="s">
        <v>19</v>
      </c>
      <c r="E1105" s="42" t="s">
        <v>95</v>
      </c>
      <c r="F1105" s="42" t="s">
        <v>96</v>
      </c>
      <c r="G1105" s="43">
        <v>233614610</v>
      </c>
      <c r="H1105" s="43">
        <v>233614610</v>
      </c>
      <c r="I1105" s="43">
        <v>105356606.72</v>
      </c>
      <c r="J1105" s="43">
        <v>0</v>
      </c>
      <c r="K1105" s="43">
        <v>0</v>
      </c>
      <c r="L1105" s="43">
        <v>0</v>
      </c>
      <c r="M1105" s="43">
        <v>19430541.57</v>
      </c>
      <c r="N1105" s="43">
        <v>18001896.219999999</v>
      </c>
      <c r="O1105" s="43">
        <v>214184068.43000001</v>
      </c>
      <c r="P1105" s="43">
        <v>85926065.150000006</v>
      </c>
      <c r="Q1105" s="9">
        <f t="shared" si="35"/>
        <v>8.3173486324335619E-2</v>
      </c>
    </row>
    <row r="1106" spans="1:17" ht="13.2" x14ac:dyDescent="0.2">
      <c r="A1106" s="42" t="s">
        <v>444</v>
      </c>
      <c r="B1106" s="42" t="s">
        <v>445</v>
      </c>
      <c r="C1106" s="33" t="str">
        <f t="shared" si="34"/>
        <v>21375801 CENTRO NACIONAL DE LA MÚSICA</v>
      </c>
      <c r="D1106" s="45" t="s">
        <v>19</v>
      </c>
      <c r="E1106" s="42" t="s">
        <v>101</v>
      </c>
      <c r="F1106" s="42" t="s">
        <v>102</v>
      </c>
      <c r="G1106" s="43">
        <v>91602110</v>
      </c>
      <c r="H1106" s="43">
        <v>91602110</v>
      </c>
      <c r="I1106" s="43">
        <v>42419303.43</v>
      </c>
      <c r="J1106" s="43">
        <v>0</v>
      </c>
      <c r="K1106" s="43">
        <v>0</v>
      </c>
      <c r="L1106" s="43">
        <v>0</v>
      </c>
      <c r="M1106" s="43">
        <v>7130716.5199999996</v>
      </c>
      <c r="N1106" s="43">
        <v>7130716.5199999996</v>
      </c>
      <c r="O1106" s="43">
        <v>84471393.480000004</v>
      </c>
      <c r="P1106" s="43">
        <v>35288586.909999996</v>
      </c>
      <c r="Q1106" s="9">
        <f t="shared" si="35"/>
        <v>7.7844457076370832E-2</v>
      </c>
    </row>
    <row r="1107" spans="1:17" ht="13.2" x14ac:dyDescent="0.2">
      <c r="A1107" s="42" t="s">
        <v>444</v>
      </c>
      <c r="B1107" s="42" t="s">
        <v>445</v>
      </c>
      <c r="C1107" s="33" t="str">
        <f t="shared" si="34"/>
        <v>21375801 CENTRO NACIONAL DE LA MÚSICA</v>
      </c>
      <c r="D1107" s="45" t="s">
        <v>19</v>
      </c>
      <c r="E1107" s="42" t="s">
        <v>103</v>
      </c>
      <c r="F1107" s="42" t="s">
        <v>104</v>
      </c>
      <c r="G1107" s="43">
        <v>142012500</v>
      </c>
      <c r="H1107" s="43">
        <v>142012500</v>
      </c>
      <c r="I1107" s="43">
        <v>62937303.289999999</v>
      </c>
      <c r="J1107" s="43">
        <v>0</v>
      </c>
      <c r="K1107" s="43">
        <v>0</v>
      </c>
      <c r="L1107" s="43">
        <v>0</v>
      </c>
      <c r="M1107" s="43">
        <v>12299825.050000001</v>
      </c>
      <c r="N1107" s="43">
        <v>10871179.699999999</v>
      </c>
      <c r="O1107" s="43">
        <v>129712674.95</v>
      </c>
      <c r="P1107" s="43">
        <v>50637478.240000002</v>
      </c>
      <c r="Q1107" s="9">
        <f t="shared" si="35"/>
        <v>8.6610862072000708E-2</v>
      </c>
    </row>
    <row r="1108" spans="1:17" ht="13.2" x14ac:dyDescent="0.2">
      <c r="A1108" s="42" t="s">
        <v>444</v>
      </c>
      <c r="B1108" s="42" t="s">
        <v>445</v>
      </c>
      <c r="C1108" s="33" t="str">
        <f t="shared" si="34"/>
        <v>21375801 CENTRO NACIONAL DE LA MÚSICA</v>
      </c>
      <c r="D1108" s="45" t="s">
        <v>19</v>
      </c>
      <c r="E1108" s="42" t="s">
        <v>105</v>
      </c>
      <c r="F1108" s="42" t="s">
        <v>106</v>
      </c>
      <c r="G1108" s="43">
        <v>34850000</v>
      </c>
      <c r="H1108" s="43">
        <v>34850000</v>
      </c>
      <c r="I1108" s="43">
        <v>16844010.710000001</v>
      </c>
      <c r="J1108" s="43">
        <v>0</v>
      </c>
      <c r="K1108" s="43">
        <v>0</v>
      </c>
      <c r="L1108" s="43">
        <v>0</v>
      </c>
      <c r="M1108" s="43">
        <v>5454435</v>
      </c>
      <c r="N1108" s="43">
        <v>5454435</v>
      </c>
      <c r="O1108" s="43">
        <v>29395565</v>
      </c>
      <c r="P1108" s="43">
        <v>11389575.710000001</v>
      </c>
      <c r="Q1108" s="9">
        <f t="shared" si="35"/>
        <v>0.15651176470588235</v>
      </c>
    </row>
    <row r="1109" spans="1:17" ht="13.2" x14ac:dyDescent="0.2">
      <c r="A1109" s="42" t="s">
        <v>444</v>
      </c>
      <c r="B1109" s="42" t="s">
        <v>445</v>
      </c>
      <c r="C1109" s="33" t="str">
        <f t="shared" si="34"/>
        <v>21375801 CENTRO NACIONAL DE LA MÚSICA</v>
      </c>
      <c r="D1109" s="45" t="s">
        <v>19</v>
      </c>
      <c r="E1109" s="42" t="s">
        <v>107</v>
      </c>
      <c r="F1109" s="42" t="s">
        <v>108</v>
      </c>
      <c r="G1109" s="43">
        <v>10350000</v>
      </c>
      <c r="H1109" s="43">
        <v>10350000</v>
      </c>
      <c r="I1109" s="43">
        <v>4792900.41</v>
      </c>
      <c r="J1109" s="43">
        <v>0</v>
      </c>
      <c r="K1109" s="43">
        <v>0</v>
      </c>
      <c r="L1109" s="43">
        <v>0</v>
      </c>
      <c r="M1109" s="43">
        <v>184635</v>
      </c>
      <c r="N1109" s="43">
        <v>184635</v>
      </c>
      <c r="O1109" s="43">
        <v>10165365</v>
      </c>
      <c r="P1109" s="43">
        <v>4608265.41</v>
      </c>
      <c r="Q1109" s="9">
        <f t="shared" si="35"/>
        <v>1.7839130434782607E-2</v>
      </c>
    </row>
    <row r="1110" spans="1:17" ht="13.2" x14ac:dyDescent="0.2">
      <c r="A1110" s="42" t="s">
        <v>444</v>
      </c>
      <c r="B1110" s="42" t="s">
        <v>445</v>
      </c>
      <c r="C1110" s="33" t="str">
        <f t="shared" si="34"/>
        <v>21375801 CENTRO NACIONAL DE LA MÚSICA</v>
      </c>
      <c r="D1110" s="45" t="s">
        <v>19</v>
      </c>
      <c r="E1110" s="42" t="s">
        <v>109</v>
      </c>
      <c r="F1110" s="42" t="s">
        <v>110</v>
      </c>
      <c r="G1110" s="43">
        <v>24500000</v>
      </c>
      <c r="H1110" s="43">
        <v>24500000</v>
      </c>
      <c r="I1110" s="43">
        <v>12051110.300000001</v>
      </c>
      <c r="J1110" s="43">
        <v>0</v>
      </c>
      <c r="K1110" s="43">
        <v>0</v>
      </c>
      <c r="L1110" s="43">
        <v>0</v>
      </c>
      <c r="M1110" s="43">
        <v>5269800</v>
      </c>
      <c r="N1110" s="43">
        <v>5269800</v>
      </c>
      <c r="O1110" s="43">
        <v>19230200</v>
      </c>
      <c r="P1110" s="43">
        <v>6781310.2999999998</v>
      </c>
      <c r="Q1110" s="9">
        <f t="shared" si="35"/>
        <v>0.21509387755102041</v>
      </c>
    </row>
    <row r="1111" spans="1:17" ht="13.2" x14ac:dyDescent="0.2">
      <c r="A1111" s="42" t="s">
        <v>444</v>
      </c>
      <c r="B1111" s="42" t="s">
        <v>445</v>
      </c>
      <c r="C1111" s="33" t="str">
        <f t="shared" si="34"/>
        <v>21375801 CENTRO NACIONAL DE LA MÚSICA</v>
      </c>
      <c r="D1111" s="45" t="s">
        <v>19</v>
      </c>
      <c r="E1111" s="42" t="s">
        <v>111</v>
      </c>
      <c r="F1111" s="42" t="s">
        <v>112</v>
      </c>
      <c r="G1111" s="43">
        <v>12500000</v>
      </c>
      <c r="H1111" s="43">
        <v>12500000</v>
      </c>
      <c r="I1111" s="43">
        <v>7803242.9000000004</v>
      </c>
      <c r="J1111" s="43">
        <v>0</v>
      </c>
      <c r="K1111" s="43">
        <v>0</v>
      </c>
      <c r="L1111" s="43">
        <v>0</v>
      </c>
      <c r="M1111" s="43">
        <v>5843572</v>
      </c>
      <c r="N1111" s="43">
        <v>5843572</v>
      </c>
      <c r="O1111" s="43">
        <v>6656428</v>
      </c>
      <c r="P1111" s="43">
        <v>1959670.9</v>
      </c>
      <c r="Q1111" s="9">
        <f t="shared" si="35"/>
        <v>0.46748575999999997</v>
      </c>
    </row>
    <row r="1112" spans="1:17" ht="13.2" x14ac:dyDescent="0.2">
      <c r="A1112" s="42" t="s">
        <v>444</v>
      </c>
      <c r="B1112" s="42" t="s">
        <v>445</v>
      </c>
      <c r="C1112" s="33" t="str">
        <f t="shared" si="34"/>
        <v>21375801 CENTRO NACIONAL DE LA MÚSICA</v>
      </c>
      <c r="D1112" s="45" t="s">
        <v>19</v>
      </c>
      <c r="E1112" s="42" t="s">
        <v>113</v>
      </c>
      <c r="F1112" s="42" t="s">
        <v>114</v>
      </c>
      <c r="G1112" s="43">
        <v>12500000</v>
      </c>
      <c r="H1112" s="43">
        <v>12500000</v>
      </c>
      <c r="I1112" s="43">
        <v>7803242.9000000004</v>
      </c>
      <c r="J1112" s="43">
        <v>0</v>
      </c>
      <c r="K1112" s="43">
        <v>0</v>
      </c>
      <c r="L1112" s="43">
        <v>0</v>
      </c>
      <c r="M1112" s="43">
        <v>5843572</v>
      </c>
      <c r="N1112" s="43">
        <v>5843572</v>
      </c>
      <c r="O1112" s="43">
        <v>6656428</v>
      </c>
      <c r="P1112" s="43">
        <v>1959670.9</v>
      </c>
      <c r="Q1112" s="9">
        <f t="shared" si="35"/>
        <v>0.46748575999999997</v>
      </c>
    </row>
    <row r="1113" spans="1:17" ht="13.2" x14ac:dyDescent="0.2">
      <c r="A1113" s="42" t="s">
        <v>444</v>
      </c>
      <c r="B1113" s="42" t="s">
        <v>445</v>
      </c>
      <c r="C1113" s="33" t="str">
        <f t="shared" si="34"/>
        <v>21375801 CENTRO NACIONAL DE LA MÚSICA</v>
      </c>
      <c r="D1113" s="45" t="s">
        <v>19</v>
      </c>
      <c r="E1113" s="42" t="s">
        <v>115</v>
      </c>
      <c r="F1113" s="42" t="s">
        <v>116</v>
      </c>
      <c r="G1113" s="43">
        <v>1100000</v>
      </c>
      <c r="H1113" s="43">
        <v>1100000</v>
      </c>
      <c r="I1113" s="43">
        <v>500956.41</v>
      </c>
      <c r="J1113" s="43">
        <v>0</v>
      </c>
      <c r="K1113" s="43">
        <v>0</v>
      </c>
      <c r="L1113" s="43">
        <v>0</v>
      </c>
      <c r="M1113" s="43">
        <v>0</v>
      </c>
      <c r="N1113" s="43">
        <v>0</v>
      </c>
      <c r="O1113" s="43">
        <v>1100000</v>
      </c>
      <c r="P1113" s="43">
        <v>500956.41</v>
      </c>
      <c r="Q1113" s="9">
        <f t="shared" si="35"/>
        <v>0</v>
      </c>
    </row>
    <row r="1114" spans="1:17" ht="13.2" x14ac:dyDescent="0.2">
      <c r="A1114" s="42" t="s">
        <v>444</v>
      </c>
      <c r="B1114" s="42" t="s">
        <v>445</v>
      </c>
      <c r="C1114" s="33" t="str">
        <f t="shared" si="34"/>
        <v>21375801 CENTRO NACIONAL DE LA MÚSICA</v>
      </c>
      <c r="D1114" s="45" t="s">
        <v>19</v>
      </c>
      <c r="E1114" s="42" t="s">
        <v>117</v>
      </c>
      <c r="F1114" s="42" t="s">
        <v>118</v>
      </c>
      <c r="G1114" s="43">
        <v>1050000</v>
      </c>
      <c r="H1114" s="43">
        <v>1050000</v>
      </c>
      <c r="I1114" s="43">
        <v>486236.27</v>
      </c>
      <c r="J1114" s="43">
        <v>0</v>
      </c>
      <c r="K1114" s="43">
        <v>0</v>
      </c>
      <c r="L1114" s="43">
        <v>0</v>
      </c>
      <c r="M1114" s="43">
        <v>0</v>
      </c>
      <c r="N1114" s="43">
        <v>0</v>
      </c>
      <c r="O1114" s="43">
        <v>1050000</v>
      </c>
      <c r="P1114" s="43">
        <v>486236.27</v>
      </c>
      <c r="Q1114" s="9">
        <f t="shared" si="35"/>
        <v>0</v>
      </c>
    </row>
    <row r="1115" spans="1:17" ht="13.2" x14ac:dyDescent="0.2">
      <c r="A1115" s="42" t="s">
        <v>444</v>
      </c>
      <c r="B1115" s="42" t="s">
        <v>445</v>
      </c>
      <c r="C1115" s="33" t="str">
        <f t="shared" si="34"/>
        <v>21375801 CENTRO NACIONAL DE LA MÚSICA</v>
      </c>
      <c r="D1115" s="45" t="s">
        <v>19</v>
      </c>
      <c r="E1115" s="42" t="s">
        <v>121</v>
      </c>
      <c r="F1115" s="42" t="s">
        <v>122</v>
      </c>
      <c r="G1115" s="43">
        <v>50000</v>
      </c>
      <c r="H1115" s="43">
        <v>50000</v>
      </c>
      <c r="I1115" s="43">
        <v>14720.14</v>
      </c>
      <c r="J1115" s="43">
        <v>0</v>
      </c>
      <c r="K1115" s="43">
        <v>0</v>
      </c>
      <c r="L1115" s="43">
        <v>0</v>
      </c>
      <c r="M1115" s="43">
        <v>0</v>
      </c>
      <c r="N1115" s="43">
        <v>0</v>
      </c>
      <c r="O1115" s="43">
        <v>50000</v>
      </c>
      <c r="P1115" s="43">
        <v>14720.14</v>
      </c>
      <c r="Q1115" s="9">
        <f t="shared" si="35"/>
        <v>0</v>
      </c>
    </row>
    <row r="1116" spans="1:17" ht="13.2" x14ac:dyDescent="0.2">
      <c r="A1116" s="42" t="s">
        <v>444</v>
      </c>
      <c r="B1116" s="42" t="s">
        <v>445</v>
      </c>
      <c r="C1116" s="33" t="str">
        <f t="shared" si="34"/>
        <v>21375801 CENTRO NACIONAL DE LA MÚSICA</v>
      </c>
      <c r="D1116" s="45" t="s">
        <v>19</v>
      </c>
      <c r="E1116" s="42" t="s">
        <v>123</v>
      </c>
      <c r="F1116" s="42" t="s">
        <v>124</v>
      </c>
      <c r="G1116" s="43">
        <v>18200000</v>
      </c>
      <c r="H1116" s="43">
        <v>18200000</v>
      </c>
      <c r="I1116" s="43">
        <v>8428095.4100000001</v>
      </c>
      <c r="J1116" s="43">
        <v>0</v>
      </c>
      <c r="K1116" s="43">
        <v>0</v>
      </c>
      <c r="L1116" s="43">
        <v>0</v>
      </c>
      <c r="M1116" s="43">
        <v>1764506.3</v>
      </c>
      <c r="N1116" s="43">
        <v>1764506.3</v>
      </c>
      <c r="O1116" s="43">
        <v>16435493.699999999</v>
      </c>
      <c r="P1116" s="43">
        <v>6663589.1100000003</v>
      </c>
      <c r="Q1116" s="9">
        <f t="shared" si="35"/>
        <v>9.6950895604395612E-2</v>
      </c>
    </row>
    <row r="1117" spans="1:17" ht="13.2" x14ac:dyDescent="0.2">
      <c r="A1117" s="42" t="s">
        <v>444</v>
      </c>
      <c r="B1117" s="42" t="s">
        <v>445</v>
      </c>
      <c r="C1117" s="33" t="str">
        <f t="shared" si="34"/>
        <v>21375801 CENTRO NACIONAL DE LA MÚSICA</v>
      </c>
      <c r="D1117" s="45" t="s">
        <v>19</v>
      </c>
      <c r="E1117" s="42" t="s">
        <v>125</v>
      </c>
      <c r="F1117" s="42" t="s">
        <v>126</v>
      </c>
      <c r="G1117" s="43">
        <v>10500000</v>
      </c>
      <c r="H1117" s="43">
        <v>10500000</v>
      </c>
      <c r="I1117" s="43">
        <v>4862362.7300000004</v>
      </c>
      <c r="J1117" s="43">
        <v>0</v>
      </c>
      <c r="K1117" s="43">
        <v>0</v>
      </c>
      <c r="L1117" s="43">
        <v>0</v>
      </c>
      <c r="M1117" s="43">
        <v>1544156.3</v>
      </c>
      <c r="N1117" s="43">
        <v>1544156.3</v>
      </c>
      <c r="O1117" s="43">
        <v>8955843.6999999993</v>
      </c>
      <c r="P1117" s="43">
        <v>3318206.43</v>
      </c>
      <c r="Q1117" s="9">
        <f t="shared" si="35"/>
        <v>0.14706250476190477</v>
      </c>
    </row>
    <row r="1118" spans="1:17" ht="13.2" x14ac:dyDescent="0.2">
      <c r="A1118" s="42" t="s">
        <v>444</v>
      </c>
      <c r="B1118" s="42" t="s">
        <v>445</v>
      </c>
      <c r="C1118" s="33" t="str">
        <f t="shared" si="34"/>
        <v>21375801 CENTRO NACIONAL DE LA MÚSICA</v>
      </c>
      <c r="D1118" s="45" t="s">
        <v>19</v>
      </c>
      <c r="E1118" s="42" t="s">
        <v>131</v>
      </c>
      <c r="F1118" s="42" t="s">
        <v>132</v>
      </c>
      <c r="G1118" s="43">
        <v>3000000</v>
      </c>
      <c r="H1118" s="43">
        <v>3000000</v>
      </c>
      <c r="I1118" s="43">
        <v>1389246.5</v>
      </c>
      <c r="J1118" s="43">
        <v>0</v>
      </c>
      <c r="K1118" s="43">
        <v>0</v>
      </c>
      <c r="L1118" s="43">
        <v>0</v>
      </c>
      <c r="M1118" s="43">
        <v>0</v>
      </c>
      <c r="N1118" s="43">
        <v>0</v>
      </c>
      <c r="O1118" s="43">
        <v>3000000</v>
      </c>
      <c r="P1118" s="43">
        <v>1389246.5</v>
      </c>
      <c r="Q1118" s="9">
        <f t="shared" si="35"/>
        <v>0</v>
      </c>
    </row>
    <row r="1119" spans="1:17" ht="13.2" x14ac:dyDescent="0.2">
      <c r="A1119" s="42" t="s">
        <v>444</v>
      </c>
      <c r="B1119" s="42" t="s">
        <v>445</v>
      </c>
      <c r="C1119" s="33" t="str">
        <f t="shared" si="34"/>
        <v>21375801 CENTRO NACIONAL DE LA MÚSICA</v>
      </c>
      <c r="D1119" s="45" t="s">
        <v>19</v>
      </c>
      <c r="E1119" s="42" t="s">
        <v>135</v>
      </c>
      <c r="F1119" s="42" t="s">
        <v>136</v>
      </c>
      <c r="G1119" s="43">
        <v>1700000</v>
      </c>
      <c r="H1119" s="43">
        <v>1700000</v>
      </c>
      <c r="I1119" s="43">
        <v>787239.68</v>
      </c>
      <c r="J1119" s="43">
        <v>0</v>
      </c>
      <c r="K1119" s="43">
        <v>0</v>
      </c>
      <c r="L1119" s="43">
        <v>0</v>
      </c>
      <c r="M1119" s="43">
        <v>0</v>
      </c>
      <c r="N1119" s="43">
        <v>0</v>
      </c>
      <c r="O1119" s="43">
        <v>1700000</v>
      </c>
      <c r="P1119" s="43">
        <v>787239.68</v>
      </c>
      <c r="Q1119" s="9">
        <f t="shared" si="35"/>
        <v>0</v>
      </c>
    </row>
    <row r="1120" spans="1:17" ht="13.2" x14ac:dyDescent="0.2">
      <c r="A1120" s="42" t="s">
        <v>444</v>
      </c>
      <c r="B1120" s="42" t="s">
        <v>445</v>
      </c>
      <c r="C1120" s="33" t="str">
        <f t="shared" si="34"/>
        <v>21375801 CENTRO NACIONAL DE LA MÚSICA</v>
      </c>
      <c r="D1120" s="45" t="s">
        <v>19</v>
      </c>
      <c r="E1120" s="42" t="s">
        <v>137</v>
      </c>
      <c r="F1120" s="42" t="s">
        <v>138</v>
      </c>
      <c r="G1120" s="43">
        <v>500000</v>
      </c>
      <c r="H1120" s="43">
        <v>500000</v>
      </c>
      <c r="I1120" s="43">
        <v>231541.08</v>
      </c>
      <c r="J1120" s="43">
        <v>0</v>
      </c>
      <c r="K1120" s="43">
        <v>0</v>
      </c>
      <c r="L1120" s="43">
        <v>0</v>
      </c>
      <c r="M1120" s="43">
        <v>0</v>
      </c>
      <c r="N1120" s="43">
        <v>0</v>
      </c>
      <c r="O1120" s="43">
        <v>500000</v>
      </c>
      <c r="P1120" s="43">
        <v>231541.08</v>
      </c>
      <c r="Q1120" s="9">
        <f t="shared" si="35"/>
        <v>0</v>
      </c>
    </row>
    <row r="1121" spans="1:17" ht="13.2" x14ac:dyDescent="0.2">
      <c r="A1121" s="42" t="s">
        <v>444</v>
      </c>
      <c r="B1121" s="42" t="s">
        <v>445</v>
      </c>
      <c r="C1121" s="33" t="str">
        <f t="shared" si="34"/>
        <v>21375801 CENTRO NACIONAL DE LA MÚSICA</v>
      </c>
      <c r="D1121" s="45" t="s">
        <v>19</v>
      </c>
      <c r="E1121" s="42" t="s">
        <v>139</v>
      </c>
      <c r="F1121" s="42" t="s">
        <v>140</v>
      </c>
      <c r="G1121" s="43">
        <v>2500000</v>
      </c>
      <c r="H1121" s="43">
        <v>2500000</v>
      </c>
      <c r="I1121" s="43">
        <v>1157705.42</v>
      </c>
      <c r="J1121" s="43">
        <v>0</v>
      </c>
      <c r="K1121" s="43">
        <v>0</v>
      </c>
      <c r="L1121" s="43">
        <v>0</v>
      </c>
      <c r="M1121" s="43">
        <v>220350</v>
      </c>
      <c r="N1121" s="43">
        <v>220350</v>
      </c>
      <c r="O1121" s="43">
        <v>2279650</v>
      </c>
      <c r="P1121" s="43">
        <v>937355.42</v>
      </c>
      <c r="Q1121" s="9">
        <f t="shared" si="35"/>
        <v>8.8139999999999996E-2</v>
      </c>
    </row>
    <row r="1122" spans="1:17" ht="13.2" x14ac:dyDescent="0.2">
      <c r="A1122" s="42" t="s">
        <v>444</v>
      </c>
      <c r="B1122" s="42" t="s">
        <v>445</v>
      </c>
      <c r="C1122" s="33" t="str">
        <f t="shared" si="34"/>
        <v>21375801 CENTRO NACIONAL DE LA MÚSICA</v>
      </c>
      <c r="D1122" s="45" t="s">
        <v>19</v>
      </c>
      <c r="E1122" s="42" t="s">
        <v>141</v>
      </c>
      <c r="F1122" s="42" t="s">
        <v>142</v>
      </c>
      <c r="G1122" s="43">
        <v>200000</v>
      </c>
      <c r="H1122" s="43">
        <v>200000</v>
      </c>
      <c r="I1122" s="43">
        <v>92616.43</v>
      </c>
      <c r="J1122" s="43">
        <v>0</v>
      </c>
      <c r="K1122" s="43">
        <v>0</v>
      </c>
      <c r="L1122" s="43">
        <v>0</v>
      </c>
      <c r="M1122" s="43">
        <v>0</v>
      </c>
      <c r="N1122" s="43">
        <v>0</v>
      </c>
      <c r="O1122" s="43">
        <v>200000</v>
      </c>
      <c r="P1122" s="43">
        <v>92616.43</v>
      </c>
      <c r="Q1122" s="9">
        <f t="shared" si="35"/>
        <v>0</v>
      </c>
    </row>
    <row r="1123" spans="1:17" ht="13.2" x14ac:dyDescent="0.2">
      <c r="A1123" s="42" t="s">
        <v>444</v>
      </c>
      <c r="B1123" s="42" t="s">
        <v>445</v>
      </c>
      <c r="C1123" s="33" t="str">
        <f t="shared" si="34"/>
        <v>21375801 CENTRO NACIONAL DE LA MÚSICA</v>
      </c>
      <c r="D1123" s="45" t="s">
        <v>19</v>
      </c>
      <c r="E1123" s="42" t="s">
        <v>145</v>
      </c>
      <c r="F1123" s="42" t="s">
        <v>146</v>
      </c>
      <c r="G1123" s="43">
        <v>200000</v>
      </c>
      <c r="H1123" s="43">
        <v>200000</v>
      </c>
      <c r="I1123" s="43">
        <v>92616.43</v>
      </c>
      <c r="J1123" s="43">
        <v>0</v>
      </c>
      <c r="K1123" s="43">
        <v>0</v>
      </c>
      <c r="L1123" s="43">
        <v>0</v>
      </c>
      <c r="M1123" s="43">
        <v>0</v>
      </c>
      <c r="N1123" s="43">
        <v>0</v>
      </c>
      <c r="O1123" s="43">
        <v>200000</v>
      </c>
      <c r="P1123" s="43">
        <v>92616.43</v>
      </c>
      <c r="Q1123" s="9">
        <f t="shared" si="35"/>
        <v>0</v>
      </c>
    </row>
    <row r="1124" spans="1:17" ht="13.2" x14ac:dyDescent="0.2">
      <c r="A1124" s="42" t="s">
        <v>444</v>
      </c>
      <c r="B1124" s="42" t="s">
        <v>445</v>
      </c>
      <c r="C1124" s="33" t="str">
        <f t="shared" si="34"/>
        <v>21375801 CENTRO NACIONAL DE LA MÚSICA</v>
      </c>
      <c r="D1124" s="45" t="s">
        <v>19</v>
      </c>
      <c r="E1124" s="42" t="s">
        <v>147</v>
      </c>
      <c r="F1124" s="42" t="s">
        <v>148</v>
      </c>
      <c r="G1124" s="43">
        <v>390000</v>
      </c>
      <c r="H1124" s="43">
        <v>390000</v>
      </c>
      <c r="I1124" s="43">
        <v>180602.05</v>
      </c>
      <c r="J1124" s="43">
        <v>0</v>
      </c>
      <c r="K1124" s="43">
        <v>0</v>
      </c>
      <c r="L1124" s="43">
        <v>0</v>
      </c>
      <c r="M1124" s="43">
        <v>0</v>
      </c>
      <c r="N1124" s="43">
        <v>0</v>
      </c>
      <c r="O1124" s="43">
        <v>390000</v>
      </c>
      <c r="P1124" s="43">
        <v>180602.05</v>
      </c>
      <c r="Q1124" s="9">
        <f t="shared" si="35"/>
        <v>0</v>
      </c>
    </row>
    <row r="1125" spans="1:17" ht="13.2" x14ac:dyDescent="0.2">
      <c r="A1125" s="42" t="s">
        <v>444</v>
      </c>
      <c r="B1125" s="42" t="s">
        <v>445</v>
      </c>
      <c r="C1125" s="33" t="str">
        <f t="shared" si="34"/>
        <v>21375801 CENTRO NACIONAL DE LA MÚSICA</v>
      </c>
      <c r="D1125" s="45" t="s">
        <v>19</v>
      </c>
      <c r="E1125" s="42" t="s">
        <v>151</v>
      </c>
      <c r="F1125" s="42" t="s">
        <v>152</v>
      </c>
      <c r="G1125" s="43">
        <v>390000</v>
      </c>
      <c r="H1125" s="43">
        <v>390000</v>
      </c>
      <c r="I1125" s="43">
        <v>180602.05</v>
      </c>
      <c r="J1125" s="43">
        <v>0</v>
      </c>
      <c r="K1125" s="43">
        <v>0</v>
      </c>
      <c r="L1125" s="43">
        <v>0</v>
      </c>
      <c r="M1125" s="43">
        <v>0</v>
      </c>
      <c r="N1125" s="43">
        <v>0</v>
      </c>
      <c r="O1125" s="43">
        <v>390000</v>
      </c>
      <c r="P1125" s="43">
        <v>180602.05</v>
      </c>
      <c r="Q1125" s="9">
        <f t="shared" si="35"/>
        <v>0</v>
      </c>
    </row>
    <row r="1126" spans="1:17" ht="13.2" x14ac:dyDescent="0.2">
      <c r="A1126" s="42" t="s">
        <v>444</v>
      </c>
      <c r="B1126" s="42" t="s">
        <v>445</v>
      </c>
      <c r="C1126" s="33" t="str">
        <f t="shared" si="34"/>
        <v>21375801 CENTRO NACIONAL DE LA MÚSICA</v>
      </c>
      <c r="D1126" s="45" t="s">
        <v>19</v>
      </c>
      <c r="E1126" s="42" t="s">
        <v>153</v>
      </c>
      <c r="F1126" s="42" t="s">
        <v>154</v>
      </c>
      <c r="G1126" s="43">
        <v>10085863</v>
      </c>
      <c r="H1126" s="43">
        <v>10085863</v>
      </c>
      <c r="I1126" s="43">
        <v>4654831.67</v>
      </c>
      <c r="J1126" s="43">
        <v>0</v>
      </c>
      <c r="K1126" s="43">
        <v>0</v>
      </c>
      <c r="L1126" s="43">
        <v>0</v>
      </c>
      <c r="M1126" s="43">
        <v>1302449.52</v>
      </c>
      <c r="N1126" s="43">
        <v>668579.26</v>
      </c>
      <c r="O1126" s="43">
        <v>8783413.4800000004</v>
      </c>
      <c r="P1126" s="43">
        <v>3352382.15</v>
      </c>
      <c r="Q1126" s="9">
        <f t="shared" si="35"/>
        <v>0.1291361502729117</v>
      </c>
    </row>
    <row r="1127" spans="1:17" ht="13.2" x14ac:dyDescent="0.2">
      <c r="A1127" s="42" t="s">
        <v>444</v>
      </c>
      <c r="B1127" s="42" t="s">
        <v>445</v>
      </c>
      <c r="C1127" s="33" t="str">
        <f t="shared" si="34"/>
        <v>21375801 CENTRO NACIONAL DE LA MÚSICA</v>
      </c>
      <c r="D1127" s="45" t="s">
        <v>19</v>
      </c>
      <c r="E1127" s="42" t="s">
        <v>155</v>
      </c>
      <c r="F1127" s="42" t="s">
        <v>156</v>
      </c>
      <c r="G1127" s="43">
        <v>4340000</v>
      </c>
      <c r="H1127" s="43">
        <v>4340000</v>
      </c>
      <c r="I1127" s="43">
        <v>1976875.34</v>
      </c>
      <c r="J1127" s="43">
        <v>0</v>
      </c>
      <c r="K1127" s="43">
        <v>0</v>
      </c>
      <c r="L1127" s="43">
        <v>0</v>
      </c>
      <c r="M1127" s="43">
        <v>355577.58</v>
      </c>
      <c r="N1127" s="43">
        <v>355577.58</v>
      </c>
      <c r="O1127" s="43">
        <v>3984422.42</v>
      </c>
      <c r="P1127" s="43">
        <v>1621297.76</v>
      </c>
      <c r="Q1127" s="9">
        <f t="shared" si="35"/>
        <v>8.1930317972350231E-2</v>
      </c>
    </row>
    <row r="1128" spans="1:17" ht="13.2" x14ac:dyDescent="0.2">
      <c r="A1128" s="42" t="s">
        <v>444</v>
      </c>
      <c r="B1128" s="42" t="s">
        <v>445</v>
      </c>
      <c r="C1128" s="33" t="str">
        <f t="shared" si="34"/>
        <v>21375801 CENTRO NACIONAL DE LA MÚSICA</v>
      </c>
      <c r="D1128" s="45" t="s">
        <v>19</v>
      </c>
      <c r="E1128" s="42" t="s">
        <v>157</v>
      </c>
      <c r="F1128" s="42" t="s">
        <v>158</v>
      </c>
      <c r="G1128" s="43">
        <v>3500000</v>
      </c>
      <c r="H1128" s="43">
        <v>3500000</v>
      </c>
      <c r="I1128" s="43">
        <v>1582297.25</v>
      </c>
      <c r="J1128" s="43">
        <v>0</v>
      </c>
      <c r="K1128" s="43">
        <v>0</v>
      </c>
      <c r="L1128" s="43">
        <v>0</v>
      </c>
      <c r="M1128" s="43">
        <v>318051</v>
      </c>
      <c r="N1128" s="43">
        <v>318051</v>
      </c>
      <c r="O1128" s="43">
        <v>3181949</v>
      </c>
      <c r="P1128" s="43">
        <v>1264246.25</v>
      </c>
      <c r="Q1128" s="9">
        <f t="shared" si="35"/>
        <v>9.0871714285714292E-2</v>
      </c>
    </row>
    <row r="1129" spans="1:17" ht="13.2" x14ac:dyDescent="0.2">
      <c r="A1129" s="42" t="s">
        <v>444</v>
      </c>
      <c r="B1129" s="42" t="s">
        <v>445</v>
      </c>
      <c r="C1129" s="33" t="str">
        <f t="shared" si="34"/>
        <v>21375801 CENTRO NACIONAL DE LA MÚSICA</v>
      </c>
      <c r="D1129" s="45" t="s">
        <v>19</v>
      </c>
      <c r="E1129" s="42" t="s">
        <v>159</v>
      </c>
      <c r="F1129" s="42" t="s">
        <v>160</v>
      </c>
      <c r="G1129" s="43">
        <v>20000</v>
      </c>
      <c r="H1129" s="43">
        <v>20000</v>
      </c>
      <c r="I1129" s="43">
        <v>4781.18</v>
      </c>
      <c r="J1129" s="43">
        <v>0</v>
      </c>
      <c r="K1129" s="43">
        <v>0</v>
      </c>
      <c r="L1129" s="43">
        <v>0</v>
      </c>
      <c r="M1129" s="43">
        <v>0</v>
      </c>
      <c r="N1129" s="43">
        <v>0</v>
      </c>
      <c r="O1129" s="43">
        <v>20000</v>
      </c>
      <c r="P1129" s="43">
        <v>4781.18</v>
      </c>
      <c r="Q1129" s="9">
        <f t="shared" si="35"/>
        <v>0</v>
      </c>
    </row>
    <row r="1130" spans="1:17" ht="13.2" x14ac:dyDescent="0.2">
      <c r="A1130" s="42" t="s">
        <v>444</v>
      </c>
      <c r="B1130" s="42" t="s">
        <v>445</v>
      </c>
      <c r="C1130" s="33" t="str">
        <f t="shared" si="34"/>
        <v>21375801 CENTRO NACIONAL DE LA MÚSICA</v>
      </c>
      <c r="D1130" s="45" t="s">
        <v>19</v>
      </c>
      <c r="E1130" s="42" t="s">
        <v>161</v>
      </c>
      <c r="F1130" s="42" t="s">
        <v>162</v>
      </c>
      <c r="G1130" s="43">
        <v>800000</v>
      </c>
      <c r="H1130" s="43">
        <v>800000</v>
      </c>
      <c r="I1130" s="43">
        <v>370465.73</v>
      </c>
      <c r="J1130" s="43">
        <v>0</v>
      </c>
      <c r="K1130" s="43">
        <v>0</v>
      </c>
      <c r="L1130" s="43">
        <v>0</v>
      </c>
      <c r="M1130" s="43">
        <v>32076.58</v>
      </c>
      <c r="N1130" s="43">
        <v>32076.58</v>
      </c>
      <c r="O1130" s="43">
        <v>767923.42</v>
      </c>
      <c r="P1130" s="43">
        <v>338389.15</v>
      </c>
      <c r="Q1130" s="9">
        <f t="shared" si="35"/>
        <v>4.0095724999999999E-2</v>
      </c>
    </row>
    <row r="1131" spans="1:17" ht="13.2" x14ac:dyDescent="0.2">
      <c r="A1131" s="42" t="s">
        <v>444</v>
      </c>
      <c r="B1131" s="42" t="s">
        <v>445</v>
      </c>
      <c r="C1131" s="33" t="str">
        <f t="shared" si="34"/>
        <v>21375801 CENTRO NACIONAL DE LA MÚSICA</v>
      </c>
      <c r="D1131" s="45" t="s">
        <v>19</v>
      </c>
      <c r="E1131" s="42" t="s">
        <v>163</v>
      </c>
      <c r="F1131" s="42" t="s">
        <v>164</v>
      </c>
      <c r="G1131" s="43">
        <v>20000</v>
      </c>
      <c r="H1131" s="43">
        <v>20000</v>
      </c>
      <c r="I1131" s="43">
        <v>19331.18</v>
      </c>
      <c r="J1131" s="43">
        <v>0</v>
      </c>
      <c r="K1131" s="43">
        <v>0</v>
      </c>
      <c r="L1131" s="43">
        <v>0</v>
      </c>
      <c r="M1131" s="43">
        <v>5450</v>
      </c>
      <c r="N1131" s="43">
        <v>5450</v>
      </c>
      <c r="O1131" s="43">
        <v>14550</v>
      </c>
      <c r="P1131" s="43">
        <v>13881.18</v>
      </c>
      <c r="Q1131" s="9">
        <f t="shared" si="35"/>
        <v>0.27250000000000002</v>
      </c>
    </row>
    <row r="1132" spans="1:17" ht="13.2" x14ac:dyDescent="0.2">
      <c r="A1132" s="42" t="s">
        <v>444</v>
      </c>
      <c r="B1132" s="42" t="s">
        <v>445</v>
      </c>
      <c r="C1132" s="33" t="str">
        <f t="shared" si="34"/>
        <v>21375801 CENTRO NACIONAL DE LA MÚSICA</v>
      </c>
      <c r="D1132" s="45" t="s">
        <v>19</v>
      </c>
      <c r="E1132" s="42" t="s">
        <v>165</v>
      </c>
      <c r="F1132" s="42" t="s">
        <v>166</v>
      </c>
      <c r="G1132" s="43">
        <v>118863</v>
      </c>
      <c r="H1132" s="43">
        <v>118863</v>
      </c>
      <c r="I1132" s="43">
        <v>55043.34</v>
      </c>
      <c r="J1132" s="43">
        <v>0</v>
      </c>
      <c r="K1132" s="43">
        <v>0</v>
      </c>
      <c r="L1132" s="43">
        <v>0</v>
      </c>
      <c r="M1132" s="43">
        <v>23800</v>
      </c>
      <c r="N1132" s="43">
        <v>23800</v>
      </c>
      <c r="O1132" s="43">
        <v>95063</v>
      </c>
      <c r="P1132" s="43">
        <v>31243.34</v>
      </c>
      <c r="Q1132" s="9">
        <f t="shared" si="35"/>
        <v>0.2002305174865181</v>
      </c>
    </row>
    <row r="1133" spans="1:17" ht="13.2" x14ac:dyDescent="0.2">
      <c r="A1133" s="42" t="s">
        <v>444</v>
      </c>
      <c r="B1133" s="42" t="s">
        <v>445</v>
      </c>
      <c r="C1133" s="33" t="str">
        <f t="shared" si="34"/>
        <v>21375801 CENTRO NACIONAL DE LA MÚSICA</v>
      </c>
      <c r="D1133" s="45" t="s">
        <v>19</v>
      </c>
      <c r="E1133" s="42" t="s">
        <v>169</v>
      </c>
      <c r="F1133" s="42" t="s">
        <v>170</v>
      </c>
      <c r="G1133" s="43">
        <v>118863</v>
      </c>
      <c r="H1133" s="43">
        <v>118863</v>
      </c>
      <c r="I1133" s="43">
        <v>55043.34</v>
      </c>
      <c r="J1133" s="43">
        <v>0</v>
      </c>
      <c r="K1133" s="43">
        <v>0</v>
      </c>
      <c r="L1133" s="43">
        <v>0</v>
      </c>
      <c r="M1133" s="43">
        <v>23800</v>
      </c>
      <c r="N1133" s="43">
        <v>23800</v>
      </c>
      <c r="O1133" s="43">
        <v>95063</v>
      </c>
      <c r="P1133" s="43">
        <v>31243.34</v>
      </c>
      <c r="Q1133" s="9">
        <f t="shared" si="35"/>
        <v>0.2002305174865181</v>
      </c>
    </row>
    <row r="1134" spans="1:17" ht="13.2" x14ac:dyDescent="0.2">
      <c r="A1134" s="42" t="s">
        <v>444</v>
      </c>
      <c r="B1134" s="42" t="s">
        <v>445</v>
      </c>
      <c r="C1134" s="33" t="str">
        <f t="shared" si="34"/>
        <v>21375801 CENTRO NACIONAL DE LA MÚSICA</v>
      </c>
      <c r="D1134" s="45" t="s">
        <v>19</v>
      </c>
      <c r="E1134" s="42" t="s">
        <v>171</v>
      </c>
      <c r="F1134" s="42" t="s">
        <v>172</v>
      </c>
      <c r="G1134" s="43">
        <v>447000</v>
      </c>
      <c r="H1134" s="43">
        <v>447000</v>
      </c>
      <c r="I1134" s="43">
        <v>294707.09000000003</v>
      </c>
      <c r="J1134" s="43">
        <v>0</v>
      </c>
      <c r="K1134" s="43">
        <v>0</v>
      </c>
      <c r="L1134" s="43">
        <v>0</v>
      </c>
      <c r="M1134" s="43">
        <v>77008.75</v>
      </c>
      <c r="N1134" s="43">
        <v>77008.75</v>
      </c>
      <c r="O1134" s="43">
        <v>369991.25</v>
      </c>
      <c r="P1134" s="43">
        <v>217698.34</v>
      </c>
      <c r="Q1134" s="9">
        <f t="shared" si="35"/>
        <v>0.17227908277404921</v>
      </c>
    </row>
    <row r="1135" spans="1:17" ht="13.2" x14ac:dyDescent="0.2">
      <c r="A1135" s="42" t="s">
        <v>444</v>
      </c>
      <c r="B1135" s="42" t="s">
        <v>445</v>
      </c>
      <c r="C1135" s="33" t="str">
        <f t="shared" si="34"/>
        <v>21375801 CENTRO NACIONAL DE LA MÚSICA</v>
      </c>
      <c r="D1135" s="45" t="s">
        <v>19</v>
      </c>
      <c r="E1135" s="42" t="s">
        <v>173</v>
      </c>
      <c r="F1135" s="42" t="s">
        <v>174</v>
      </c>
      <c r="G1135" s="43">
        <v>12000</v>
      </c>
      <c r="H1135" s="43">
        <v>12000</v>
      </c>
      <c r="I1135" s="43">
        <v>2868.71</v>
      </c>
      <c r="J1135" s="43">
        <v>0</v>
      </c>
      <c r="K1135" s="43">
        <v>0</v>
      </c>
      <c r="L1135" s="43">
        <v>0</v>
      </c>
      <c r="M1135" s="43">
        <v>0</v>
      </c>
      <c r="N1135" s="43">
        <v>0</v>
      </c>
      <c r="O1135" s="43">
        <v>12000</v>
      </c>
      <c r="P1135" s="43">
        <v>2868.71</v>
      </c>
      <c r="Q1135" s="9">
        <f t="shared" si="35"/>
        <v>0</v>
      </c>
    </row>
    <row r="1136" spans="1:17" ht="13.2" x14ac:dyDescent="0.2">
      <c r="A1136" s="42" t="s">
        <v>444</v>
      </c>
      <c r="B1136" s="42" t="s">
        <v>445</v>
      </c>
      <c r="C1136" s="33" t="str">
        <f t="shared" si="34"/>
        <v>21375801 CENTRO NACIONAL DE LA MÚSICA</v>
      </c>
      <c r="D1136" s="45" t="s">
        <v>19</v>
      </c>
      <c r="E1136" s="42" t="s">
        <v>177</v>
      </c>
      <c r="F1136" s="42" t="s">
        <v>178</v>
      </c>
      <c r="G1136" s="43">
        <v>20000</v>
      </c>
      <c r="H1136" s="43">
        <v>20000</v>
      </c>
      <c r="I1136" s="43">
        <v>4781.18</v>
      </c>
      <c r="J1136" s="43">
        <v>0</v>
      </c>
      <c r="K1136" s="43">
        <v>0</v>
      </c>
      <c r="L1136" s="43">
        <v>0</v>
      </c>
      <c r="M1136" s="43">
        <v>0</v>
      </c>
      <c r="N1136" s="43">
        <v>0</v>
      </c>
      <c r="O1136" s="43">
        <v>20000</v>
      </c>
      <c r="P1136" s="43">
        <v>4781.18</v>
      </c>
      <c r="Q1136" s="9">
        <f t="shared" si="35"/>
        <v>0</v>
      </c>
    </row>
    <row r="1137" spans="1:17" ht="13.2" x14ac:dyDescent="0.2">
      <c r="A1137" s="42" t="s">
        <v>444</v>
      </c>
      <c r="B1137" s="42" t="s">
        <v>445</v>
      </c>
      <c r="C1137" s="33" t="str">
        <f t="shared" si="34"/>
        <v>21375801 CENTRO NACIONAL DE LA MÚSICA</v>
      </c>
      <c r="D1137" s="45" t="s">
        <v>19</v>
      </c>
      <c r="E1137" s="42" t="s">
        <v>179</v>
      </c>
      <c r="F1137" s="42" t="s">
        <v>180</v>
      </c>
      <c r="G1137" s="43">
        <v>50000</v>
      </c>
      <c r="H1137" s="43">
        <v>50000</v>
      </c>
      <c r="I1137" s="43">
        <v>23154.11</v>
      </c>
      <c r="J1137" s="43">
        <v>0</v>
      </c>
      <c r="K1137" s="43">
        <v>0</v>
      </c>
      <c r="L1137" s="43">
        <v>0</v>
      </c>
      <c r="M1137" s="43">
        <v>0</v>
      </c>
      <c r="N1137" s="43">
        <v>0</v>
      </c>
      <c r="O1137" s="43">
        <v>50000</v>
      </c>
      <c r="P1137" s="43">
        <v>23154.11</v>
      </c>
      <c r="Q1137" s="9">
        <f t="shared" si="35"/>
        <v>0</v>
      </c>
    </row>
    <row r="1138" spans="1:17" ht="13.2" x14ac:dyDescent="0.2">
      <c r="A1138" s="42" t="s">
        <v>444</v>
      </c>
      <c r="B1138" s="42" t="s">
        <v>445</v>
      </c>
      <c r="C1138" s="33" t="str">
        <f t="shared" si="34"/>
        <v>21375801 CENTRO NACIONAL DE LA MÚSICA</v>
      </c>
      <c r="D1138" s="45" t="s">
        <v>19</v>
      </c>
      <c r="E1138" s="42" t="s">
        <v>326</v>
      </c>
      <c r="F1138" s="42" t="s">
        <v>327</v>
      </c>
      <c r="G1138" s="43">
        <v>70000</v>
      </c>
      <c r="H1138" s="43">
        <v>70000</v>
      </c>
      <c r="I1138" s="43">
        <v>32415.75</v>
      </c>
      <c r="J1138" s="43">
        <v>0</v>
      </c>
      <c r="K1138" s="43">
        <v>0</v>
      </c>
      <c r="L1138" s="43">
        <v>0</v>
      </c>
      <c r="M1138" s="43">
        <v>0</v>
      </c>
      <c r="N1138" s="43">
        <v>0</v>
      </c>
      <c r="O1138" s="43">
        <v>70000</v>
      </c>
      <c r="P1138" s="43">
        <v>32415.75</v>
      </c>
      <c r="Q1138" s="9">
        <f t="shared" si="35"/>
        <v>0</v>
      </c>
    </row>
    <row r="1139" spans="1:17" ht="13.2" x14ac:dyDescent="0.2">
      <c r="A1139" s="42" t="s">
        <v>444</v>
      </c>
      <c r="B1139" s="42" t="s">
        <v>445</v>
      </c>
      <c r="C1139" s="33" t="str">
        <f t="shared" si="34"/>
        <v>21375801 CENTRO NACIONAL DE LA MÚSICA</v>
      </c>
      <c r="D1139" s="45" t="s">
        <v>19</v>
      </c>
      <c r="E1139" s="42" t="s">
        <v>181</v>
      </c>
      <c r="F1139" s="42" t="s">
        <v>182</v>
      </c>
      <c r="G1139" s="43">
        <v>70000</v>
      </c>
      <c r="H1139" s="43">
        <v>70000</v>
      </c>
      <c r="I1139" s="43">
        <v>56734.13</v>
      </c>
      <c r="J1139" s="43">
        <v>0</v>
      </c>
      <c r="K1139" s="43">
        <v>0</v>
      </c>
      <c r="L1139" s="43">
        <v>0</v>
      </c>
      <c r="M1139" s="43">
        <v>20600</v>
      </c>
      <c r="N1139" s="43">
        <v>20600</v>
      </c>
      <c r="O1139" s="43">
        <v>49400</v>
      </c>
      <c r="P1139" s="43">
        <v>36134.129999999997</v>
      </c>
      <c r="Q1139" s="9">
        <f t="shared" si="35"/>
        <v>0.29428571428571426</v>
      </c>
    </row>
    <row r="1140" spans="1:17" ht="13.2" x14ac:dyDescent="0.2">
      <c r="A1140" s="42" t="s">
        <v>444</v>
      </c>
      <c r="B1140" s="42" t="s">
        <v>445</v>
      </c>
      <c r="C1140" s="33" t="str">
        <f t="shared" si="34"/>
        <v>21375801 CENTRO NACIONAL DE LA MÚSICA</v>
      </c>
      <c r="D1140" s="45" t="s">
        <v>19</v>
      </c>
      <c r="E1140" s="42" t="s">
        <v>183</v>
      </c>
      <c r="F1140" s="42" t="s">
        <v>184</v>
      </c>
      <c r="G1140" s="43">
        <v>225000</v>
      </c>
      <c r="H1140" s="43">
        <v>225000</v>
      </c>
      <c r="I1140" s="43">
        <v>174753.21</v>
      </c>
      <c r="J1140" s="43">
        <v>0</v>
      </c>
      <c r="K1140" s="43">
        <v>0</v>
      </c>
      <c r="L1140" s="43">
        <v>0</v>
      </c>
      <c r="M1140" s="43">
        <v>56408.75</v>
      </c>
      <c r="N1140" s="43">
        <v>56408.75</v>
      </c>
      <c r="O1140" s="43">
        <v>168591.25</v>
      </c>
      <c r="P1140" s="43">
        <v>118344.46</v>
      </c>
      <c r="Q1140" s="9">
        <f t="shared" si="35"/>
        <v>0.25070555555555557</v>
      </c>
    </row>
    <row r="1141" spans="1:17" ht="13.2" x14ac:dyDescent="0.2">
      <c r="A1141" s="42" t="s">
        <v>444</v>
      </c>
      <c r="B1141" s="42" t="s">
        <v>445</v>
      </c>
      <c r="C1141" s="33" t="str">
        <f t="shared" si="34"/>
        <v>21375801 CENTRO NACIONAL DE LA MÚSICA</v>
      </c>
      <c r="D1141" s="45" t="s">
        <v>19</v>
      </c>
      <c r="E1141" s="42" t="s">
        <v>185</v>
      </c>
      <c r="F1141" s="42" t="s">
        <v>186</v>
      </c>
      <c r="G1141" s="43">
        <v>1130000</v>
      </c>
      <c r="H1141" s="43">
        <v>1130000</v>
      </c>
      <c r="I1141" s="43">
        <v>523282.85</v>
      </c>
      <c r="J1141" s="43">
        <v>0</v>
      </c>
      <c r="K1141" s="43">
        <v>0</v>
      </c>
      <c r="L1141" s="43">
        <v>0</v>
      </c>
      <c r="M1141" s="43">
        <v>93975.25</v>
      </c>
      <c r="N1141" s="43">
        <v>93975.25</v>
      </c>
      <c r="O1141" s="43">
        <v>1036024.75</v>
      </c>
      <c r="P1141" s="43">
        <v>429307.6</v>
      </c>
      <c r="Q1141" s="9">
        <f t="shared" si="35"/>
        <v>8.3163938053097339E-2</v>
      </c>
    </row>
    <row r="1142" spans="1:17" ht="13.2" x14ac:dyDescent="0.2">
      <c r="A1142" s="42" t="s">
        <v>444</v>
      </c>
      <c r="B1142" s="42" t="s">
        <v>445</v>
      </c>
      <c r="C1142" s="33" t="str">
        <f t="shared" si="34"/>
        <v>21375801 CENTRO NACIONAL DE LA MÚSICA</v>
      </c>
      <c r="D1142" s="45" t="s">
        <v>19</v>
      </c>
      <c r="E1142" s="42" t="s">
        <v>187</v>
      </c>
      <c r="F1142" s="42" t="s">
        <v>188</v>
      </c>
      <c r="G1142" s="43">
        <v>130000</v>
      </c>
      <c r="H1142" s="43">
        <v>130000</v>
      </c>
      <c r="I1142" s="43">
        <v>60200.68</v>
      </c>
      <c r="J1142" s="43">
        <v>0</v>
      </c>
      <c r="K1142" s="43">
        <v>0</v>
      </c>
      <c r="L1142" s="43">
        <v>0</v>
      </c>
      <c r="M1142" s="43">
        <v>1350</v>
      </c>
      <c r="N1142" s="43">
        <v>1350</v>
      </c>
      <c r="O1142" s="43">
        <v>128650</v>
      </c>
      <c r="P1142" s="43">
        <v>58850.68</v>
      </c>
      <c r="Q1142" s="9">
        <f t="shared" si="35"/>
        <v>1.0384615384615384E-2</v>
      </c>
    </row>
    <row r="1143" spans="1:17" ht="13.2" x14ac:dyDescent="0.2">
      <c r="A1143" s="42" t="s">
        <v>444</v>
      </c>
      <c r="B1143" s="42" t="s">
        <v>445</v>
      </c>
      <c r="C1143" s="33" t="str">
        <f t="shared" si="34"/>
        <v>21375801 CENTRO NACIONAL DE LA MÚSICA</v>
      </c>
      <c r="D1143" s="45" t="s">
        <v>19</v>
      </c>
      <c r="E1143" s="42" t="s">
        <v>189</v>
      </c>
      <c r="F1143" s="42" t="s">
        <v>190</v>
      </c>
      <c r="G1143" s="43">
        <v>1000000</v>
      </c>
      <c r="H1143" s="43">
        <v>1000000</v>
      </c>
      <c r="I1143" s="43">
        <v>463082.17</v>
      </c>
      <c r="J1143" s="43">
        <v>0</v>
      </c>
      <c r="K1143" s="43">
        <v>0</v>
      </c>
      <c r="L1143" s="43">
        <v>0</v>
      </c>
      <c r="M1143" s="43">
        <v>92625.25</v>
      </c>
      <c r="N1143" s="43">
        <v>92625.25</v>
      </c>
      <c r="O1143" s="43">
        <v>907374.75</v>
      </c>
      <c r="P1143" s="43">
        <v>370456.92</v>
      </c>
      <c r="Q1143" s="9">
        <f t="shared" si="35"/>
        <v>9.2625250000000006E-2</v>
      </c>
    </row>
    <row r="1144" spans="1:17" ht="13.2" x14ac:dyDescent="0.2">
      <c r="A1144" s="42" t="s">
        <v>444</v>
      </c>
      <c r="B1144" s="42" t="s">
        <v>445</v>
      </c>
      <c r="C1144" s="33" t="str">
        <f t="shared" si="34"/>
        <v>21375801 CENTRO NACIONAL DE LA MÚSICA</v>
      </c>
      <c r="D1144" s="45" t="s">
        <v>19</v>
      </c>
      <c r="E1144" s="42" t="s">
        <v>191</v>
      </c>
      <c r="F1144" s="42" t="s">
        <v>192</v>
      </c>
      <c r="G1144" s="43">
        <v>4050000</v>
      </c>
      <c r="H1144" s="43">
        <v>4050000</v>
      </c>
      <c r="I1144" s="43">
        <v>1804923.05</v>
      </c>
      <c r="J1144" s="43">
        <v>0</v>
      </c>
      <c r="K1144" s="43">
        <v>0</v>
      </c>
      <c r="L1144" s="43">
        <v>0</v>
      </c>
      <c r="M1144" s="43">
        <v>752087.94</v>
      </c>
      <c r="N1144" s="43">
        <v>118217.68</v>
      </c>
      <c r="O1144" s="43">
        <v>3297912.06</v>
      </c>
      <c r="P1144" s="43">
        <v>1052835.1100000001</v>
      </c>
      <c r="Q1144" s="9">
        <f t="shared" si="35"/>
        <v>0.1857007259259259</v>
      </c>
    </row>
    <row r="1145" spans="1:17" ht="13.2" x14ac:dyDescent="0.2">
      <c r="A1145" s="42" t="s">
        <v>444</v>
      </c>
      <c r="B1145" s="42" t="s">
        <v>445</v>
      </c>
      <c r="C1145" s="33" t="str">
        <f t="shared" si="34"/>
        <v>21375801 CENTRO NACIONAL DE LA MÚSICA</v>
      </c>
      <c r="D1145" s="45" t="s">
        <v>19</v>
      </c>
      <c r="E1145" s="42" t="s">
        <v>193</v>
      </c>
      <c r="F1145" s="42" t="s">
        <v>194</v>
      </c>
      <c r="G1145" s="43">
        <v>600000</v>
      </c>
      <c r="H1145" s="43">
        <v>600000</v>
      </c>
      <c r="I1145" s="43">
        <v>277849.3</v>
      </c>
      <c r="J1145" s="43">
        <v>0</v>
      </c>
      <c r="K1145" s="43">
        <v>0</v>
      </c>
      <c r="L1145" s="43">
        <v>0</v>
      </c>
      <c r="M1145" s="43">
        <v>22600</v>
      </c>
      <c r="N1145" s="43">
        <v>22600</v>
      </c>
      <c r="O1145" s="43">
        <v>577400</v>
      </c>
      <c r="P1145" s="43">
        <v>255249.3</v>
      </c>
      <c r="Q1145" s="9">
        <f t="shared" si="35"/>
        <v>3.7666666666666668E-2</v>
      </c>
    </row>
    <row r="1146" spans="1:17" ht="13.2" x14ac:dyDescent="0.2">
      <c r="A1146" s="42" t="s">
        <v>444</v>
      </c>
      <c r="B1146" s="42" t="s">
        <v>445</v>
      </c>
      <c r="C1146" s="33" t="str">
        <f t="shared" si="34"/>
        <v>21375801 CENTRO NACIONAL DE LA MÚSICA</v>
      </c>
      <c r="D1146" s="45" t="s">
        <v>19</v>
      </c>
      <c r="E1146" s="42" t="s">
        <v>197</v>
      </c>
      <c r="F1146" s="42" t="s">
        <v>198</v>
      </c>
      <c r="G1146" s="43">
        <v>1000000</v>
      </c>
      <c r="H1146" s="43">
        <v>1000000</v>
      </c>
      <c r="I1146" s="43">
        <v>392522.44</v>
      </c>
      <c r="J1146" s="43">
        <v>0</v>
      </c>
      <c r="K1146" s="43">
        <v>0</v>
      </c>
      <c r="L1146" s="43">
        <v>0</v>
      </c>
      <c r="M1146" s="43">
        <v>0</v>
      </c>
      <c r="N1146" s="43">
        <v>0</v>
      </c>
      <c r="O1146" s="43">
        <v>1000000</v>
      </c>
      <c r="P1146" s="43">
        <v>392522.44</v>
      </c>
      <c r="Q1146" s="9">
        <f t="shared" si="35"/>
        <v>0</v>
      </c>
    </row>
    <row r="1147" spans="1:17" ht="13.2" x14ac:dyDescent="0.2">
      <c r="A1147" s="42" t="s">
        <v>444</v>
      </c>
      <c r="B1147" s="42" t="s">
        <v>445</v>
      </c>
      <c r="C1147" s="33" t="str">
        <f t="shared" si="34"/>
        <v>21375801 CENTRO NACIONAL DE LA MÚSICA</v>
      </c>
      <c r="D1147" s="45" t="s">
        <v>19</v>
      </c>
      <c r="E1147" s="42" t="s">
        <v>199</v>
      </c>
      <c r="F1147" s="42" t="s">
        <v>200</v>
      </c>
      <c r="G1147" s="43">
        <v>300000</v>
      </c>
      <c r="H1147" s="43">
        <v>300000</v>
      </c>
      <c r="I1147" s="43">
        <v>138924.65</v>
      </c>
      <c r="J1147" s="43">
        <v>0</v>
      </c>
      <c r="K1147" s="43">
        <v>0</v>
      </c>
      <c r="L1147" s="43">
        <v>0</v>
      </c>
      <c r="M1147" s="43">
        <v>0</v>
      </c>
      <c r="N1147" s="43">
        <v>0</v>
      </c>
      <c r="O1147" s="43">
        <v>300000</v>
      </c>
      <c r="P1147" s="43">
        <v>138924.65</v>
      </c>
      <c r="Q1147" s="9">
        <f t="shared" si="35"/>
        <v>0</v>
      </c>
    </row>
    <row r="1148" spans="1:17" ht="13.2" x14ac:dyDescent="0.2">
      <c r="A1148" s="42" t="s">
        <v>444</v>
      </c>
      <c r="B1148" s="42" t="s">
        <v>445</v>
      </c>
      <c r="C1148" s="33" t="str">
        <f t="shared" si="34"/>
        <v>21375801 CENTRO NACIONAL DE LA MÚSICA</v>
      </c>
      <c r="D1148" s="45" t="s">
        <v>19</v>
      </c>
      <c r="E1148" s="42" t="s">
        <v>201</v>
      </c>
      <c r="F1148" s="42" t="s">
        <v>202</v>
      </c>
      <c r="G1148" s="43">
        <v>2000000</v>
      </c>
      <c r="H1148" s="43">
        <v>2000000</v>
      </c>
      <c r="I1148" s="43">
        <v>926164.33</v>
      </c>
      <c r="J1148" s="43">
        <v>0</v>
      </c>
      <c r="K1148" s="43">
        <v>0</v>
      </c>
      <c r="L1148" s="43">
        <v>0</v>
      </c>
      <c r="M1148" s="43">
        <v>729487.94</v>
      </c>
      <c r="N1148" s="43">
        <v>95617.68</v>
      </c>
      <c r="O1148" s="43">
        <v>1270512.06</v>
      </c>
      <c r="P1148" s="43">
        <v>196676.39</v>
      </c>
      <c r="Q1148" s="9">
        <f t="shared" si="35"/>
        <v>0.36474396999999997</v>
      </c>
    </row>
    <row r="1149" spans="1:17" ht="13.2" x14ac:dyDescent="0.2">
      <c r="A1149" s="42" t="s">
        <v>444</v>
      </c>
      <c r="B1149" s="42" t="s">
        <v>445</v>
      </c>
      <c r="C1149" s="33" t="str">
        <f t="shared" si="34"/>
        <v>21375801 CENTRO NACIONAL DE LA MÚSICA</v>
      </c>
      <c r="D1149" s="45" t="s">
        <v>19</v>
      </c>
      <c r="E1149" s="42" t="s">
        <v>203</v>
      </c>
      <c r="F1149" s="42" t="s">
        <v>204</v>
      </c>
      <c r="G1149" s="43">
        <v>100000</v>
      </c>
      <c r="H1149" s="43">
        <v>100000</v>
      </c>
      <c r="I1149" s="43">
        <v>46308.22</v>
      </c>
      <c r="J1149" s="43">
        <v>0</v>
      </c>
      <c r="K1149" s="43">
        <v>0</v>
      </c>
      <c r="L1149" s="43">
        <v>0</v>
      </c>
      <c r="M1149" s="43">
        <v>0</v>
      </c>
      <c r="N1149" s="43">
        <v>0</v>
      </c>
      <c r="O1149" s="43">
        <v>100000</v>
      </c>
      <c r="P1149" s="43">
        <v>46308.22</v>
      </c>
      <c r="Q1149" s="9">
        <f t="shared" si="35"/>
        <v>0</v>
      </c>
    </row>
    <row r="1150" spans="1:17" ht="13.2" x14ac:dyDescent="0.2">
      <c r="A1150" s="42" t="s">
        <v>444</v>
      </c>
      <c r="B1150" s="42" t="s">
        <v>445</v>
      </c>
      <c r="C1150" s="33" t="str">
        <f t="shared" si="34"/>
        <v>21375801 CENTRO NACIONAL DE LA MÚSICA</v>
      </c>
      <c r="D1150" s="45" t="s">
        <v>19</v>
      </c>
      <c r="E1150" s="42" t="s">
        <v>207</v>
      </c>
      <c r="F1150" s="42" t="s">
        <v>208</v>
      </c>
      <c r="G1150" s="43">
        <v>50000</v>
      </c>
      <c r="H1150" s="43">
        <v>50000</v>
      </c>
      <c r="I1150" s="43">
        <v>23154.11</v>
      </c>
      <c r="J1150" s="43">
        <v>0</v>
      </c>
      <c r="K1150" s="43">
        <v>0</v>
      </c>
      <c r="L1150" s="43">
        <v>0</v>
      </c>
      <c r="M1150" s="43">
        <v>0</v>
      </c>
      <c r="N1150" s="43">
        <v>0</v>
      </c>
      <c r="O1150" s="43">
        <v>50000</v>
      </c>
      <c r="P1150" s="43">
        <v>23154.11</v>
      </c>
      <c r="Q1150" s="9">
        <f t="shared" si="35"/>
        <v>0</v>
      </c>
    </row>
    <row r="1151" spans="1:17" ht="13.2" x14ac:dyDescent="0.2">
      <c r="A1151" s="42" t="s">
        <v>444</v>
      </c>
      <c r="B1151" s="42" t="s">
        <v>445</v>
      </c>
      <c r="C1151" s="33" t="str">
        <f t="shared" si="34"/>
        <v>21375801 CENTRO NACIONAL DE LA MÚSICA</v>
      </c>
      <c r="D1151" s="45" t="s">
        <v>19</v>
      </c>
      <c r="E1151" s="42" t="s">
        <v>209</v>
      </c>
      <c r="F1151" s="42" t="s">
        <v>210</v>
      </c>
      <c r="G1151" s="43">
        <v>196285403</v>
      </c>
      <c r="H1151" s="43">
        <v>196285403</v>
      </c>
      <c r="I1151" s="43">
        <v>118754467.63</v>
      </c>
      <c r="J1151" s="43">
        <v>0</v>
      </c>
      <c r="K1151" s="43">
        <v>0</v>
      </c>
      <c r="L1151" s="43">
        <v>0</v>
      </c>
      <c r="M1151" s="43">
        <v>15799610.449999999</v>
      </c>
      <c r="N1151" s="43">
        <v>15799610.449999999</v>
      </c>
      <c r="O1151" s="43">
        <v>180485792.55000001</v>
      </c>
      <c r="P1151" s="43">
        <v>102954857.18000001</v>
      </c>
      <c r="Q1151" s="9">
        <f t="shared" si="35"/>
        <v>8.0493048431115377E-2</v>
      </c>
    </row>
    <row r="1152" spans="1:17" ht="13.2" x14ac:dyDescent="0.2">
      <c r="A1152" s="42" t="s">
        <v>444</v>
      </c>
      <c r="B1152" s="42" t="s">
        <v>445</v>
      </c>
      <c r="C1152" s="33" t="str">
        <f t="shared" si="34"/>
        <v>21375801 CENTRO NACIONAL DE LA MÚSICA</v>
      </c>
      <c r="D1152" s="45" t="s">
        <v>19</v>
      </c>
      <c r="E1152" s="42" t="s">
        <v>211</v>
      </c>
      <c r="F1152" s="42" t="s">
        <v>212</v>
      </c>
      <c r="G1152" s="43">
        <v>33885403</v>
      </c>
      <c r="H1152" s="43">
        <v>33885403</v>
      </c>
      <c r="I1152" s="43">
        <v>33885403</v>
      </c>
      <c r="J1152" s="43">
        <v>0</v>
      </c>
      <c r="K1152" s="43">
        <v>0</v>
      </c>
      <c r="L1152" s="43">
        <v>0</v>
      </c>
      <c r="M1152" s="43">
        <v>5991077</v>
      </c>
      <c r="N1152" s="43">
        <v>5991077</v>
      </c>
      <c r="O1152" s="43">
        <v>27894326</v>
      </c>
      <c r="P1152" s="43">
        <v>27894326</v>
      </c>
      <c r="Q1152" s="9">
        <f t="shared" si="35"/>
        <v>0.1768040651604468</v>
      </c>
    </row>
    <row r="1153" spans="1:17" ht="13.2" x14ac:dyDescent="0.2">
      <c r="A1153" s="42" t="s">
        <v>444</v>
      </c>
      <c r="B1153" s="42" t="s">
        <v>445</v>
      </c>
      <c r="C1153" s="33" t="str">
        <f t="shared" si="34"/>
        <v>21375801 CENTRO NACIONAL DE LA MÚSICA</v>
      </c>
      <c r="D1153" s="45" t="s">
        <v>19</v>
      </c>
      <c r="E1153" s="42" t="s">
        <v>452</v>
      </c>
      <c r="F1153" s="42" t="s">
        <v>214</v>
      </c>
      <c r="G1153" s="43">
        <v>29230814</v>
      </c>
      <c r="H1153" s="43">
        <v>29230814</v>
      </c>
      <c r="I1153" s="43">
        <v>29230814</v>
      </c>
      <c r="J1153" s="43">
        <v>0</v>
      </c>
      <c r="K1153" s="43">
        <v>0</v>
      </c>
      <c r="L1153" s="43">
        <v>0</v>
      </c>
      <c r="M1153" s="43">
        <v>5168128</v>
      </c>
      <c r="N1153" s="43">
        <v>5168128</v>
      </c>
      <c r="O1153" s="43">
        <v>24062686</v>
      </c>
      <c r="P1153" s="43">
        <v>24062686</v>
      </c>
      <c r="Q1153" s="9">
        <f t="shared" si="35"/>
        <v>0.17680410815791855</v>
      </c>
    </row>
    <row r="1154" spans="1:17" ht="13.2" x14ac:dyDescent="0.2">
      <c r="A1154" s="42" t="s">
        <v>444</v>
      </c>
      <c r="B1154" s="42" t="s">
        <v>445</v>
      </c>
      <c r="C1154" s="33" t="str">
        <f t="shared" si="34"/>
        <v>21375801 CENTRO NACIONAL DE LA MÚSICA</v>
      </c>
      <c r="D1154" s="45" t="s">
        <v>19</v>
      </c>
      <c r="E1154" s="42" t="s">
        <v>453</v>
      </c>
      <c r="F1154" s="42" t="s">
        <v>216</v>
      </c>
      <c r="G1154" s="43">
        <v>4654589</v>
      </c>
      <c r="H1154" s="43">
        <v>4654589</v>
      </c>
      <c r="I1154" s="43">
        <v>4654589</v>
      </c>
      <c r="J1154" s="43">
        <v>0</v>
      </c>
      <c r="K1154" s="43">
        <v>0</v>
      </c>
      <c r="L1154" s="43">
        <v>0</v>
      </c>
      <c r="M1154" s="43">
        <v>822949</v>
      </c>
      <c r="N1154" s="43">
        <v>822949</v>
      </c>
      <c r="O1154" s="43">
        <v>3831640</v>
      </c>
      <c r="P1154" s="43">
        <v>3831640</v>
      </c>
      <c r="Q1154" s="9">
        <f t="shared" si="35"/>
        <v>0.17680379513636971</v>
      </c>
    </row>
    <row r="1155" spans="1:17" ht="13.2" x14ac:dyDescent="0.2">
      <c r="A1155" s="42" t="s">
        <v>444</v>
      </c>
      <c r="B1155" s="42" t="s">
        <v>445</v>
      </c>
      <c r="C1155" s="33" t="str">
        <f t="shared" si="34"/>
        <v>21375801 CENTRO NACIONAL DE LA MÚSICA</v>
      </c>
      <c r="D1155" s="45" t="s">
        <v>19</v>
      </c>
      <c r="E1155" s="42" t="s">
        <v>219</v>
      </c>
      <c r="F1155" s="42" t="s">
        <v>220</v>
      </c>
      <c r="G1155" s="43">
        <v>14000000</v>
      </c>
      <c r="H1155" s="43">
        <v>14000000</v>
      </c>
      <c r="I1155" s="43">
        <v>10060510.050000001</v>
      </c>
      <c r="J1155" s="43">
        <v>0</v>
      </c>
      <c r="K1155" s="43">
        <v>0</v>
      </c>
      <c r="L1155" s="43">
        <v>0</v>
      </c>
      <c r="M1155" s="43">
        <v>8416800</v>
      </c>
      <c r="N1155" s="43">
        <v>8416800</v>
      </c>
      <c r="O1155" s="43">
        <v>5583200</v>
      </c>
      <c r="P1155" s="43">
        <v>1643710.05</v>
      </c>
      <c r="Q1155" s="9">
        <f t="shared" si="35"/>
        <v>0.60119999999999996</v>
      </c>
    </row>
    <row r="1156" spans="1:17" ht="13.2" x14ac:dyDescent="0.2">
      <c r="A1156" s="42" t="s">
        <v>444</v>
      </c>
      <c r="B1156" s="42" t="s">
        <v>445</v>
      </c>
      <c r="C1156" s="33" t="str">
        <f t="shared" si="34"/>
        <v>21375801 CENTRO NACIONAL DE LA MÚSICA</v>
      </c>
      <c r="D1156" s="45" t="s">
        <v>19</v>
      </c>
      <c r="E1156" s="42" t="s">
        <v>223</v>
      </c>
      <c r="F1156" s="42" t="s">
        <v>224</v>
      </c>
      <c r="G1156" s="43">
        <v>14000000</v>
      </c>
      <c r="H1156" s="43">
        <v>14000000</v>
      </c>
      <c r="I1156" s="43">
        <v>10060510.050000001</v>
      </c>
      <c r="J1156" s="43">
        <v>0</v>
      </c>
      <c r="K1156" s="43">
        <v>0</v>
      </c>
      <c r="L1156" s="43">
        <v>0</v>
      </c>
      <c r="M1156" s="43">
        <v>8416800</v>
      </c>
      <c r="N1156" s="43">
        <v>8416800</v>
      </c>
      <c r="O1156" s="43">
        <v>5583200</v>
      </c>
      <c r="P1156" s="43">
        <v>1643710.05</v>
      </c>
      <c r="Q1156" s="9">
        <f t="shared" si="35"/>
        <v>0.60119999999999996</v>
      </c>
    </row>
    <row r="1157" spans="1:17" ht="13.2" x14ac:dyDescent="0.2">
      <c r="A1157" s="42" t="s">
        <v>444</v>
      </c>
      <c r="B1157" s="42" t="s">
        <v>445</v>
      </c>
      <c r="C1157" s="33" t="str">
        <f t="shared" si="34"/>
        <v>21375801 CENTRO NACIONAL DE LA MÚSICA</v>
      </c>
      <c r="D1157" s="45" t="s">
        <v>19</v>
      </c>
      <c r="E1157" s="42" t="s">
        <v>225</v>
      </c>
      <c r="F1157" s="42" t="s">
        <v>226</v>
      </c>
      <c r="G1157" s="43">
        <v>118300000</v>
      </c>
      <c r="H1157" s="43">
        <v>118300000</v>
      </c>
      <c r="I1157" s="43">
        <v>64447141.159999996</v>
      </c>
      <c r="J1157" s="43">
        <v>0</v>
      </c>
      <c r="K1157" s="43">
        <v>0</v>
      </c>
      <c r="L1157" s="43">
        <v>0</v>
      </c>
      <c r="M1157" s="43">
        <v>1391733.45</v>
      </c>
      <c r="N1157" s="43">
        <v>1391733.45</v>
      </c>
      <c r="O1157" s="43">
        <v>116908266.55</v>
      </c>
      <c r="P1157" s="43">
        <v>63055407.710000001</v>
      </c>
      <c r="Q1157" s="9">
        <f t="shared" si="35"/>
        <v>1.1764441673710904E-2</v>
      </c>
    </row>
    <row r="1158" spans="1:17" ht="13.2" x14ac:dyDescent="0.2">
      <c r="A1158" s="42" t="s">
        <v>444</v>
      </c>
      <c r="B1158" s="42" t="s">
        <v>445</v>
      </c>
      <c r="C1158" s="33" t="str">
        <f t="shared" si="34"/>
        <v>21375801 CENTRO NACIONAL DE LA MÚSICA</v>
      </c>
      <c r="D1158" s="45" t="s">
        <v>19</v>
      </c>
      <c r="E1158" s="42" t="s">
        <v>227</v>
      </c>
      <c r="F1158" s="42" t="s">
        <v>228</v>
      </c>
      <c r="G1158" s="43">
        <v>100300000</v>
      </c>
      <c r="H1158" s="43">
        <v>100300000</v>
      </c>
      <c r="I1158" s="43">
        <v>46447141.159999996</v>
      </c>
      <c r="J1158" s="43">
        <v>0</v>
      </c>
      <c r="K1158" s="43">
        <v>0</v>
      </c>
      <c r="L1158" s="43">
        <v>0</v>
      </c>
      <c r="M1158" s="43">
        <v>0</v>
      </c>
      <c r="N1158" s="43">
        <v>0</v>
      </c>
      <c r="O1158" s="43">
        <v>100300000</v>
      </c>
      <c r="P1158" s="43">
        <v>46447141.159999996</v>
      </c>
      <c r="Q1158" s="9">
        <f t="shared" si="35"/>
        <v>0</v>
      </c>
    </row>
    <row r="1159" spans="1:17" ht="13.2" x14ac:dyDescent="0.2">
      <c r="A1159" s="42" t="s">
        <v>444</v>
      </c>
      <c r="B1159" s="42" t="s">
        <v>445</v>
      </c>
      <c r="C1159" s="33" t="str">
        <f t="shared" ref="C1159:C1222" si="36">+CONCATENATE(A1159," ",B1159)</f>
        <v>21375801 CENTRO NACIONAL DE LA MÚSICA</v>
      </c>
      <c r="D1159" s="45" t="s">
        <v>19</v>
      </c>
      <c r="E1159" s="42" t="s">
        <v>229</v>
      </c>
      <c r="F1159" s="42" t="s">
        <v>230</v>
      </c>
      <c r="G1159" s="43">
        <v>18000000</v>
      </c>
      <c r="H1159" s="43">
        <v>18000000</v>
      </c>
      <c r="I1159" s="43">
        <v>18000000</v>
      </c>
      <c r="J1159" s="43">
        <v>0</v>
      </c>
      <c r="K1159" s="43">
        <v>0</v>
      </c>
      <c r="L1159" s="43">
        <v>0</v>
      </c>
      <c r="M1159" s="43">
        <v>1391733.45</v>
      </c>
      <c r="N1159" s="43">
        <v>1391733.45</v>
      </c>
      <c r="O1159" s="43">
        <v>16608266.550000001</v>
      </c>
      <c r="P1159" s="43">
        <v>16608266.550000001</v>
      </c>
      <c r="Q1159" s="9">
        <f t="shared" ref="Q1159:Q1222" si="37">+IFERROR(M1159/H1159,0)</f>
        <v>7.7318524999999999E-2</v>
      </c>
    </row>
    <row r="1160" spans="1:17" ht="13.2" x14ac:dyDescent="0.2">
      <c r="A1160" s="42" t="s">
        <v>444</v>
      </c>
      <c r="B1160" s="42" t="s">
        <v>445</v>
      </c>
      <c r="C1160" s="33" t="str">
        <f t="shared" si="36"/>
        <v>21375801 CENTRO NACIONAL DE LA MÚSICA</v>
      </c>
      <c r="D1160" s="45" t="s">
        <v>19</v>
      </c>
      <c r="E1160" s="42" t="s">
        <v>243</v>
      </c>
      <c r="F1160" s="42" t="s">
        <v>244</v>
      </c>
      <c r="G1160" s="43">
        <v>30100000</v>
      </c>
      <c r="H1160" s="43">
        <v>30100000</v>
      </c>
      <c r="I1160" s="43">
        <v>10361413.42</v>
      </c>
      <c r="J1160" s="43">
        <v>0</v>
      </c>
      <c r="K1160" s="43">
        <v>0</v>
      </c>
      <c r="L1160" s="43">
        <v>0</v>
      </c>
      <c r="M1160" s="43">
        <v>0</v>
      </c>
      <c r="N1160" s="43">
        <v>0</v>
      </c>
      <c r="O1160" s="43">
        <v>30100000</v>
      </c>
      <c r="P1160" s="43">
        <v>10361413.42</v>
      </c>
      <c r="Q1160" s="9">
        <f t="shared" si="37"/>
        <v>0</v>
      </c>
    </row>
    <row r="1161" spans="1:17" ht="13.2" x14ac:dyDescent="0.2">
      <c r="A1161" s="42" t="s">
        <v>444</v>
      </c>
      <c r="B1161" s="42" t="s">
        <v>445</v>
      </c>
      <c r="C1161" s="33" t="str">
        <f t="shared" si="36"/>
        <v>21375801 CENTRO NACIONAL DE LA MÚSICA</v>
      </c>
      <c r="D1161" s="45" t="s">
        <v>19</v>
      </c>
      <c r="E1161" s="42" t="s">
        <v>454</v>
      </c>
      <c r="F1161" s="42" t="s">
        <v>455</v>
      </c>
      <c r="G1161" s="43">
        <v>30100000</v>
      </c>
      <c r="H1161" s="43">
        <v>30100000</v>
      </c>
      <c r="I1161" s="43">
        <v>10361413.42</v>
      </c>
      <c r="J1161" s="43">
        <v>0</v>
      </c>
      <c r="K1161" s="43">
        <v>0</v>
      </c>
      <c r="L1161" s="43">
        <v>0</v>
      </c>
      <c r="M1161" s="43">
        <v>0</v>
      </c>
      <c r="N1161" s="43">
        <v>0</v>
      </c>
      <c r="O1161" s="43">
        <v>30100000</v>
      </c>
      <c r="P1161" s="43">
        <v>10361413.42</v>
      </c>
      <c r="Q1161" s="9">
        <f t="shared" si="37"/>
        <v>0</v>
      </c>
    </row>
    <row r="1162" spans="1:17" ht="13.2" x14ac:dyDescent="0.2">
      <c r="A1162" s="42" t="s">
        <v>444</v>
      </c>
      <c r="B1162" s="42" t="s">
        <v>445</v>
      </c>
      <c r="C1162" s="33" t="str">
        <f t="shared" si="36"/>
        <v>21375801 CENTRO NACIONAL DE LA MÚSICA</v>
      </c>
      <c r="D1162" s="45" t="s">
        <v>253</v>
      </c>
      <c r="E1162" s="42" t="s">
        <v>254</v>
      </c>
      <c r="F1162" s="42" t="s">
        <v>255</v>
      </c>
      <c r="G1162" s="43">
        <v>36483641</v>
      </c>
      <c r="H1162" s="43">
        <v>36483641</v>
      </c>
      <c r="I1162" s="43">
        <v>24483641</v>
      </c>
      <c r="J1162" s="43">
        <v>0</v>
      </c>
      <c r="K1162" s="43">
        <v>0</v>
      </c>
      <c r="L1162" s="43">
        <v>0</v>
      </c>
      <c r="M1162" s="43">
        <v>0</v>
      </c>
      <c r="N1162" s="43">
        <v>0</v>
      </c>
      <c r="O1162" s="43">
        <v>36483641</v>
      </c>
      <c r="P1162" s="43">
        <v>24483641</v>
      </c>
      <c r="Q1162" s="9">
        <f t="shared" si="37"/>
        <v>0</v>
      </c>
    </row>
    <row r="1163" spans="1:17" ht="13.2" x14ac:dyDescent="0.2">
      <c r="A1163" s="42" t="s">
        <v>444</v>
      </c>
      <c r="B1163" s="42" t="s">
        <v>445</v>
      </c>
      <c r="C1163" s="33" t="str">
        <f t="shared" si="36"/>
        <v>21375801 CENTRO NACIONAL DE LA MÚSICA</v>
      </c>
      <c r="D1163" s="45" t="s">
        <v>253</v>
      </c>
      <c r="E1163" s="42" t="s">
        <v>256</v>
      </c>
      <c r="F1163" s="42" t="s">
        <v>257</v>
      </c>
      <c r="G1163" s="43">
        <v>33483641</v>
      </c>
      <c r="H1163" s="43">
        <v>33483641</v>
      </c>
      <c r="I1163" s="43">
        <v>22483641</v>
      </c>
      <c r="J1163" s="43">
        <v>0</v>
      </c>
      <c r="K1163" s="43">
        <v>0</v>
      </c>
      <c r="L1163" s="43">
        <v>0</v>
      </c>
      <c r="M1163" s="43">
        <v>0</v>
      </c>
      <c r="N1163" s="43">
        <v>0</v>
      </c>
      <c r="O1163" s="43">
        <v>33483641</v>
      </c>
      <c r="P1163" s="43">
        <v>22483641</v>
      </c>
      <c r="Q1163" s="9">
        <f t="shared" si="37"/>
        <v>0</v>
      </c>
    </row>
    <row r="1164" spans="1:17" ht="13.2" x14ac:dyDescent="0.2">
      <c r="A1164" s="42" t="s">
        <v>444</v>
      </c>
      <c r="B1164" s="42" t="s">
        <v>445</v>
      </c>
      <c r="C1164" s="33" t="str">
        <f t="shared" si="36"/>
        <v>21375801 CENTRO NACIONAL DE LA MÚSICA</v>
      </c>
      <c r="D1164" s="45" t="s">
        <v>253</v>
      </c>
      <c r="E1164" s="42" t="s">
        <v>262</v>
      </c>
      <c r="F1164" s="42" t="s">
        <v>263</v>
      </c>
      <c r="G1164" s="43">
        <v>1500000</v>
      </c>
      <c r="H1164" s="43">
        <v>1500000</v>
      </c>
      <c r="I1164" s="43">
        <v>1500000</v>
      </c>
      <c r="J1164" s="43">
        <v>0</v>
      </c>
      <c r="K1164" s="43">
        <v>0</v>
      </c>
      <c r="L1164" s="43">
        <v>0</v>
      </c>
      <c r="M1164" s="43">
        <v>0</v>
      </c>
      <c r="N1164" s="43">
        <v>0</v>
      </c>
      <c r="O1164" s="43">
        <v>1500000</v>
      </c>
      <c r="P1164" s="43">
        <v>1500000</v>
      </c>
      <c r="Q1164" s="9">
        <f t="shared" si="37"/>
        <v>0</v>
      </c>
    </row>
    <row r="1165" spans="1:17" ht="13.2" x14ac:dyDescent="0.2">
      <c r="A1165" s="42" t="s">
        <v>444</v>
      </c>
      <c r="B1165" s="42" t="s">
        <v>445</v>
      </c>
      <c r="C1165" s="33" t="str">
        <f t="shared" si="36"/>
        <v>21375801 CENTRO NACIONAL DE LA MÚSICA</v>
      </c>
      <c r="D1165" s="45" t="s">
        <v>253</v>
      </c>
      <c r="E1165" s="42" t="s">
        <v>264</v>
      </c>
      <c r="F1165" s="42" t="s">
        <v>265</v>
      </c>
      <c r="G1165" s="43">
        <v>15000000</v>
      </c>
      <c r="H1165" s="43">
        <v>15000000</v>
      </c>
      <c r="I1165" s="43">
        <v>4000000</v>
      </c>
      <c r="J1165" s="43">
        <v>0</v>
      </c>
      <c r="K1165" s="43">
        <v>0</v>
      </c>
      <c r="L1165" s="43">
        <v>0</v>
      </c>
      <c r="M1165" s="43">
        <v>0</v>
      </c>
      <c r="N1165" s="43">
        <v>0</v>
      </c>
      <c r="O1165" s="43">
        <v>15000000</v>
      </c>
      <c r="P1165" s="43">
        <v>4000000</v>
      </c>
      <c r="Q1165" s="9">
        <f t="shared" si="37"/>
        <v>0</v>
      </c>
    </row>
    <row r="1166" spans="1:17" ht="13.2" x14ac:dyDescent="0.2">
      <c r="A1166" s="42" t="s">
        <v>444</v>
      </c>
      <c r="B1166" s="42" t="s">
        <v>445</v>
      </c>
      <c r="C1166" s="33" t="str">
        <f t="shared" si="36"/>
        <v>21375801 CENTRO NACIONAL DE LA MÚSICA</v>
      </c>
      <c r="D1166" s="45" t="s">
        <v>253</v>
      </c>
      <c r="E1166" s="42" t="s">
        <v>357</v>
      </c>
      <c r="F1166" s="42" t="s">
        <v>358</v>
      </c>
      <c r="G1166" s="43">
        <v>14983641</v>
      </c>
      <c r="H1166" s="43">
        <v>14983641</v>
      </c>
      <c r="I1166" s="43">
        <v>14983641</v>
      </c>
      <c r="J1166" s="43">
        <v>0</v>
      </c>
      <c r="K1166" s="43">
        <v>0</v>
      </c>
      <c r="L1166" s="43">
        <v>0</v>
      </c>
      <c r="M1166" s="43">
        <v>0</v>
      </c>
      <c r="N1166" s="43">
        <v>0</v>
      </c>
      <c r="O1166" s="43">
        <v>14983641</v>
      </c>
      <c r="P1166" s="43">
        <v>14983641</v>
      </c>
      <c r="Q1166" s="9">
        <f t="shared" si="37"/>
        <v>0</v>
      </c>
    </row>
    <row r="1167" spans="1:17" ht="13.2" x14ac:dyDescent="0.2">
      <c r="A1167" s="42" t="s">
        <v>444</v>
      </c>
      <c r="B1167" s="42" t="s">
        <v>445</v>
      </c>
      <c r="C1167" s="33" t="str">
        <f t="shared" si="36"/>
        <v>21375801 CENTRO NACIONAL DE LA MÚSICA</v>
      </c>
      <c r="D1167" s="45" t="s">
        <v>253</v>
      </c>
      <c r="E1167" s="42" t="s">
        <v>266</v>
      </c>
      <c r="F1167" s="42" t="s">
        <v>267</v>
      </c>
      <c r="G1167" s="43">
        <v>2000000</v>
      </c>
      <c r="H1167" s="43">
        <v>2000000</v>
      </c>
      <c r="I1167" s="43">
        <v>2000000</v>
      </c>
      <c r="J1167" s="43">
        <v>0</v>
      </c>
      <c r="K1167" s="43">
        <v>0</v>
      </c>
      <c r="L1167" s="43">
        <v>0</v>
      </c>
      <c r="M1167" s="43">
        <v>0</v>
      </c>
      <c r="N1167" s="43">
        <v>0</v>
      </c>
      <c r="O1167" s="43">
        <v>2000000</v>
      </c>
      <c r="P1167" s="43">
        <v>2000000</v>
      </c>
      <c r="Q1167" s="9">
        <f t="shared" si="37"/>
        <v>0</v>
      </c>
    </row>
    <row r="1168" spans="1:17" ht="13.2" x14ac:dyDescent="0.2">
      <c r="A1168" s="42" t="s">
        <v>444</v>
      </c>
      <c r="B1168" s="42" t="s">
        <v>445</v>
      </c>
      <c r="C1168" s="33" t="str">
        <f t="shared" si="36"/>
        <v>21375801 CENTRO NACIONAL DE LA MÚSICA</v>
      </c>
      <c r="D1168" s="45" t="s">
        <v>253</v>
      </c>
      <c r="E1168" s="42" t="s">
        <v>274</v>
      </c>
      <c r="F1168" s="42" t="s">
        <v>275</v>
      </c>
      <c r="G1168" s="43">
        <v>3000000</v>
      </c>
      <c r="H1168" s="43">
        <v>3000000</v>
      </c>
      <c r="I1168" s="43">
        <v>2000000</v>
      </c>
      <c r="J1168" s="43">
        <v>0</v>
      </c>
      <c r="K1168" s="43">
        <v>0</v>
      </c>
      <c r="L1168" s="43">
        <v>0</v>
      </c>
      <c r="M1168" s="43">
        <v>0</v>
      </c>
      <c r="N1168" s="43">
        <v>0</v>
      </c>
      <c r="O1168" s="43">
        <v>3000000</v>
      </c>
      <c r="P1168" s="43">
        <v>2000000</v>
      </c>
      <c r="Q1168" s="9">
        <f t="shared" si="37"/>
        <v>0</v>
      </c>
    </row>
    <row r="1169" spans="1:17" ht="13.2" x14ac:dyDescent="0.2">
      <c r="A1169" s="42" t="s">
        <v>444</v>
      </c>
      <c r="B1169" s="42" t="s">
        <v>445</v>
      </c>
      <c r="C1169" s="33" t="str">
        <f t="shared" si="36"/>
        <v>21375801 CENTRO NACIONAL DE LA MÚSICA</v>
      </c>
      <c r="D1169" s="45" t="s">
        <v>253</v>
      </c>
      <c r="E1169" s="42" t="s">
        <v>276</v>
      </c>
      <c r="F1169" s="42" t="s">
        <v>277</v>
      </c>
      <c r="G1169" s="43">
        <v>3000000</v>
      </c>
      <c r="H1169" s="43">
        <v>3000000</v>
      </c>
      <c r="I1169" s="43">
        <v>2000000</v>
      </c>
      <c r="J1169" s="43">
        <v>0</v>
      </c>
      <c r="K1169" s="43">
        <v>0</v>
      </c>
      <c r="L1169" s="43">
        <v>0</v>
      </c>
      <c r="M1169" s="43">
        <v>0</v>
      </c>
      <c r="N1169" s="43">
        <v>0</v>
      </c>
      <c r="O1169" s="43">
        <v>3000000</v>
      </c>
      <c r="P1169" s="43">
        <v>2000000</v>
      </c>
      <c r="Q1169" s="9">
        <f t="shared" si="37"/>
        <v>0</v>
      </c>
    </row>
    <row r="1170" spans="1:17" ht="13.2" x14ac:dyDescent="0.2">
      <c r="A1170" s="50" t="s">
        <v>456</v>
      </c>
      <c r="B1170" s="50" t="s">
        <v>457</v>
      </c>
      <c r="C1170" s="33" t="str">
        <f t="shared" si="36"/>
        <v>21375802 SISTEMA NACIONAL DE EDUCACIÓN MUSICAL</v>
      </c>
      <c r="D1170" s="51" t="s">
        <v>19</v>
      </c>
      <c r="E1170" s="50" t="s">
        <v>20</v>
      </c>
      <c r="F1170" s="50" t="s">
        <v>20</v>
      </c>
      <c r="G1170" s="43">
        <v>3227306966</v>
      </c>
      <c r="H1170" s="43">
        <v>3227306966</v>
      </c>
      <c r="I1170" s="43">
        <v>2835993886.3299999</v>
      </c>
      <c r="J1170" s="43">
        <v>0</v>
      </c>
      <c r="K1170" s="43">
        <v>0</v>
      </c>
      <c r="L1170" s="43">
        <v>0</v>
      </c>
      <c r="M1170" s="43">
        <v>679849805.90999997</v>
      </c>
      <c r="N1170" s="43">
        <v>649553679.74000001</v>
      </c>
      <c r="O1170" s="43">
        <v>2547457160.0900002</v>
      </c>
      <c r="P1170" s="43">
        <v>2156144080.4200001</v>
      </c>
      <c r="Q1170" s="9">
        <f t="shared" si="37"/>
        <v>0.21065545145605463</v>
      </c>
    </row>
    <row r="1171" spans="1:17" ht="13.2" x14ac:dyDescent="0.2">
      <c r="A1171" s="42" t="s">
        <v>456</v>
      </c>
      <c r="B1171" s="42" t="s">
        <v>457</v>
      </c>
      <c r="C1171" s="33" t="str">
        <f t="shared" si="36"/>
        <v>21375802 SISTEMA NACIONAL DE EDUCACIÓN MUSICAL</v>
      </c>
      <c r="D1171" s="45" t="s">
        <v>19</v>
      </c>
      <c r="E1171" s="42" t="s">
        <v>23</v>
      </c>
      <c r="F1171" s="42" t="s">
        <v>24</v>
      </c>
      <c r="G1171" s="43">
        <v>2548838111</v>
      </c>
      <c r="H1171" s="43">
        <v>2548838111</v>
      </c>
      <c r="I1171" s="43">
        <v>2498268993</v>
      </c>
      <c r="J1171" s="43">
        <v>0</v>
      </c>
      <c r="K1171" s="43">
        <v>0</v>
      </c>
      <c r="L1171" s="43">
        <v>0</v>
      </c>
      <c r="M1171" s="43">
        <v>554181446.75999999</v>
      </c>
      <c r="N1171" s="43">
        <v>554181446.75999999</v>
      </c>
      <c r="O1171" s="43">
        <v>1994656664.24</v>
      </c>
      <c r="P1171" s="43">
        <v>1944087546.24</v>
      </c>
      <c r="Q1171" s="9">
        <f t="shared" si="37"/>
        <v>0.21742512573408393</v>
      </c>
    </row>
    <row r="1172" spans="1:17" ht="13.2" x14ac:dyDescent="0.2">
      <c r="A1172" s="42" t="s">
        <v>456</v>
      </c>
      <c r="B1172" s="42" t="s">
        <v>457</v>
      </c>
      <c r="C1172" s="33" t="str">
        <f t="shared" si="36"/>
        <v>21375802 SISTEMA NACIONAL DE EDUCACIÓN MUSICAL</v>
      </c>
      <c r="D1172" s="45" t="s">
        <v>19</v>
      </c>
      <c r="E1172" s="42" t="s">
        <v>25</v>
      </c>
      <c r="F1172" s="42" t="s">
        <v>26</v>
      </c>
      <c r="G1172" s="43">
        <v>1462582200</v>
      </c>
      <c r="H1172" s="43">
        <v>1462582200</v>
      </c>
      <c r="I1172" s="43">
        <v>1452582200</v>
      </c>
      <c r="J1172" s="43">
        <v>0</v>
      </c>
      <c r="K1172" s="43">
        <v>0</v>
      </c>
      <c r="L1172" s="43">
        <v>0</v>
      </c>
      <c r="M1172" s="43">
        <v>282505018.81</v>
      </c>
      <c r="N1172" s="43">
        <v>282505018.81</v>
      </c>
      <c r="O1172" s="43">
        <v>1180077181.1900001</v>
      </c>
      <c r="P1172" s="43">
        <v>1170077181.1900001</v>
      </c>
      <c r="Q1172" s="9">
        <f t="shared" si="37"/>
        <v>0.19315496852758088</v>
      </c>
    </row>
    <row r="1173" spans="1:17" ht="13.2" x14ac:dyDescent="0.2">
      <c r="A1173" s="42" t="s">
        <v>456</v>
      </c>
      <c r="B1173" s="42" t="s">
        <v>457</v>
      </c>
      <c r="C1173" s="33" t="str">
        <f t="shared" si="36"/>
        <v>21375802 SISTEMA NACIONAL DE EDUCACIÓN MUSICAL</v>
      </c>
      <c r="D1173" s="45" t="s">
        <v>19</v>
      </c>
      <c r="E1173" s="42" t="s">
        <v>27</v>
      </c>
      <c r="F1173" s="42" t="s">
        <v>28</v>
      </c>
      <c r="G1173" s="43">
        <v>1449582200</v>
      </c>
      <c r="H1173" s="43">
        <v>1449582200</v>
      </c>
      <c r="I1173" s="43">
        <v>1449582200</v>
      </c>
      <c r="J1173" s="43">
        <v>0</v>
      </c>
      <c r="K1173" s="43">
        <v>0</v>
      </c>
      <c r="L1173" s="43">
        <v>0</v>
      </c>
      <c r="M1173" s="43">
        <v>282505018.81</v>
      </c>
      <c r="N1173" s="43">
        <v>282505018.81</v>
      </c>
      <c r="O1173" s="43">
        <v>1167077181.1900001</v>
      </c>
      <c r="P1173" s="43">
        <v>1167077181.1900001</v>
      </c>
      <c r="Q1173" s="9">
        <f t="shared" si="37"/>
        <v>0.19488720185029865</v>
      </c>
    </row>
    <row r="1174" spans="1:17" ht="13.2" x14ac:dyDescent="0.2">
      <c r="A1174" s="42" t="s">
        <v>456</v>
      </c>
      <c r="B1174" s="42" t="s">
        <v>457</v>
      </c>
      <c r="C1174" s="33" t="str">
        <f t="shared" si="36"/>
        <v>21375802 SISTEMA NACIONAL DE EDUCACIÓN MUSICAL</v>
      </c>
      <c r="D1174" s="45" t="s">
        <v>19</v>
      </c>
      <c r="E1174" s="42" t="s">
        <v>29</v>
      </c>
      <c r="F1174" s="42" t="s">
        <v>30</v>
      </c>
      <c r="G1174" s="43">
        <v>13000000</v>
      </c>
      <c r="H1174" s="43">
        <v>13000000</v>
      </c>
      <c r="I1174" s="43">
        <v>3000000</v>
      </c>
      <c r="J1174" s="43">
        <v>0</v>
      </c>
      <c r="K1174" s="43">
        <v>0</v>
      </c>
      <c r="L1174" s="43">
        <v>0</v>
      </c>
      <c r="M1174" s="43">
        <v>0</v>
      </c>
      <c r="N1174" s="43">
        <v>0</v>
      </c>
      <c r="O1174" s="43">
        <v>13000000</v>
      </c>
      <c r="P1174" s="43">
        <v>3000000</v>
      </c>
      <c r="Q1174" s="9">
        <f t="shared" si="37"/>
        <v>0</v>
      </c>
    </row>
    <row r="1175" spans="1:17" ht="13.2" x14ac:dyDescent="0.2">
      <c r="A1175" s="42" t="s">
        <v>456</v>
      </c>
      <c r="B1175" s="42" t="s">
        <v>457</v>
      </c>
      <c r="C1175" s="33" t="str">
        <f t="shared" si="36"/>
        <v>21375802 SISTEMA NACIONAL DE EDUCACIÓN MUSICAL</v>
      </c>
      <c r="D1175" s="45" t="s">
        <v>19</v>
      </c>
      <c r="E1175" s="42" t="s">
        <v>31</v>
      </c>
      <c r="F1175" s="42" t="s">
        <v>32</v>
      </c>
      <c r="G1175" s="43">
        <v>6000000</v>
      </c>
      <c r="H1175" s="43">
        <v>6000000</v>
      </c>
      <c r="I1175" s="43">
        <v>6000000</v>
      </c>
      <c r="J1175" s="43">
        <v>0</v>
      </c>
      <c r="K1175" s="43">
        <v>0</v>
      </c>
      <c r="L1175" s="43">
        <v>0</v>
      </c>
      <c r="M1175" s="43">
        <v>1184640.24</v>
      </c>
      <c r="N1175" s="43">
        <v>1184640.24</v>
      </c>
      <c r="O1175" s="43">
        <v>4815359.76</v>
      </c>
      <c r="P1175" s="43">
        <v>4815359.76</v>
      </c>
      <c r="Q1175" s="9">
        <f t="shared" si="37"/>
        <v>0.19744004000000001</v>
      </c>
    </row>
    <row r="1176" spans="1:17" ht="13.2" x14ac:dyDescent="0.2">
      <c r="A1176" s="42" t="s">
        <v>456</v>
      </c>
      <c r="B1176" s="42" t="s">
        <v>457</v>
      </c>
      <c r="C1176" s="33" t="str">
        <f t="shared" si="36"/>
        <v>21375802 SISTEMA NACIONAL DE EDUCACIÓN MUSICAL</v>
      </c>
      <c r="D1176" s="45" t="s">
        <v>19</v>
      </c>
      <c r="E1176" s="42" t="s">
        <v>33</v>
      </c>
      <c r="F1176" s="42" t="s">
        <v>34</v>
      </c>
      <c r="G1176" s="43">
        <v>6000000</v>
      </c>
      <c r="H1176" s="43">
        <v>6000000</v>
      </c>
      <c r="I1176" s="43">
        <v>6000000</v>
      </c>
      <c r="J1176" s="43">
        <v>0</v>
      </c>
      <c r="K1176" s="43">
        <v>0</v>
      </c>
      <c r="L1176" s="43">
        <v>0</v>
      </c>
      <c r="M1176" s="43">
        <v>1184640.24</v>
      </c>
      <c r="N1176" s="43">
        <v>1184640.24</v>
      </c>
      <c r="O1176" s="43">
        <v>4815359.76</v>
      </c>
      <c r="P1176" s="43">
        <v>4815359.76</v>
      </c>
      <c r="Q1176" s="9">
        <f t="shared" si="37"/>
        <v>0.19744004000000001</v>
      </c>
    </row>
    <row r="1177" spans="1:17" ht="13.2" x14ac:dyDescent="0.2">
      <c r="A1177" s="42" t="s">
        <v>456</v>
      </c>
      <c r="B1177" s="42" t="s">
        <v>457</v>
      </c>
      <c r="C1177" s="33" t="str">
        <f t="shared" si="36"/>
        <v>21375802 SISTEMA NACIONAL DE EDUCACIÓN MUSICAL</v>
      </c>
      <c r="D1177" s="45" t="s">
        <v>19</v>
      </c>
      <c r="E1177" s="42" t="s">
        <v>35</v>
      </c>
      <c r="F1177" s="42" t="s">
        <v>36</v>
      </c>
      <c r="G1177" s="43">
        <v>677300051</v>
      </c>
      <c r="H1177" s="43">
        <v>677300051</v>
      </c>
      <c r="I1177" s="43">
        <v>641130933</v>
      </c>
      <c r="J1177" s="43">
        <v>0</v>
      </c>
      <c r="K1177" s="43">
        <v>0</v>
      </c>
      <c r="L1177" s="43">
        <v>0</v>
      </c>
      <c r="M1177" s="43">
        <v>197267927.99000001</v>
      </c>
      <c r="N1177" s="43">
        <v>197267927.99000001</v>
      </c>
      <c r="O1177" s="43">
        <v>480032123.00999999</v>
      </c>
      <c r="P1177" s="43">
        <v>443863005.00999999</v>
      </c>
      <c r="Q1177" s="9">
        <f t="shared" si="37"/>
        <v>0.29125633122091704</v>
      </c>
    </row>
    <row r="1178" spans="1:17" ht="13.2" x14ac:dyDescent="0.2">
      <c r="A1178" s="42" t="s">
        <v>456</v>
      </c>
      <c r="B1178" s="42" t="s">
        <v>457</v>
      </c>
      <c r="C1178" s="33" t="str">
        <f t="shared" si="36"/>
        <v>21375802 SISTEMA NACIONAL DE EDUCACIÓN MUSICAL</v>
      </c>
      <c r="D1178" s="45" t="s">
        <v>19</v>
      </c>
      <c r="E1178" s="42" t="s">
        <v>37</v>
      </c>
      <c r="F1178" s="42" t="s">
        <v>38</v>
      </c>
      <c r="G1178" s="43">
        <v>280500000</v>
      </c>
      <c r="H1178" s="43">
        <v>280500000</v>
      </c>
      <c r="I1178" s="43">
        <v>261993267</v>
      </c>
      <c r="J1178" s="43">
        <v>0</v>
      </c>
      <c r="K1178" s="43">
        <v>0</v>
      </c>
      <c r="L1178" s="43">
        <v>0</v>
      </c>
      <c r="M1178" s="43">
        <v>58773564.57</v>
      </c>
      <c r="N1178" s="43">
        <v>58773564.57</v>
      </c>
      <c r="O1178" s="43">
        <v>221726435.43000001</v>
      </c>
      <c r="P1178" s="43">
        <v>203219702.43000001</v>
      </c>
      <c r="Q1178" s="9">
        <f t="shared" si="37"/>
        <v>0.20953142449197862</v>
      </c>
    </row>
    <row r="1179" spans="1:17" ht="13.2" x14ac:dyDescent="0.2">
      <c r="A1179" s="42" t="s">
        <v>456</v>
      </c>
      <c r="B1179" s="42" t="s">
        <v>457</v>
      </c>
      <c r="C1179" s="33" t="str">
        <f t="shared" si="36"/>
        <v>21375802 SISTEMA NACIONAL DE EDUCACIÓN MUSICAL</v>
      </c>
      <c r="D1179" s="45" t="s">
        <v>19</v>
      </c>
      <c r="E1179" s="42" t="s">
        <v>39</v>
      </c>
      <c r="F1179" s="42" t="s">
        <v>40</v>
      </c>
      <c r="G1179" s="43">
        <v>86864250</v>
      </c>
      <c r="H1179" s="43">
        <v>86864250</v>
      </c>
      <c r="I1179" s="43">
        <v>80192310</v>
      </c>
      <c r="J1179" s="43">
        <v>0</v>
      </c>
      <c r="K1179" s="43">
        <v>0</v>
      </c>
      <c r="L1179" s="43">
        <v>0</v>
      </c>
      <c r="M1179" s="43">
        <v>18736775.969999999</v>
      </c>
      <c r="N1179" s="43">
        <v>18736775.969999999</v>
      </c>
      <c r="O1179" s="43">
        <v>68127474.030000001</v>
      </c>
      <c r="P1179" s="43">
        <v>61455534.030000001</v>
      </c>
      <c r="Q1179" s="9">
        <f t="shared" si="37"/>
        <v>0.21570181023838919</v>
      </c>
    </row>
    <row r="1180" spans="1:17" ht="13.2" x14ac:dyDescent="0.2">
      <c r="A1180" s="42" t="s">
        <v>456</v>
      </c>
      <c r="B1180" s="42" t="s">
        <v>457</v>
      </c>
      <c r="C1180" s="33" t="str">
        <f t="shared" si="36"/>
        <v>21375802 SISTEMA NACIONAL DE EDUCACIÓN MUSICAL</v>
      </c>
      <c r="D1180" s="45" t="s">
        <v>19</v>
      </c>
      <c r="E1180" s="42" t="s">
        <v>41</v>
      </c>
      <c r="F1180" s="42" t="s">
        <v>42</v>
      </c>
      <c r="G1180" s="43">
        <v>160341543</v>
      </c>
      <c r="H1180" s="43">
        <v>160341543</v>
      </c>
      <c r="I1180" s="43">
        <v>160341543</v>
      </c>
      <c r="J1180" s="43">
        <v>0</v>
      </c>
      <c r="K1180" s="43">
        <v>0</v>
      </c>
      <c r="L1180" s="43">
        <v>0</v>
      </c>
      <c r="M1180" s="43">
        <v>0</v>
      </c>
      <c r="N1180" s="43">
        <v>0</v>
      </c>
      <c r="O1180" s="43">
        <v>160341543</v>
      </c>
      <c r="P1180" s="43">
        <v>160341543</v>
      </c>
      <c r="Q1180" s="9">
        <f t="shared" si="37"/>
        <v>0</v>
      </c>
    </row>
    <row r="1181" spans="1:17" ht="13.2" x14ac:dyDescent="0.2">
      <c r="A1181" s="42" t="s">
        <v>456</v>
      </c>
      <c r="B1181" s="42" t="s">
        <v>457</v>
      </c>
      <c r="C1181" s="33" t="str">
        <f t="shared" si="36"/>
        <v>21375802 SISTEMA NACIONAL DE EDUCACIÓN MUSICAL</v>
      </c>
      <c r="D1181" s="45" t="s">
        <v>19</v>
      </c>
      <c r="E1181" s="42" t="s">
        <v>43</v>
      </c>
      <c r="F1181" s="42" t="s">
        <v>44</v>
      </c>
      <c r="G1181" s="43">
        <v>124794258</v>
      </c>
      <c r="H1181" s="43">
        <v>124794258</v>
      </c>
      <c r="I1181" s="43">
        <v>115794258</v>
      </c>
      <c r="J1181" s="43">
        <v>0</v>
      </c>
      <c r="K1181" s="43">
        <v>0</v>
      </c>
      <c r="L1181" s="43">
        <v>0</v>
      </c>
      <c r="M1181" s="43">
        <v>114184323.41</v>
      </c>
      <c r="N1181" s="43">
        <v>114184323.41</v>
      </c>
      <c r="O1181" s="43">
        <v>10609934.59</v>
      </c>
      <c r="P1181" s="43">
        <v>1609934.59</v>
      </c>
      <c r="Q1181" s="9">
        <f t="shared" si="37"/>
        <v>0.91498058676706095</v>
      </c>
    </row>
    <row r="1182" spans="1:17" ht="13.2" x14ac:dyDescent="0.2">
      <c r="A1182" s="42" t="s">
        <v>456</v>
      </c>
      <c r="B1182" s="42" t="s">
        <v>457</v>
      </c>
      <c r="C1182" s="33" t="str">
        <f t="shared" si="36"/>
        <v>21375802 SISTEMA NACIONAL DE EDUCACIÓN MUSICAL</v>
      </c>
      <c r="D1182" s="45" t="s">
        <v>19</v>
      </c>
      <c r="E1182" s="42" t="s">
        <v>45</v>
      </c>
      <c r="F1182" s="42" t="s">
        <v>46</v>
      </c>
      <c r="G1182" s="43">
        <v>24800000</v>
      </c>
      <c r="H1182" s="43">
        <v>24800000</v>
      </c>
      <c r="I1182" s="43">
        <v>22809555</v>
      </c>
      <c r="J1182" s="43">
        <v>0</v>
      </c>
      <c r="K1182" s="43">
        <v>0</v>
      </c>
      <c r="L1182" s="43">
        <v>0</v>
      </c>
      <c r="M1182" s="43">
        <v>5573264.04</v>
      </c>
      <c r="N1182" s="43">
        <v>5573264.04</v>
      </c>
      <c r="O1182" s="43">
        <v>19226735.960000001</v>
      </c>
      <c r="P1182" s="43">
        <v>17236290.960000001</v>
      </c>
      <c r="Q1182" s="9">
        <f t="shared" si="37"/>
        <v>0.22472838870967743</v>
      </c>
    </row>
    <row r="1183" spans="1:17" ht="13.2" x14ac:dyDescent="0.2">
      <c r="A1183" s="42" t="s">
        <v>456</v>
      </c>
      <c r="B1183" s="42" t="s">
        <v>457</v>
      </c>
      <c r="C1183" s="33" t="str">
        <f t="shared" si="36"/>
        <v>21375802 SISTEMA NACIONAL DE EDUCACIÓN MUSICAL</v>
      </c>
      <c r="D1183" s="45" t="s">
        <v>19</v>
      </c>
      <c r="E1183" s="42" t="s">
        <v>47</v>
      </c>
      <c r="F1183" s="42" t="s">
        <v>48</v>
      </c>
      <c r="G1183" s="43">
        <v>193590220</v>
      </c>
      <c r="H1183" s="43">
        <v>193590220</v>
      </c>
      <c r="I1183" s="43">
        <v>193590220</v>
      </c>
      <c r="J1183" s="43">
        <v>0</v>
      </c>
      <c r="K1183" s="43">
        <v>0</v>
      </c>
      <c r="L1183" s="43">
        <v>0</v>
      </c>
      <c r="M1183" s="43">
        <v>35129396</v>
      </c>
      <c r="N1183" s="43">
        <v>35129396</v>
      </c>
      <c r="O1183" s="43">
        <v>158460824</v>
      </c>
      <c r="P1183" s="43">
        <v>158460824</v>
      </c>
      <c r="Q1183" s="9">
        <f t="shared" si="37"/>
        <v>0.18146265859917923</v>
      </c>
    </row>
    <row r="1184" spans="1:17" ht="13.2" x14ac:dyDescent="0.2">
      <c r="A1184" s="42" t="s">
        <v>456</v>
      </c>
      <c r="B1184" s="42" t="s">
        <v>457</v>
      </c>
      <c r="C1184" s="33" t="str">
        <f t="shared" si="36"/>
        <v>21375802 SISTEMA NACIONAL DE EDUCACIÓN MUSICAL</v>
      </c>
      <c r="D1184" s="45" t="s">
        <v>19</v>
      </c>
      <c r="E1184" s="42" t="s">
        <v>458</v>
      </c>
      <c r="F1184" s="42" t="s">
        <v>50</v>
      </c>
      <c r="G1184" s="43">
        <v>183662516</v>
      </c>
      <c r="H1184" s="43">
        <v>183662516</v>
      </c>
      <c r="I1184" s="43">
        <v>183662516</v>
      </c>
      <c r="J1184" s="43">
        <v>0</v>
      </c>
      <c r="K1184" s="43">
        <v>0</v>
      </c>
      <c r="L1184" s="43">
        <v>0</v>
      </c>
      <c r="M1184" s="43">
        <v>33331756</v>
      </c>
      <c r="N1184" s="43">
        <v>33331756</v>
      </c>
      <c r="O1184" s="43">
        <v>150330760</v>
      </c>
      <c r="P1184" s="43">
        <v>150330760</v>
      </c>
      <c r="Q1184" s="9">
        <f t="shared" si="37"/>
        <v>0.18148371657938084</v>
      </c>
    </row>
    <row r="1185" spans="1:17" ht="13.2" x14ac:dyDescent="0.2">
      <c r="A1185" s="42" t="s">
        <v>456</v>
      </c>
      <c r="B1185" s="42" t="s">
        <v>457</v>
      </c>
      <c r="C1185" s="33" t="str">
        <f t="shared" si="36"/>
        <v>21375802 SISTEMA NACIONAL DE EDUCACIÓN MUSICAL</v>
      </c>
      <c r="D1185" s="45" t="s">
        <v>19</v>
      </c>
      <c r="E1185" s="42" t="s">
        <v>459</v>
      </c>
      <c r="F1185" s="42" t="s">
        <v>52</v>
      </c>
      <c r="G1185" s="43">
        <v>9927704</v>
      </c>
      <c r="H1185" s="43">
        <v>9927704</v>
      </c>
      <c r="I1185" s="43">
        <v>9927704</v>
      </c>
      <c r="J1185" s="43">
        <v>0</v>
      </c>
      <c r="K1185" s="43">
        <v>0</v>
      </c>
      <c r="L1185" s="43">
        <v>0</v>
      </c>
      <c r="M1185" s="43">
        <v>1797640</v>
      </c>
      <c r="N1185" s="43">
        <v>1797640</v>
      </c>
      <c r="O1185" s="43">
        <v>8130064</v>
      </c>
      <c r="P1185" s="43">
        <v>8130064</v>
      </c>
      <c r="Q1185" s="9">
        <f t="shared" si="37"/>
        <v>0.1810730859824185</v>
      </c>
    </row>
    <row r="1186" spans="1:17" ht="13.2" x14ac:dyDescent="0.2">
      <c r="A1186" s="42" t="s">
        <v>456</v>
      </c>
      <c r="B1186" s="42" t="s">
        <v>457</v>
      </c>
      <c r="C1186" s="33" t="str">
        <f t="shared" si="36"/>
        <v>21375802 SISTEMA NACIONAL DE EDUCACIÓN MUSICAL</v>
      </c>
      <c r="D1186" s="45" t="s">
        <v>19</v>
      </c>
      <c r="E1186" s="42" t="s">
        <v>53</v>
      </c>
      <c r="F1186" s="42" t="s">
        <v>54</v>
      </c>
      <c r="G1186" s="43">
        <v>209365640</v>
      </c>
      <c r="H1186" s="43">
        <v>209365640</v>
      </c>
      <c r="I1186" s="43">
        <v>204965640</v>
      </c>
      <c r="J1186" s="43">
        <v>0</v>
      </c>
      <c r="K1186" s="43">
        <v>0</v>
      </c>
      <c r="L1186" s="43">
        <v>0</v>
      </c>
      <c r="M1186" s="43">
        <v>38094463.719999999</v>
      </c>
      <c r="N1186" s="43">
        <v>38094463.719999999</v>
      </c>
      <c r="O1186" s="43">
        <v>171271176.28</v>
      </c>
      <c r="P1186" s="43">
        <v>166871176.28</v>
      </c>
      <c r="Q1186" s="9">
        <f t="shared" si="37"/>
        <v>0.18195184138142248</v>
      </c>
    </row>
    <row r="1187" spans="1:17" ht="13.2" x14ac:dyDescent="0.2">
      <c r="A1187" s="42" t="s">
        <v>456</v>
      </c>
      <c r="B1187" s="42" t="s">
        <v>457</v>
      </c>
      <c r="C1187" s="33" t="str">
        <f t="shared" si="36"/>
        <v>21375802 SISTEMA NACIONAL DE EDUCACIÓN MUSICAL</v>
      </c>
      <c r="D1187" s="45" t="s">
        <v>19</v>
      </c>
      <c r="E1187" s="42" t="s">
        <v>460</v>
      </c>
      <c r="F1187" s="42" t="s">
        <v>56</v>
      </c>
      <c r="G1187" s="43">
        <v>107616307</v>
      </c>
      <c r="H1187" s="43">
        <v>107616307</v>
      </c>
      <c r="I1187" s="43">
        <v>107616307</v>
      </c>
      <c r="J1187" s="43">
        <v>0</v>
      </c>
      <c r="K1187" s="43">
        <v>0</v>
      </c>
      <c r="L1187" s="43">
        <v>0</v>
      </c>
      <c r="M1187" s="43">
        <v>19592041</v>
      </c>
      <c r="N1187" s="43">
        <v>19592041</v>
      </c>
      <c r="O1187" s="43">
        <v>88024266</v>
      </c>
      <c r="P1187" s="43">
        <v>88024266</v>
      </c>
      <c r="Q1187" s="9">
        <f t="shared" si="37"/>
        <v>0.18205457468448533</v>
      </c>
    </row>
    <row r="1188" spans="1:17" ht="13.2" x14ac:dyDescent="0.2">
      <c r="A1188" s="42" t="s">
        <v>456</v>
      </c>
      <c r="B1188" s="42" t="s">
        <v>457</v>
      </c>
      <c r="C1188" s="33" t="str">
        <f t="shared" si="36"/>
        <v>21375802 SISTEMA NACIONAL DE EDUCACIÓN MUSICAL</v>
      </c>
      <c r="D1188" s="45" t="s">
        <v>19</v>
      </c>
      <c r="E1188" s="42" t="s">
        <v>461</v>
      </c>
      <c r="F1188" s="42" t="s">
        <v>58</v>
      </c>
      <c r="G1188" s="43">
        <v>59566222</v>
      </c>
      <c r="H1188" s="43">
        <v>59566222</v>
      </c>
      <c r="I1188" s="43">
        <v>59566222</v>
      </c>
      <c r="J1188" s="43">
        <v>0</v>
      </c>
      <c r="K1188" s="43">
        <v>0</v>
      </c>
      <c r="L1188" s="43">
        <v>0</v>
      </c>
      <c r="M1188" s="43">
        <v>10806248</v>
      </c>
      <c r="N1188" s="43">
        <v>10806248</v>
      </c>
      <c r="O1188" s="43">
        <v>48759974</v>
      </c>
      <c r="P1188" s="43">
        <v>48759974</v>
      </c>
      <c r="Q1188" s="9">
        <f t="shared" si="37"/>
        <v>0.18141570234217641</v>
      </c>
    </row>
    <row r="1189" spans="1:17" ht="13.2" x14ac:dyDescent="0.2">
      <c r="A1189" s="42" t="s">
        <v>456</v>
      </c>
      <c r="B1189" s="42" t="s">
        <v>457</v>
      </c>
      <c r="C1189" s="33" t="str">
        <f t="shared" si="36"/>
        <v>21375802 SISTEMA NACIONAL DE EDUCACIÓN MUSICAL</v>
      </c>
      <c r="D1189" s="45" t="s">
        <v>19</v>
      </c>
      <c r="E1189" s="42" t="s">
        <v>462</v>
      </c>
      <c r="F1189" s="42" t="s">
        <v>60</v>
      </c>
      <c r="G1189" s="43">
        <v>29783111</v>
      </c>
      <c r="H1189" s="43">
        <v>29783111</v>
      </c>
      <c r="I1189" s="43">
        <v>29783111</v>
      </c>
      <c r="J1189" s="43">
        <v>0</v>
      </c>
      <c r="K1189" s="43">
        <v>0</v>
      </c>
      <c r="L1189" s="43">
        <v>0</v>
      </c>
      <c r="M1189" s="43">
        <v>5392937</v>
      </c>
      <c r="N1189" s="43">
        <v>5392937</v>
      </c>
      <c r="O1189" s="43">
        <v>24390174</v>
      </c>
      <c r="P1189" s="43">
        <v>24390174</v>
      </c>
      <c r="Q1189" s="9">
        <f t="shared" si="37"/>
        <v>0.18107366285543508</v>
      </c>
    </row>
    <row r="1190" spans="1:17" ht="13.2" x14ac:dyDescent="0.2">
      <c r="A1190" s="42" t="s">
        <v>456</v>
      </c>
      <c r="B1190" s="42" t="s">
        <v>457</v>
      </c>
      <c r="C1190" s="33" t="str">
        <f t="shared" si="36"/>
        <v>21375802 SISTEMA NACIONAL DE EDUCACIÓN MUSICAL</v>
      </c>
      <c r="D1190" s="45" t="s">
        <v>19</v>
      </c>
      <c r="E1190" s="42" t="s">
        <v>463</v>
      </c>
      <c r="F1190" s="42" t="s">
        <v>350</v>
      </c>
      <c r="G1190" s="43">
        <v>12400000</v>
      </c>
      <c r="H1190" s="43">
        <v>12400000</v>
      </c>
      <c r="I1190" s="43">
        <v>8000000</v>
      </c>
      <c r="J1190" s="43">
        <v>0</v>
      </c>
      <c r="K1190" s="43">
        <v>0</v>
      </c>
      <c r="L1190" s="43">
        <v>0</v>
      </c>
      <c r="M1190" s="43">
        <v>2303237.7200000002</v>
      </c>
      <c r="N1190" s="43">
        <v>2303237.7200000002</v>
      </c>
      <c r="O1190" s="43">
        <v>10096762.279999999</v>
      </c>
      <c r="P1190" s="43">
        <v>5696762.2800000003</v>
      </c>
      <c r="Q1190" s="9">
        <f t="shared" si="37"/>
        <v>0.18574497741935486</v>
      </c>
    </row>
    <row r="1191" spans="1:17" ht="13.2" x14ac:dyDescent="0.2">
      <c r="A1191" s="42" t="s">
        <v>456</v>
      </c>
      <c r="B1191" s="42" t="s">
        <v>457</v>
      </c>
      <c r="C1191" s="33" t="str">
        <f t="shared" si="36"/>
        <v>21375802 SISTEMA NACIONAL DE EDUCACIÓN MUSICAL</v>
      </c>
      <c r="D1191" s="45" t="s">
        <v>19</v>
      </c>
      <c r="E1191" s="42" t="s">
        <v>63</v>
      </c>
      <c r="F1191" s="42" t="s">
        <v>64</v>
      </c>
      <c r="G1191" s="43">
        <v>507089846</v>
      </c>
      <c r="H1191" s="43">
        <v>507089846</v>
      </c>
      <c r="I1191" s="43">
        <v>221542806.65000001</v>
      </c>
      <c r="J1191" s="43">
        <v>0</v>
      </c>
      <c r="K1191" s="43">
        <v>0</v>
      </c>
      <c r="L1191" s="43">
        <v>0</v>
      </c>
      <c r="M1191" s="43">
        <v>76222329.469999999</v>
      </c>
      <c r="N1191" s="43">
        <v>45926203.299999997</v>
      </c>
      <c r="O1191" s="43">
        <v>430867516.52999997</v>
      </c>
      <c r="P1191" s="43">
        <v>145320477.18000001</v>
      </c>
      <c r="Q1191" s="9">
        <f t="shared" si="37"/>
        <v>0.15031326316480809</v>
      </c>
    </row>
    <row r="1192" spans="1:17" ht="13.2" x14ac:dyDescent="0.2">
      <c r="A1192" s="42" t="s">
        <v>456</v>
      </c>
      <c r="B1192" s="42" t="s">
        <v>457</v>
      </c>
      <c r="C1192" s="33" t="str">
        <f t="shared" si="36"/>
        <v>21375802 SISTEMA NACIONAL DE EDUCACIÓN MUSICAL</v>
      </c>
      <c r="D1192" s="45" t="s">
        <v>19</v>
      </c>
      <c r="E1192" s="42" t="s">
        <v>65</v>
      </c>
      <c r="F1192" s="42" t="s">
        <v>66</v>
      </c>
      <c r="G1192" s="43">
        <v>153879508</v>
      </c>
      <c r="H1192" s="43">
        <v>153879508</v>
      </c>
      <c r="I1192" s="43">
        <v>65190719.32</v>
      </c>
      <c r="J1192" s="43">
        <v>0</v>
      </c>
      <c r="K1192" s="43">
        <v>0</v>
      </c>
      <c r="L1192" s="43">
        <v>0</v>
      </c>
      <c r="M1192" s="43">
        <v>23418091.27</v>
      </c>
      <c r="N1192" s="43">
        <v>12022368.42</v>
      </c>
      <c r="O1192" s="43">
        <v>130461416.73</v>
      </c>
      <c r="P1192" s="43">
        <v>41772628.049999997</v>
      </c>
      <c r="Q1192" s="9">
        <f t="shared" si="37"/>
        <v>0.15218459932949616</v>
      </c>
    </row>
    <row r="1193" spans="1:17" ht="13.2" x14ac:dyDescent="0.2">
      <c r="A1193" s="42" t="s">
        <v>456</v>
      </c>
      <c r="B1193" s="42" t="s">
        <v>457</v>
      </c>
      <c r="C1193" s="33" t="str">
        <f t="shared" si="36"/>
        <v>21375802 SISTEMA NACIONAL DE EDUCACIÓN MUSICAL</v>
      </c>
      <c r="D1193" s="45" t="s">
        <v>19</v>
      </c>
      <c r="E1193" s="42" t="s">
        <v>285</v>
      </c>
      <c r="F1193" s="42" t="s">
        <v>286</v>
      </c>
      <c r="G1193" s="43">
        <v>153879508</v>
      </c>
      <c r="H1193" s="43">
        <v>153879508</v>
      </c>
      <c r="I1193" s="43">
        <v>65190719.32</v>
      </c>
      <c r="J1193" s="43">
        <v>0</v>
      </c>
      <c r="K1193" s="43">
        <v>0</v>
      </c>
      <c r="L1193" s="43">
        <v>0</v>
      </c>
      <c r="M1193" s="43">
        <v>23418091.27</v>
      </c>
      <c r="N1193" s="43">
        <v>12022368.42</v>
      </c>
      <c r="O1193" s="43">
        <v>130461416.73</v>
      </c>
      <c r="P1193" s="43">
        <v>41772628.049999997</v>
      </c>
      <c r="Q1193" s="9">
        <f t="shared" si="37"/>
        <v>0.15218459932949616</v>
      </c>
    </row>
    <row r="1194" spans="1:17" ht="13.2" x14ac:dyDescent="0.2">
      <c r="A1194" s="42" t="s">
        <v>456</v>
      </c>
      <c r="B1194" s="42" t="s">
        <v>457</v>
      </c>
      <c r="C1194" s="33" t="str">
        <f t="shared" si="36"/>
        <v>21375802 SISTEMA NACIONAL DE EDUCACIÓN MUSICAL</v>
      </c>
      <c r="D1194" s="45" t="s">
        <v>19</v>
      </c>
      <c r="E1194" s="42" t="s">
        <v>73</v>
      </c>
      <c r="F1194" s="42" t="s">
        <v>74</v>
      </c>
      <c r="G1194" s="43">
        <v>46106920</v>
      </c>
      <c r="H1194" s="43">
        <v>46106920</v>
      </c>
      <c r="I1194" s="43">
        <v>21351292.350000001</v>
      </c>
      <c r="J1194" s="43">
        <v>0</v>
      </c>
      <c r="K1194" s="43">
        <v>0</v>
      </c>
      <c r="L1194" s="43">
        <v>0</v>
      </c>
      <c r="M1194" s="43">
        <v>5934979.0700000003</v>
      </c>
      <c r="N1194" s="43">
        <v>5215915.5999999996</v>
      </c>
      <c r="O1194" s="43">
        <v>40171940.93</v>
      </c>
      <c r="P1194" s="43">
        <v>15416313.279999999</v>
      </c>
      <c r="Q1194" s="9">
        <f t="shared" si="37"/>
        <v>0.12872208922218184</v>
      </c>
    </row>
    <row r="1195" spans="1:17" ht="13.2" x14ac:dyDescent="0.2">
      <c r="A1195" s="42" t="s">
        <v>456</v>
      </c>
      <c r="B1195" s="42" t="s">
        <v>457</v>
      </c>
      <c r="C1195" s="33" t="str">
        <f t="shared" si="36"/>
        <v>21375802 SISTEMA NACIONAL DE EDUCACIÓN MUSICAL</v>
      </c>
      <c r="D1195" s="45" t="s">
        <v>19</v>
      </c>
      <c r="E1195" s="42" t="s">
        <v>75</v>
      </c>
      <c r="F1195" s="42" t="s">
        <v>76</v>
      </c>
      <c r="G1195" s="43">
        <v>11222880</v>
      </c>
      <c r="H1195" s="43">
        <v>11222880</v>
      </c>
      <c r="I1195" s="43">
        <v>5197115.57</v>
      </c>
      <c r="J1195" s="43">
        <v>0</v>
      </c>
      <c r="K1195" s="43">
        <v>0</v>
      </c>
      <c r="L1195" s="43">
        <v>0</v>
      </c>
      <c r="M1195" s="43">
        <v>1662872.7</v>
      </c>
      <c r="N1195" s="43">
        <v>1662872.7</v>
      </c>
      <c r="O1195" s="43">
        <v>9560007.3000000007</v>
      </c>
      <c r="P1195" s="43">
        <v>3534242.87</v>
      </c>
      <c r="Q1195" s="9">
        <f t="shared" si="37"/>
        <v>0.14816809054360378</v>
      </c>
    </row>
    <row r="1196" spans="1:17" ht="13.2" x14ac:dyDescent="0.2">
      <c r="A1196" s="42" t="s">
        <v>456</v>
      </c>
      <c r="B1196" s="42" t="s">
        <v>457</v>
      </c>
      <c r="C1196" s="33" t="str">
        <f t="shared" si="36"/>
        <v>21375802 SISTEMA NACIONAL DE EDUCACIÓN MUSICAL</v>
      </c>
      <c r="D1196" s="45" t="s">
        <v>19</v>
      </c>
      <c r="E1196" s="42" t="s">
        <v>77</v>
      </c>
      <c r="F1196" s="42" t="s">
        <v>78</v>
      </c>
      <c r="G1196" s="43">
        <v>12174600</v>
      </c>
      <c r="H1196" s="43">
        <v>12174600</v>
      </c>
      <c r="I1196" s="43">
        <v>5637840.1299999999</v>
      </c>
      <c r="J1196" s="43">
        <v>0</v>
      </c>
      <c r="K1196" s="43">
        <v>0</v>
      </c>
      <c r="L1196" s="43">
        <v>0</v>
      </c>
      <c r="M1196" s="43">
        <v>2306854.34</v>
      </c>
      <c r="N1196" s="43">
        <v>2306854.34</v>
      </c>
      <c r="O1196" s="43">
        <v>9867745.6600000001</v>
      </c>
      <c r="P1196" s="43">
        <v>3330985.79</v>
      </c>
      <c r="Q1196" s="9">
        <f t="shared" si="37"/>
        <v>0.18948091436268952</v>
      </c>
    </row>
    <row r="1197" spans="1:17" ht="13.2" x14ac:dyDescent="0.2">
      <c r="A1197" s="42" t="s">
        <v>456</v>
      </c>
      <c r="B1197" s="42" t="s">
        <v>457</v>
      </c>
      <c r="C1197" s="33" t="str">
        <f t="shared" si="36"/>
        <v>21375802 SISTEMA NACIONAL DE EDUCACIÓN MUSICAL</v>
      </c>
      <c r="D1197" s="45" t="s">
        <v>19</v>
      </c>
      <c r="E1197" s="42" t="s">
        <v>81</v>
      </c>
      <c r="F1197" s="42" t="s">
        <v>82</v>
      </c>
      <c r="G1197" s="43">
        <v>21012000</v>
      </c>
      <c r="H1197" s="43">
        <v>21012000</v>
      </c>
      <c r="I1197" s="43">
        <v>9730282.4600000009</v>
      </c>
      <c r="J1197" s="43">
        <v>0</v>
      </c>
      <c r="K1197" s="43">
        <v>0</v>
      </c>
      <c r="L1197" s="43">
        <v>0</v>
      </c>
      <c r="M1197" s="43">
        <v>1701691.98</v>
      </c>
      <c r="N1197" s="43">
        <v>982628.51</v>
      </c>
      <c r="O1197" s="43">
        <v>19310308.02</v>
      </c>
      <c r="P1197" s="43">
        <v>8028590.4800000004</v>
      </c>
      <c r="Q1197" s="9">
        <f t="shared" si="37"/>
        <v>8.0986673329525985E-2</v>
      </c>
    </row>
    <row r="1198" spans="1:17" ht="13.2" x14ac:dyDescent="0.2">
      <c r="A1198" s="42" t="s">
        <v>456</v>
      </c>
      <c r="B1198" s="42" t="s">
        <v>457</v>
      </c>
      <c r="C1198" s="33" t="str">
        <f t="shared" si="36"/>
        <v>21375802 SISTEMA NACIONAL DE EDUCACIÓN MUSICAL</v>
      </c>
      <c r="D1198" s="45" t="s">
        <v>19</v>
      </c>
      <c r="E1198" s="42" t="s">
        <v>83</v>
      </c>
      <c r="F1198" s="42" t="s">
        <v>84</v>
      </c>
      <c r="G1198" s="43">
        <v>1697440</v>
      </c>
      <c r="H1198" s="43">
        <v>1697440</v>
      </c>
      <c r="I1198" s="43">
        <v>786054.19</v>
      </c>
      <c r="J1198" s="43">
        <v>0</v>
      </c>
      <c r="K1198" s="43">
        <v>0</v>
      </c>
      <c r="L1198" s="43">
        <v>0</v>
      </c>
      <c r="M1198" s="43">
        <v>263560.05</v>
      </c>
      <c r="N1198" s="43">
        <v>263560.05</v>
      </c>
      <c r="O1198" s="43">
        <v>1433879.95</v>
      </c>
      <c r="P1198" s="43">
        <v>522494.14</v>
      </c>
      <c r="Q1198" s="9">
        <f t="shared" si="37"/>
        <v>0.15526914058817984</v>
      </c>
    </row>
    <row r="1199" spans="1:17" ht="13.2" x14ac:dyDescent="0.2">
      <c r="A1199" s="42" t="s">
        <v>456</v>
      </c>
      <c r="B1199" s="42" t="s">
        <v>457</v>
      </c>
      <c r="C1199" s="33" t="str">
        <f t="shared" si="36"/>
        <v>21375802 SISTEMA NACIONAL DE EDUCACIÓN MUSICAL</v>
      </c>
      <c r="D1199" s="45" t="s">
        <v>19</v>
      </c>
      <c r="E1199" s="42" t="s">
        <v>85</v>
      </c>
      <c r="F1199" s="42" t="s">
        <v>86</v>
      </c>
      <c r="G1199" s="43">
        <v>11832568</v>
      </c>
      <c r="H1199" s="43">
        <v>11832568</v>
      </c>
      <c r="I1199" s="43">
        <v>5479451.21</v>
      </c>
      <c r="J1199" s="43">
        <v>0</v>
      </c>
      <c r="K1199" s="43">
        <v>0</v>
      </c>
      <c r="L1199" s="43">
        <v>0</v>
      </c>
      <c r="M1199" s="43">
        <v>0</v>
      </c>
      <c r="N1199" s="43">
        <v>0</v>
      </c>
      <c r="O1199" s="43">
        <v>11832568</v>
      </c>
      <c r="P1199" s="43">
        <v>5479451.21</v>
      </c>
      <c r="Q1199" s="9">
        <f t="shared" si="37"/>
        <v>0</v>
      </c>
    </row>
    <row r="1200" spans="1:17" ht="13.2" x14ac:dyDescent="0.2">
      <c r="A1200" s="42" t="s">
        <v>456</v>
      </c>
      <c r="B1200" s="42" t="s">
        <v>457</v>
      </c>
      <c r="C1200" s="33" t="str">
        <f t="shared" si="36"/>
        <v>21375802 SISTEMA NACIONAL DE EDUCACIÓN MUSICAL</v>
      </c>
      <c r="D1200" s="45" t="s">
        <v>19</v>
      </c>
      <c r="E1200" s="42" t="s">
        <v>87</v>
      </c>
      <c r="F1200" s="42" t="s">
        <v>88</v>
      </c>
      <c r="G1200" s="43">
        <v>200000</v>
      </c>
      <c r="H1200" s="43">
        <v>200000</v>
      </c>
      <c r="I1200" s="43">
        <v>92616.43</v>
      </c>
      <c r="J1200" s="43">
        <v>0</v>
      </c>
      <c r="K1200" s="43">
        <v>0</v>
      </c>
      <c r="L1200" s="43">
        <v>0</v>
      </c>
      <c r="M1200" s="43">
        <v>0</v>
      </c>
      <c r="N1200" s="43">
        <v>0</v>
      </c>
      <c r="O1200" s="43">
        <v>200000</v>
      </c>
      <c r="P1200" s="43">
        <v>92616.43</v>
      </c>
      <c r="Q1200" s="9">
        <f t="shared" si="37"/>
        <v>0</v>
      </c>
    </row>
    <row r="1201" spans="1:17" ht="13.2" x14ac:dyDescent="0.2">
      <c r="A1201" s="42" t="s">
        <v>456</v>
      </c>
      <c r="B1201" s="42" t="s">
        <v>457</v>
      </c>
      <c r="C1201" s="33" t="str">
        <f t="shared" si="36"/>
        <v>21375802 SISTEMA NACIONAL DE EDUCACIÓN MUSICAL</v>
      </c>
      <c r="D1201" s="45" t="s">
        <v>19</v>
      </c>
      <c r="E1201" s="42" t="s">
        <v>320</v>
      </c>
      <c r="F1201" s="42" t="s">
        <v>321</v>
      </c>
      <c r="G1201" s="43">
        <v>7164155</v>
      </c>
      <c r="H1201" s="43">
        <v>7164155</v>
      </c>
      <c r="I1201" s="43">
        <v>3317592.41</v>
      </c>
      <c r="J1201" s="43">
        <v>0</v>
      </c>
      <c r="K1201" s="43">
        <v>0</v>
      </c>
      <c r="L1201" s="43">
        <v>0</v>
      </c>
      <c r="M1201" s="43">
        <v>0</v>
      </c>
      <c r="N1201" s="43">
        <v>0</v>
      </c>
      <c r="O1201" s="43">
        <v>7164155</v>
      </c>
      <c r="P1201" s="43">
        <v>3317592.41</v>
      </c>
      <c r="Q1201" s="9">
        <f t="shared" si="37"/>
        <v>0</v>
      </c>
    </row>
    <row r="1202" spans="1:17" ht="13.2" x14ac:dyDescent="0.2">
      <c r="A1202" s="42" t="s">
        <v>456</v>
      </c>
      <c r="B1202" s="42" t="s">
        <v>457</v>
      </c>
      <c r="C1202" s="33" t="str">
        <f t="shared" si="36"/>
        <v>21375802 SISTEMA NACIONAL DE EDUCACIÓN MUSICAL</v>
      </c>
      <c r="D1202" s="45" t="s">
        <v>19</v>
      </c>
      <c r="E1202" s="42" t="s">
        <v>91</v>
      </c>
      <c r="F1202" s="42" t="s">
        <v>92</v>
      </c>
      <c r="G1202" s="43">
        <v>3668413</v>
      </c>
      <c r="H1202" s="43">
        <v>3668413</v>
      </c>
      <c r="I1202" s="43">
        <v>1698776.64</v>
      </c>
      <c r="J1202" s="43">
        <v>0</v>
      </c>
      <c r="K1202" s="43">
        <v>0</v>
      </c>
      <c r="L1202" s="43">
        <v>0</v>
      </c>
      <c r="M1202" s="43">
        <v>0</v>
      </c>
      <c r="N1202" s="43">
        <v>0</v>
      </c>
      <c r="O1202" s="43">
        <v>3668413</v>
      </c>
      <c r="P1202" s="43">
        <v>1698776.64</v>
      </c>
      <c r="Q1202" s="9">
        <f t="shared" si="37"/>
        <v>0</v>
      </c>
    </row>
    <row r="1203" spans="1:17" ht="13.2" x14ac:dyDescent="0.2">
      <c r="A1203" s="42" t="s">
        <v>456</v>
      </c>
      <c r="B1203" s="42" t="s">
        <v>457</v>
      </c>
      <c r="C1203" s="33" t="str">
        <f t="shared" si="36"/>
        <v>21375802 SISTEMA NACIONAL DE EDUCACIÓN MUSICAL</v>
      </c>
      <c r="D1203" s="45" t="s">
        <v>19</v>
      </c>
      <c r="E1203" s="42" t="s">
        <v>93</v>
      </c>
      <c r="F1203" s="42" t="s">
        <v>94</v>
      </c>
      <c r="G1203" s="43">
        <v>800000</v>
      </c>
      <c r="H1203" s="43">
        <v>800000</v>
      </c>
      <c r="I1203" s="43">
        <v>370465.73</v>
      </c>
      <c r="J1203" s="43">
        <v>0</v>
      </c>
      <c r="K1203" s="43">
        <v>0</v>
      </c>
      <c r="L1203" s="43">
        <v>0</v>
      </c>
      <c r="M1203" s="43">
        <v>0</v>
      </c>
      <c r="N1203" s="43">
        <v>0</v>
      </c>
      <c r="O1203" s="43">
        <v>800000</v>
      </c>
      <c r="P1203" s="43">
        <v>370465.73</v>
      </c>
      <c r="Q1203" s="9">
        <f t="shared" si="37"/>
        <v>0</v>
      </c>
    </row>
    <row r="1204" spans="1:17" ht="13.2" x14ac:dyDescent="0.2">
      <c r="A1204" s="42" t="s">
        <v>456</v>
      </c>
      <c r="B1204" s="42" t="s">
        <v>457</v>
      </c>
      <c r="C1204" s="33" t="str">
        <f t="shared" si="36"/>
        <v>21375802 SISTEMA NACIONAL DE EDUCACIÓN MUSICAL</v>
      </c>
      <c r="D1204" s="45" t="s">
        <v>19</v>
      </c>
      <c r="E1204" s="42" t="s">
        <v>95</v>
      </c>
      <c r="F1204" s="42" t="s">
        <v>96</v>
      </c>
      <c r="G1204" s="43">
        <v>238360850</v>
      </c>
      <c r="H1204" s="43">
        <v>238360850</v>
      </c>
      <c r="I1204" s="43">
        <v>100415508.45</v>
      </c>
      <c r="J1204" s="43">
        <v>0</v>
      </c>
      <c r="K1204" s="43">
        <v>0</v>
      </c>
      <c r="L1204" s="43">
        <v>0</v>
      </c>
      <c r="M1204" s="43">
        <v>34851909.82</v>
      </c>
      <c r="N1204" s="43">
        <v>18750659.870000001</v>
      </c>
      <c r="O1204" s="43">
        <v>203508940.18000001</v>
      </c>
      <c r="P1204" s="43">
        <v>65563598.630000003</v>
      </c>
      <c r="Q1204" s="9">
        <f t="shared" si="37"/>
        <v>0.14621490827877145</v>
      </c>
    </row>
    <row r="1205" spans="1:17" ht="13.2" x14ac:dyDescent="0.2">
      <c r="A1205" s="42" t="s">
        <v>456</v>
      </c>
      <c r="B1205" s="42" t="s">
        <v>457</v>
      </c>
      <c r="C1205" s="33" t="str">
        <f t="shared" si="36"/>
        <v>21375802 SISTEMA NACIONAL DE EDUCACIÓN MUSICAL</v>
      </c>
      <c r="D1205" s="45" t="s">
        <v>19</v>
      </c>
      <c r="E1205" s="42" t="s">
        <v>99</v>
      </c>
      <c r="F1205" s="42" t="s">
        <v>100</v>
      </c>
      <c r="G1205" s="43">
        <v>2800000</v>
      </c>
      <c r="H1205" s="43">
        <v>2800000</v>
      </c>
      <c r="I1205" s="43">
        <v>1296630.06</v>
      </c>
      <c r="J1205" s="43">
        <v>0</v>
      </c>
      <c r="K1205" s="43">
        <v>0</v>
      </c>
      <c r="L1205" s="43">
        <v>0</v>
      </c>
      <c r="M1205" s="43">
        <v>0</v>
      </c>
      <c r="N1205" s="43">
        <v>0</v>
      </c>
      <c r="O1205" s="43">
        <v>2800000</v>
      </c>
      <c r="P1205" s="43">
        <v>1296630.06</v>
      </c>
      <c r="Q1205" s="9">
        <f t="shared" si="37"/>
        <v>0</v>
      </c>
    </row>
    <row r="1206" spans="1:17" ht="13.2" x14ac:dyDescent="0.2">
      <c r="A1206" s="42" t="s">
        <v>456</v>
      </c>
      <c r="B1206" s="42" t="s">
        <v>457</v>
      </c>
      <c r="C1206" s="33" t="str">
        <f t="shared" si="36"/>
        <v>21375802 SISTEMA NACIONAL DE EDUCACIÓN MUSICAL</v>
      </c>
      <c r="D1206" s="45" t="s">
        <v>19</v>
      </c>
      <c r="E1206" s="42" t="s">
        <v>101</v>
      </c>
      <c r="F1206" s="42" t="s">
        <v>102</v>
      </c>
      <c r="G1206" s="43">
        <v>223000850</v>
      </c>
      <c r="H1206" s="43">
        <v>223000850</v>
      </c>
      <c r="I1206" s="43">
        <v>93302566.390000001</v>
      </c>
      <c r="J1206" s="43">
        <v>0</v>
      </c>
      <c r="K1206" s="43">
        <v>0</v>
      </c>
      <c r="L1206" s="43">
        <v>0</v>
      </c>
      <c r="M1206" s="43">
        <v>34841468.619999997</v>
      </c>
      <c r="N1206" s="43">
        <v>18740218.670000002</v>
      </c>
      <c r="O1206" s="43">
        <v>188159381.38</v>
      </c>
      <c r="P1206" s="43">
        <v>58461097.770000003</v>
      </c>
      <c r="Q1206" s="9">
        <f t="shared" si="37"/>
        <v>0.15623917406592844</v>
      </c>
    </row>
    <row r="1207" spans="1:17" ht="13.2" x14ac:dyDescent="0.2">
      <c r="A1207" s="42" t="s">
        <v>456</v>
      </c>
      <c r="B1207" s="42" t="s">
        <v>457</v>
      </c>
      <c r="C1207" s="33" t="str">
        <f t="shared" si="36"/>
        <v>21375802 SISTEMA NACIONAL DE EDUCACIÓN MUSICAL</v>
      </c>
      <c r="D1207" s="45" t="s">
        <v>19</v>
      </c>
      <c r="E1207" s="42" t="s">
        <v>103</v>
      </c>
      <c r="F1207" s="42" t="s">
        <v>104</v>
      </c>
      <c r="G1207" s="43">
        <v>12560000</v>
      </c>
      <c r="H1207" s="43">
        <v>12560000</v>
      </c>
      <c r="I1207" s="43">
        <v>5816312</v>
      </c>
      <c r="J1207" s="43">
        <v>0</v>
      </c>
      <c r="K1207" s="43">
        <v>0</v>
      </c>
      <c r="L1207" s="43">
        <v>0</v>
      </c>
      <c r="M1207" s="43">
        <v>10441.200000000001</v>
      </c>
      <c r="N1207" s="43">
        <v>10441.200000000001</v>
      </c>
      <c r="O1207" s="43">
        <v>12549558.800000001</v>
      </c>
      <c r="P1207" s="43">
        <v>5805870.7999999998</v>
      </c>
      <c r="Q1207" s="9">
        <f t="shared" si="37"/>
        <v>8.313057324840765E-4</v>
      </c>
    </row>
    <row r="1208" spans="1:17" ht="13.2" x14ac:dyDescent="0.2">
      <c r="A1208" s="42" t="s">
        <v>456</v>
      </c>
      <c r="B1208" s="42" t="s">
        <v>457</v>
      </c>
      <c r="C1208" s="33" t="str">
        <f t="shared" si="36"/>
        <v>21375802 SISTEMA NACIONAL DE EDUCACIÓN MUSICAL</v>
      </c>
      <c r="D1208" s="45" t="s">
        <v>19</v>
      </c>
      <c r="E1208" s="42" t="s">
        <v>105</v>
      </c>
      <c r="F1208" s="42" t="s">
        <v>106</v>
      </c>
      <c r="G1208" s="43">
        <v>19000000</v>
      </c>
      <c r="H1208" s="43">
        <v>19000000</v>
      </c>
      <c r="I1208" s="43">
        <v>9433598.6699999999</v>
      </c>
      <c r="J1208" s="43">
        <v>0</v>
      </c>
      <c r="K1208" s="43">
        <v>0</v>
      </c>
      <c r="L1208" s="43">
        <v>0</v>
      </c>
      <c r="M1208" s="43">
        <v>2733395.11</v>
      </c>
      <c r="N1208" s="43">
        <v>2733395.11</v>
      </c>
      <c r="O1208" s="43">
        <v>16266604.890000001</v>
      </c>
      <c r="P1208" s="43">
        <v>6700203.5599999996</v>
      </c>
      <c r="Q1208" s="9">
        <f t="shared" si="37"/>
        <v>0.14386290052631578</v>
      </c>
    </row>
    <row r="1209" spans="1:17" ht="13.2" x14ac:dyDescent="0.2">
      <c r="A1209" s="42" t="s">
        <v>456</v>
      </c>
      <c r="B1209" s="42" t="s">
        <v>457</v>
      </c>
      <c r="C1209" s="33" t="str">
        <f t="shared" si="36"/>
        <v>21375802 SISTEMA NACIONAL DE EDUCACIÓN MUSICAL</v>
      </c>
      <c r="D1209" s="45" t="s">
        <v>19</v>
      </c>
      <c r="E1209" s="42" t="s">
        <v>107</v>
      </c>
      <c r="F1209" s="42" t="s">
        <v>108</v>
      </c>
      <c r="G1209" s="43">
        <v>12000000</v>
      </c>
      <c r="H1209" s="43">
        <v>12000000</v>
      </c>
      <c r="I1209" s="43">
        <v>5556985.9800000004</v>
      </c>
      <c r="J1209" s="43">
        <v>0</v>
      </c>
      <c r="K1209" s="43">
        <v>0</v>
      </c>
      <c r="L1209" s="43">
        <v>0</v>
      </c>
      <c r="M1209" s="43">
        <v>323812.36</v>
      </c>
      <c r="N1209" s="43">
        <v>323812.36</v>
      </c>
      <c r="O1209" s="43">
        <v>11676187.640000001</v>
      </c>
      <c r="P1209" s="43">
        <v>5233173.62</v>
      </c>
      <c r="Q1209" s="9">
        <f t="shared" si="37"/>
        <v>2.698436333333333E-2</v>
      </c>
    </row>
    <row r="1210" spans="1:17" ht="13.2" x14ac:dyDescent="0.2">
      <c r="A1210" s="42" t="s">
        <v>456</v>
      </c>
      <c r="B1210" s="42" t="s">
        <v>457</v>
      </c>
      <c r="C1210" s="33" t="str">
        <f t="shared" si="36"/>
        <v>21375802 SISTEMA NACIONAL DE EDUCACIÓN MUSICAL</v>
      </c>
      <c r="D1210" s="45" t="s">
        <v>19</v>
      </c>
      <c r="E1210" s="42" t="s">
        <v>109</v>
      </c>
      <c r="F1210" s="42" t="s">
        <v>110</v>
      </c>
      <c r="G1210" s="43">
        <v>7000000</v>
      </c>
      <c r="H1210" s="43">
        <v>7000000</v>
      </c>
      <c r="I1210" s="43">
        <v>3876612.69</v>
      </c>
      <c r="J1210" s="43">
        <v>0</v>
      </c>
      <c r="K1210" s="43">
        <v>0</v>
      </c>
      <c r="L1210" s="43">
        <v>0</v>
      </c>
      <c r="M1210" s="43">
        <v>2409582.75</v>
      </c>
      <c r="N1210" s="43">
        <v>2409582.75</v>
      </c>
      <c r="O1210" s="43">
        <v>4590417.25</v>
      </c>
      <c r="P1210" s="43">
        <v>1467029.94</v>
      </c>
      <c r="Q1210" s="9">
        <f t="shared" si="37"/>
        <v>0.34422610714285712</v>
      </c>
    </row>
    <row r="1211" spans="1:17" ht="13.2" x14ac:dyDescent="0.2">
      <c r="A1211" s="42" t="s">
        <v>456</v>
      </c>
      <c r="B1211" s="42" t="s">
        <v>457</v>
      </c>
      <c r="C1211" s="33" t="str">
        <f t="shared" si="36"/>
        <v>21375802 SISTEMA NACIONAL DE EDUCACIÓN MUSICAL</v>
      </c>
      <c r="D1211" s="45" t="s">
        <v>19</v>
      </c>
      <c r="E1211" s="42" t="s">
        <v>111</v>
      </c>
      <c r="F1211" s="42" t="s">
        <v>112</v>
      </c>
      <c r="G1211" s="43">
        <v>15450000</v>
      </c>
      <c r="H1211" s="43">
        <v>15450000</v>
      </c>
      <c r="I1211" s="43">
        <v>9271411.2200000007</v>
      </c>
      <c r="J1211" s="43">
        <v>0</v>
      </c>
      <c r="K1211" s="43">
        <v>0</v>
      </c>
      <c r="L1211" s="43">
        <v>0</v>
      </c>
      <c r="M1211" s="43">
        <v>6688065</v>
      </c>
      <c r="N1211" s="43">
        <v>6688065</v>
      </c>
      <c r="O1211" s="43">
        <v>8761935</v>
      </c>
      <c r="P1211" s="43">
        <v>2583346.2200000002</v>
      </c>
      <c r="Q1211" s="9">
        <f t="shared" si="37"/>
        <v>0.43288446601941749</v>
      </c>
    </row>
    <row r="1212" spans="1:17" ht="13.2" x14ac:dyDescent="0.2">
      <c r="A1212" s="42" t="s">
        <v>456</v>
      </c>
      <c r="B1212" s="42" t="s">
        <v>457</v>
      </c>
      <c r="C1212" s="33" t="str">
        <f t="shared" si="36"/>
        <v>21375802 SISTEMA NACIONAL DE EDUCACIÓN MUSICAL</v>
      </c>
      <c r="D1212" s="45" t="s">
        <v>19</v>
      </c>
      <c r="E1212" s="42" t="s">
        <v>113</v>
      </c>
      <c r="F1212" s="42" t="s">
        <v>114</v>
      </c>
      <c r="G1212" s="43">
        <v>15450000</v>
      </c>
      <c r="H1212" s="43">
        <v>15450000</v>
      </c>
      <c r="I1212" s="43">
        <v>9271411.2200000007</v>
      </c>
      <c r="J1212" s="43">
        <v>0</v>
      </c>
      <c r="K1212" s="43">
        <v>0</v>
      </c>
      <c r="L1212" s="43">
        <v>0</v>
      </c>
      <c r="M1212" s="43">
        <v>6688065</v>
      </c>
      <c r="N1212" s="43">
        <v>6688065</v>
      </c>
      <c r="O1212" s="43">
        <v>8761935</v>
      </c>
      <c r="P1212" s="43">
        <v>2583346.2200000002</v>
      </c>
      <c r="Q1212" s="9">
        <f t="shared" si="37"/>
        <v>0.43288446601941749</v>
      </c>
    </row>
    <row r="1213" spans="1:17" ht="13.2" x14ac:dyDescent="0.2">
      <c r="A1213" s="42" t="s">
        <v>456</v>
      </c>
      <c r="B1213" s="42" t="s">
        <v>457</v>
      </c>
      <c r="C1213" s="33" t="str">
        <f t="shared" si="36"/>
        <v>21375802 SISTEMA NACIONAL DE EDUCACIÓN MUSICAL</v>
      </c>
      <c r="D1213" s="45" t="s">
        <v>19</v>
      </c>
      <c r="E1213" s="42" t="s">
        <v>115</v>
      </c>
      <c r="F1213" s="42" t="s">
        <v>116</v>
      </c>
      <c r="G1213" s="43">
        <v>15000000</v>
      </c>
      <c r="H1213" s="43">
        <v>15000000</v>
      </c>
      <c r="I1213" s="43">
        <v>6946232.4800000004</v>
      </c>
      <c r="J1213" s="43">
        <v>0</v>
      </c>
      <c r="K1213" s="43">
        <v>0</v>
      </c>
      <c r="L1213" s="43">
        <v>0</v>
      </c>
      <c r="M1213" s="43">
        <v>0</v>
      </c>
      <c r="N1213" s="43">
        <v>0</v>
      </c>
      <c r="O1213" s="43">
        <v>15000000</v>
      </c>
      <c r="P1213" s="43">
        <v>6946232.4800000004</v>
      </c>
      <c r="Q1213" s="9">
        <f t="shared" si="37"/>
        <v>0</v>
      </c>
    </row>
    <row r="1214" spans="1:17" ht="13.2" x14ac:dyDescent="0.2">
      <c r="A1214" s="42" t="s">
        <v>456</v>
      </c>
      <c r="B1214" s="42" t="s">
        <v>457</v>
      </c>
      <c r="C1214" s="33" t="str">
        <f t="shared" si="36"/>
        <v>21375802 SISTEMA NACIONAL DE EDUCACIÓN MUSICAL</v>
      </c>
      <c r="D1214" s="45" t="s">
        <v>19</v>
      </c>
      <c r="E1214" s="42" t="s">
        <v>117</v>
      </c>
      <c r="F1214" s="42" t="s">
        <v>118</v>
      </c>
      <c r="G1214" s="43">
        <v>15000000</v>
      </c>
      <c r="H1214" s="43">
        <v>15000000</v>
      </c>
      <c r="I1214" s="43">
        <v>6946232.4800000004</v>
      </c>
      <c r="J1214" s="43">
        <v>0</v>
      </c>
      <c r="K1214" s="43">
        <v>0</v>
      </c>
      <c r="L1214" s="43">
        <v>0</v>
      </c>
      <c r="M1214" s="43">
        <v>0</v>
      </c>
      <c r="N1214" s="43">
        <v>0</v>
      </c>
      <c r="O1214" s="43">
        <v>15000000</v>
      </c>
      <c r="P1214" s="43">
        <v>6946232.4800000004</v>
      </c>
      <c r="Q1214" s="9">
        <f t="shared" si="37"/>
        <v>0</v>
      </c>
    </row>
    <row r="1215" spans="1:17" ht="13.2" x14ac:dyDescent="0.2">
      <c r="A1215" s="42" t="s">
        <v>456</v>
      </c>
      <c r="B1215" s="42" t="s">
        <v>457</v>
      </c>
      <c r="C1215" s="33" t="str">
        <f t="shared" si="36"/>
        <v>21375802 SISTEMA NACIONAL DE EDUCACIÓN MUSICAL</v>
      </c>
      <c r="D1215" s="45" t="s">
        <v>19</v>
      </c>
      <c r="E1215" s="42" t="s">
        <v>123</v>
      </c>
      <c r="F1215" s="42" t="s">
        <v>124</v>
      </c>
      <c r="G1215" s="43">
        <v>7210000</v>
      </c>
      <c r="H1215" s="43">
        <v>7210000</v>
      </c>
      <c r="I1215" s="43">
        <v>3338822.41</v>
      </c>
      <c r="J1215" s="43">
        <v>0</v>
      </c>
      <c r="K1215" s="43">
        <v>0</v>
      </c>
      <c r="L1215" s="43">
        <v>0</v>
      </c>
      <c r="M1215" s="43">
        <v>2595889.2000000002</v>
      </c>
      <c r="N1215" s="43">
        <v>515799.3</v>
      </c>
      <c r="O1215" s="43">
        <v>4614110.8</v>
      </c>
      <c r="P1215" s="43">
        <v>742933.21</v>
      </c>
      <c r="Q1215" s="9">
        <f t="shared" si="37"/>
        <v>0.36004011095700417</v>
      </c>
    </row>
    <row r="1216" spans="1:17" ht="13.2" x14ac:dyDescent="0.2">
      <c r="A1216" s="42" t="s">
        <v>456</v>
      </c>
      <c r="B1216" s="42" t="s">
        <v>457</v>
      </c>
      <c r="C1216" s="33" t="str">
        <f t="shared" si="36"/>
        <v>21375802 SISTEMA NACIONAL DE EDUCACIÓN MUSICAL</v>
      </c>
      <c r="D1216" s="45" t="s">
        <v>19</v>
      </c>
      <c r="E1216" s="42" t="s">
        <v>131</v>
      </c>
      <c r="F1216" s="42" t="s">
        <v>132</v>
      </c>
      <c r="G1216" s="43">
        <v>7210000</v>
      </c>
      <c r="H1216" s="43">
        <v>7210000</v>
      </c>
      <c r="I1216" s="43">
        <v>3338822.41</v>
      </c>
      <c r="J1216" s="43">
        <v>0</v>
      </c>
      <c r="K1216" s="43">
        <v>0</v>
      </c>
      <c r="L1216" s="43">
        <v>0</v>
      </c>
      <c r="M1216" s="43">
        <v>2595889.2000000002</v>
      </c>
      <c r="N1216" s="43">
        <v>515799.3</v>
      </c>
      <c r="O1216" s="43">
        <v>4614110.8</v>
      </c>
      <c r="P1216" s="43">
        <v>742933.21</v>
      </c>
      <c r="Q1216" s="9">
        <f t="shared" si="37"/>
        <v>0.36004011095700417</v>
      </c>
    </row>
    <row r="1217" spans="1:17" ht="13.2" x14ac:dyDescent="0.2">
      <c r="A1217" s="42" t="s">
        <v>456</v>
      </c>
      <c r="B1217" s="42" t="s">
        <v>457</v>
      </c>
      <c r="C1217" s="33" t="str">
        <f t="shared" si="36"/>
        <v>21375802 SISTEMA NACIONAL DE EDUCACIÓN MUSICAL</v>
      </c>
      <c r="D1217" s="45" t="s">
        <v>19</v>
      </c>
      <c r="E1217" s="42" t="s">
        <v>141</v>
      </c>
      <c r="F1217" s="42" t="s">
        <v>142</v>
      </c>
      <c r="G1217" s="43">
        <v>250000</v>
      </c>
      <c r="H1217" s="43">
        <v>250000</v>
      </c>
      <c r="I1217" s="43">
        <v>115770.54</v>
      </c>
      <c r="J1217" s="43">
        <v>0</v>
      </c>
      <c r="K1217" s="43">
        <v>0</v>
      </c>
      <c r="L1217" s="43">
        <v>0</v>
      </c>
      <c r="M1217" s="43">
        <v>0</v>
      </c>
      <c r="N1217" s="43">
        <v>0</v>
      </c>
      <c r="O1217" s="43">
        <v>250000</v>
      </c>
      <c r="P1217" s="43">
        <v>115770.54</v>
      </c>
      <c r="Q1217" s="9">
        <f t="shared" si="37"/>
        <v>0</v>
      </c>
    </row>
    <row r="1218" spans="1:17" ht="13.2" x14ac:dyDescent="0.2">
      <c r="A1218" s="42" t="s">
        <v>456</v>
      </c>
      <c r="B1218" s="42" t="s">
        <v>457</v>
      </c>
      <c r="C1218" s="33" t="str">
        <f t="shared" si="36"/>
        <v>21375802 SISTEMA NACIONAL DE EDUCACIÓN MUSICAL</v>
      </c>
      <c r="D1218" s="45" t="s">
        <v>19</v>
      </c>
      <c r="E1218" s="42" t="s">
        <v>145</v>
      </c>
      <c r="F1218" s="42" t="s">
        <v>146</v>
      </c>
      <c r="G1218" s="43">
        <v>250000</v>
      </c>
      <c r="H1218" s="43">
        <v>250000</v>
      </c>
      <c r="I1218" s="43">
        <v>115770.54</v>
      </c>
      <c r="J1218" s="43">
        <v>0</v>
      </c>
      <c r="K1218" s="43">
        <v>0</v>
      </c>
      <c r="L1218" s="43">
        <v>0</v>
      </c>
      <c r="M1218" s="43">
        <v>0</v>
      </c>
      <c r="N1218" s="43">
        <v>0</v>
      </c>
      <c r="O1218" s="43">
        <v>250000</v>
      </c>
      <c r="P1218" s="43">
        <v>115770.54</v>
      </c>
      <c r="Q1218" s="9">
        <f t="shared" si="37"/>
        <v>0</v>
      </c>
    </row>
    <row r="1219" spans="1:17" ht="13.2" x14ac:dyDescent="0.2">
      <c r="A1219" s="42" t="s">
        <v>456</v>
      </c>
      <c r="B1219" s="42" t="s">
        <v>457</v>
      </c>
      <c r="C1219" s="33" t="str">
        <f t="shared" si="36"/>
        <v>21375802 SISTEMA NACIONAL DE EDUCACIÓN MUSICAL</v>
      </c>
      <c r="D1219" s="45" t="s">
        <v>19</v>
      </c>
      <c r="E1219" s="42" t="s">
        <v>153</v>
      </c>
      <c r="F1219" s="42" t="s">
        <v>154</v>
      </c>
      <c r="G1219" s="43">
        <v>11500000</v>
      </c>
      <c r="H1219" s="43">
        <v>11500000</v>
      </c>
      <c r="I1219" s="43">
        <v>4931283.46</v>
      </c>
      <c r="J1219" s="43">
        <v>0</v>
      </c>
      <c r="K1219" s="43">
        <v>0</v>
      </c>
      <c r="L1219" s="43">
        <v>0</v>
      </c>
      <c r="M1219" s="43">
        <v>1221497.98</v>
      </c>
      <c r="N1219" s="43">
        <v>1221497.98</v>
      </c>
      <c r="O1219" s="43">
        <v>10278502.02</v>
      </c>
      <c r="P1219" s="43">
        <v>3709785.48</v>
      </c>
      <c r="Q1219" s="9">
        <f t="shared" si="37"/>
        <v>0.10621721565217392</v>
      </c>
    </row>
    <row r="1220" spans="1:17" ht="13.2" x14ac:dyDescent="0.2">
      <c r="A1220" s="42" t="s">
        <v>456</v>
      </c>
      <c r="B1220" s="42" t="s">
        <v>457</v>
      </c>
      <c r="C1220" s="33" t="str">
        <f t="shared" si="36"/>
        <v>21375802 SISTEMA NACIONAL DE EDUCACIÓN MUSICAL</v>
      </c>
      <c r="D1220" s="45" t="s">
        <v>19</v>
      </c>
      <c r="E1220" s="42" t="s">
        <v>155</v>
      </c>
      <c r="F1220" s="42" t="s">
        <v>156</v>
      </c>
      <c r="G1220" s="43">
        <v>7000000</v>
      </c>
      <c r="H1220" s="43">
        <v>7000000</v>
      </c>
      <c r="I1220" s="43">
        <v>2847413.72</v>
      </c>
      <c r="J1220" s="43">
        <v>0</v>
      </c>
      <c r="K1220" s="43">
        <v>0</v>
      </c>
      <c r="L1220" s="43">
        <v>0</v>
      </c>
      <c r="M1220" s="43">
        <v>865203.98</v>
      </c>
      <c r="N1220" s="43">
        <v>865203.98</v>
      </c>
      <c r="O1220" s="43">
        <v>6134796.0199999996</v>
      </c>
      <c r="P1220" s="43">
        <v>1982209.74</v>
      </c>
      <c r="Q1220" s="9">
        <f t="shared" si="37"/>
        <v>0.12360056857142857</v>
      </c>
    </row>
    <row r="1221" spans="1:17" ht="13.2" x14ac:dyDescent="0.2">
      <c r="A1221" s="42" t="s">
        <v>456</v>
      </c>
      <c r="B1221" s="42" t="s">
        <v>457</v>
      </c>
      <c r="C1221" s="33" t="str">
        <f t="shared" si="36"/>
        <v>21375802 SISTEMA NACIONAL DE EDUCACIÓN MUSICAL</v>
      </c>
      <c r="D1221" s="45" t="s">
        <v>19</v>
      </c>
      <c r="E1221" s="42" t="s">
        <v>157</v>
      </c>
      <c r="F1221" s="42" t="s">
        <v>158</v>
      </c>
      <c r="G1221" s="43">
        <v>6000000</v>
      </c>
      <c r="H1221" s="43">
        <v>6000000</v>
      </c>
      <c r="I1221" s="43">
        <v>2384331.5499999998</v>
      </c>
      <c r="J1221" s="43">
        <v>0</v>
      </c>
      <c r="K1221" s="43">
        <v>0</v>
      </c>
      <c r="L1221" s="43">
        <v>0</v>
      </c>
      <c r="M1221" s="43">
        <v>865203.98</v>
      </c>
      <c r="N1221" s="43">
        <v>865203.98</v>
      </c>
      <c r="O1221" s="43">
        <v>5134796.0199999996</v>
      </c>
      <c r="P1221" s="43">
        <v>1519127.57</v>
      </c>
      <c r="Q1221" s="9">
        <f t="shared" si="37"/>
        <v>0.14420066333333334</v>
      </c>
    </row>
    <row r="1222" spans="1:17" ht="13.2" x14ac:dyDescent="0.2">
      <c r="A1222" s="42" t="s">
        <v>456</v>
      </c>
      <c r="B1222" s="42" t="s">
        <v>457</v>
      </c>
      <c r="C1222" s="33" t="str">
        <f t="shared" si="36"/>
        <v>21375802 SISTEMA NACIONAL DE EDUCACIÓN MUSICAL</v>
      </c>
      <c r="D1222" s="45" t="s">
        <v>19</v>
      </c>
      <c r="E1222" s="42" t="s">
        <v>161</v>
      </c>
      <c r="F1222" s="42" t="s">
        <v>162</v>
      </c>
      <c r="G1222" s="43">
        <v>1000000</v>
      </c>
      <c r="H1222" s="43">
        <v>1000000</v>
      </c>
      <c r="I1222" s="43">
        <v>463082.17</v>
      </c>
      <c r="J1222" s="43">
        <v>0</v>
      </c>
      <c r="K1222" s="43">
        <v>0</v>
      </c>
      <c r="L1222" s="43">
        <v>0</v>
      </c>
      <c r="M1222" s="43">
        <v>0</v>
      </c>
      <c r="N1222" s="43">
        <v>0</v>
      </c>
      <c r="O1222" s="43">
        <v>1000000</v>
      </c>
      <c r="P1222" s="43">
        <v>463082.17</v>
      </c>
      <c r="Q1222" s="9">
        <f t="shared" si="37"/>
        <v>0</v>
      </c>
    </row>
    <row r="1223" spans="1:17" ht="13.2" x14ac:dyDescent="0.2">
      <c r="A1223" s="42" t="s">
        <v>456</v>
      </c>
      <c r="B1223" s="42" t="s">
        <v>457</v>
      </c>
      <c r="C1223" s="33" t="str">
        <f t="shared" ref="C1223:C1286" si="38">+CONCATENATE(A1223," ",B1223)</f>
        <v>21375802 SISTEMA NACIONAL DE EDUCACIÓN MUSICAL</v>
      </c>
      <c r="D1223" s="45" t="s">
        <v>19</v>
      </c>
      <c r="E1223" s="42" t="s">
        <v>191</v>
      </c>
      <c r="F1223" s="42" t="s">
        <v>192</v>
      </c>
      <c r="G1223" s="43">
        <v>4500000</v>
      </c>
      <c r="H1223" s="43">
        <v>4500000</v>
      </c>
      <c r="I1223" s="43">
        <v>2083869.74</v>
      </c>
      <c r="J1223" s="43">
        <v>0</v>
      </c>
      <c r="K1223" s="43">
        <v>0</v>
      </c>
      <c r="L1223" s="43">
        <v>0</v>
      </c>
      <c r="M1223" s="43">
        <v>356294</v>
      </c>
      <c r="N1223" s="43">
        <v>356294</v>
      </c>
      <c r="O1223" s="43">
        <v>4143706</v>
      </c>
      <c r="P1223" s="43">
        <v>1727575.74</v>
      </c>
      <c r="Q1223" s="9">
        <f t="shared" ref="Q1223:Q1286" si="39">+IFERROR(M1223/H1223,0)</f>
        <v>7.9176444444444438E-2</v>
      </c>
    </row>
    <row r="1224" spans="1:17" ht="13.2" x14ac:dyDescent="0.2">
      <c r="A1224" s="42" t="s">
        <v>456</v>
      </c>
      <c r="B1224" s="42" t="s">
        <v>457</v>
      </c>
      <c r="C1224" s="33" t="str">
        <f t="shared" si="38"/>
        <v>21375802 SISTEMA NACIONAL DE EDUCACIÓN MUSICAL</v>
      </c>
      <c r="D1224" s="45" t="s">
        <v>19</v>
      </c>
      <c r="E1224" s="42" t="s">
        <v>193</v>
      </c>
      <c r="F1224" s="42" t="s">
        <v>194</v>
      </c>
      <c r="G1224" s="43">
        <v>500000</v>
      </c>
      <c r="H1224" s="43">
        <v>500000</v>
      </c>
      <c r="I1224" s="43">
        <v>231541.08</v>
      </c>
      <c r="J1224" s="43">
        <v>0</v>
      </c>
      <c r="K1224" s="43">
        <v>0</v>
      </c>
      <c r="L1224" s="43">
        <v>0</v>
      </c>
      <c r="M1224" s="43">
        <v>0</v>
      </c>
      <c r="N1224" s="43">
        <v>0</v>
      </c>
      <c r="O1224" s="43">
        <v>500000</v>
      </c>
      <c r="P1224" s="43">
        <v>231541.08</v>
      </c>
      <c r="Q1224" s="9">
        <f t="shared" si="39"/>
        <v>0</v>
      </c>
    </row>
    <row r="1225" spans="1:17" ht="13.2" x14ac:dyDescent="0.2">
      <c r="A1225" s="42" t="s">
        <v>456</v>
      </c>
      <c r="B1225" s="42" t="s">
        <v>457</v>
      </c>
      <c r="C1225" s="33" t="str">
        <f t="shared" si="38"/>
        <v>21375802 SISTEMA NACIONAL DE EDUCACIÓN MUSICAL</v>
      </c>
      <c r="D1225" s="45" t="s">
        <v>19</v>
      </c>
      <c r="E1225" s="42" t="s">
        <v>197</v>
      </c>
      <c r="F1225" s="42" t="s">
        <v>198</v>
      </c>
      <c r="G1225" s="43">
        <v>500000</v>
      </c>
      <c r="H1225" s="43">
        <v>500000</v>
      </c>
      <c r="I1225" s="43">
        <v>231541.08</v>
      </c>
      <c r="J1225" s="43">
        <v>0</v>
      </c>
      <c r="K1225" s="43">
        <v>0</v>
      </c>
      <c r="L1225" s="43">
        <v>0</v>
      </c>
      <c r="M1225" s="43">
        <v>0</v>
      </c>
      <c r="N1225" s="43">
        <v>0</v>
      </c>
      <c r="O1225" s="43">
        <v>500000</v>
      </c>
      <c r="P1225" s="43">
        <v>231541.08</v>
      </c>
      <c r="Q1225" s="9">
        <f t="shared" si="39"/>
        <v>0</v>
      </c>
    </row>
    <row r="1226" spans="1:17" ht="13.2" x14ac:dyDescent="0.2">
      <c r="A1226" s="42" t="s">
        <v>456</v>
      </c>
      <c r="B1226" s="42" t="s">
        <v>457</v>
      </c>
      <c r="C1226" s="33" t="str">
        <f t="shared" si="38"/>
        <v>21375802 SISTEMA NACIONAL DE EDUCACIÓN MUSICAL</v>
      </c>
      <c r="D1226" s="45" t="s">
        <v>19</v>
      </c>
      <c r="E1226" s="42" t="s">
        <v>201</v>
      </c>
      <c r="F1226" s="42" t="s">
        <v>202</v>
      </c>
      <c r="G1226" s="43">
        <v>3500000</v>
      </c>
      <c r="H1226" s="43">
        <v>3500000</v>
      </c>
      <c r="I1226" s="43">
        <v>1620787.58</v>
      </c>
      <c r="J1226" s="43">
        <v>0</v>
      </c>
      <c r="K1226" s="43">
        <v>0</v>
      </c>
      <c r="L1226" s="43">
        <v>0</v>
      </c>
      <c r="M1226" s="43">
        <v>356294</v>
      </c>
      <c r="N1226" s="43">
        <v>356294</v>
      </c>
      <c r="O1226" s="43">
        <v>3143706</v>
      </c>
      <c r="P1226" s="43">
        <v>1264493.58</v>
      </c>
      <c r="Q1226" s="9">
        <f t="shared" si="39"/>
        <v>0.10179828571428572</v>
      </c>
    </row>
    <row r="1227" spans="1:17" ht="13.2" x14ac:dyDescent="0.2">
      <c r="A1227" s="42" t="s">
        <v>456</v>
      </c>
      <c r="B1227" s="42" t="s">
        <v>457</v>
      </c>
      <c r="C1227" s="33" t="str">
        <f t="shared" si="38"/>
        <v>21375802 SISTEMA NACIONAL DE EDUCACIÓN MUSICAL</v>
      </c>
      <c r="D1227" s="45" t="s">
        <v>19</v>
      </c>
      <c r="E1227" s="42" t="s">
        <v>209</v>
      </c>
      <c r="F1227" s="42" t="s">
        <v>210</v>
      </c>
      <c r="G1227" s="43">
        <v>145336842</v>
      </c>
      <c r="H1227" s="43">
        <v>145336842</v>
      </c>
      <c r="I1227" s="43">
        <v>109508636.22</v>
      </c>
      <c r="J1227" s="43">
        <v>0</v>
      </c>
      <c r="K1227" s="43">
        <v>0</v>
      </c>
      <c r="L1227" s="43">
        <v>0</v>
      </c>
      <c r="M1227" s="43">
        <v>46638482.969999999</v>
      </c>
      <c r="N1227" s="43">
        <v>46638482.969999999</v>
      </c>
      <c r="O1227" s="43">
        <v>98698359.030000001</v>
      </c>
      <c r="P1227" s="43">
        <v>62870153.25</v>
      </c>
      <c r="Q1227" s="9">
        <f t="shared" si="39"/>
        <v>0.32089924569848571</v>
      </c>
    </row>
    <row r="1228" spans="1:17" ht="13.2" x14ac:dyDescent="0.2">
      <c r="A1228" s="42" t="s">
        <v>456</v>
      </c>
      <c r="B1228" s="42" t="s">
        <v>457</v>
      </c>
      <c r="C1228" s="33" t="str">
        <f t="shared" si="38"/>
        <v>21375802 SISTEMA NACIONAL DE EDUCACIÓN MUSICAL</v>
      </c>
      <c r="D1228" s="45" t="s">
        <v>19</v>
      </c>
      <c r="E1228" s="42" t="s">
        <v>211</v>
      </c>
      <c r="F1228" s="42" t="s">
        <v>212</v>
      </c>
      <c r="G1228" s="43">
        <v>36136842</v>
      </c>
      <c r="H1228" s="43">
        <v>36136842</v>
      </c>
      <c r="I1228" s="43">
        <v>36136842</v>
      </c>
      <c r="J1228" s="43">
        <v>0</v>
      </c>
      <c r="K1228" s="43">
        <v>0</v>
      </c>
      <c r="L1228" s="43">
        <v>0</v>
      </c>
      <c r="M1228" s="43">
        <v>6543427.9800000004</v>
      </c>
      <c r="N1228" s="43">
        <v>6543427.9800000004</v>
      </c>
      <c r="O1228" s="43">
        <v>29593414.02</v>
      </c>
      <c r="P1228" s="43">
        <v>29593414.02</v>
      </c>
      <c r="Q1228" s="9">
        <f t="shared" si="39"/>
        <v>0.18107359741064258</v>
      </c>
    </row>
    <row r="1229" spans="1:17" ht="13.2" x14ac:dyDescent="0.2">
      <c r="A1229" s="42" t="s">
        <v>456</v>
      </c>
      <c r="B1229" s="42" t="s">
        <v>457</v>
      </c>
      <c r="C1229" s="33" t="str">
        <f t="shared" si="38"/>
        <v>21375802 SISTEMA NACIONAL DE EDUCACIÓN MUSICAL</v>
      </c>
      <c r="D1229" s="45" t="s">
        <v>19</v>
      </c>
      <c r="E1229" s="42" t="s">
        <v>464</v>
      </c>
      <c r="F1229" s="42" t="s">
        <v>214</v>
      </c>
      <c r="G1229" s="43">
        <v>31172990</v>
      </c>
      <c r="H1229" s="43">
        <v>31172990</v>
      </c>
      <c r="I1229" s="43">
        <v>31172990</v>
      </c>
      <c r="J1229" s="43">
        <v>0</v>
      </c>
      <c r="K1229" s="43">
        <v>0</v>
      </c>
      <c r="L1229" s="43">
        <v>0</v>
      </c>
      <c r="M1229" s="43">
        <v>5644605.4500000002</v>
      </c>
      <c r="N1229" s="43">
        <v>5644605.4500000002</v>
      </c>
      <c r="O1229" s="43">
        <v>25528384.550000001</v>
      </c>
      <c r="P1229" s="43">
        <v>25528384.550000001</v>
      </c>
      <c r="Q1229" s="9">
        <f t="shared" si="39"/>
        <v>0.18107359768825512</v>
      </c>
    </row>
    <row r="1230" spans="1:17" ht="13.2" x14ac:dyDescent="0.2">
      <c r="A1230" s="42" t="s">
        <v>456</v>
      </c>
      <c r="B1230" s="42" t="s">
        <v>457</v>
      </c>
      <c r="C1230" s="33" t="str">
        <f t="shared" si="38"/>
        <v>21375802 SISTEMA NACIONAL DE EDUCACIÓN MUSICAL</v>
      </c>
      <c r="D1230" s="45" t="s">
        <v>19</v>
      </c>
      <c r="E1230" s="42" t="s">
        <v>465</v>
      </c>
      <c r="F1230" s="42" t="s">
        <v>216</v>
      </c>
      <c r="G1230" s="43">
        <v>4963852</v>
      </c>
      <c r="H1230" s="43">
        <v>4963852</v>
      </c>
      <c r="I1230" s="43">
        <v>4963852</v>
      </c>
      <c r="J1230" s="43">
        <v>0</v>
      </c>
      <c r="K1230" s="43">
        <v>0</v>
      </c>
      <c r="L1230" s="43">
        <v>0</v>
      </c>
      <c r="M1230" s="43">
        <v>898822.53</v>
      </c>
      <c r="N1230" s="43">
        <v>898822.53</v>
      </c>
      <c r="O1230" s="43">
        <v>4065029.47</v>
      </c>
      <c r="P1230" s="43">
        <v>4065029.47</v>
      </c>
      <c r="Q1230" s="9">
        <f t="shared" si="39"/>
        <v>0.18107359566723585</v>
      </c>
    </row>
    <row r="1231" spans="1:17" ht="13.2" x14ac:dyDescent="0.2">
      <c r="A1231" s="42" t="s">
        <v>456</v>
      </c>
      <c r="B1231" s="42" t="s">
        <v>457</v>
      </c>
      <c r="C1231" s="33" t="str">
        <f t="shared" si="38"/>
        <v>21375802 SISTEMA NACIONAL DE EDUCACIÓN MUSICAL</v>
      </c>
      <c r="D1231" s="45" t="s">
        <v>19</v>
      </c>
      <c r="E1231" s="42" t="s">
        <v>225</v>
      </c>
      <c r="F1231" s="42" t="s">
        <v>226</v>
      </c>
      <c r="G1231" s="43">
        <v>25100000</v>
      </c>
      <c r="H1231" s="43">
        <v>25100000</v>
      </c>
      <c r="I1231" s="43">
        <v>20750965.539999999</v>
      </c>
      <c r="J1231" s="43">
        <v>0</v>
      </c>
      <c r="K1231" s="43">
        <v>0</v>
      </c>
      <c r="L1231" s="43">
        <v>0</v>
      </c>
      <c r="M1231" s="43">
        <v>1229554.99</v>
      </c>
      <c r="N1231" s="43">
        <v>1229554.99</v>
      </c>
      <c r="O1231" s="43">
        <v>23870445.010000002</v>
      </c>
      <c r="P1231" s="43">
        <v>19521410.550000001</v>
      </c>
      <c r="Q1231" s="9">
        <f t="shared" si="39"/>
        <v>4.8986254581673307E-2</v>
      </c>
    </row>
    <row r="1232" spans="1:17" ht="13.2" x14ac:dyDescent="0.2">
      <c r="A1232" s="42" t="s">
        <v>456</v>
      </c>
      <c r="B1232" s="42" t="s">
        <v>457</v>
      </c>
      <c r="C1232" s="33" t="str">
        <f t="shared" si="38"/>
        <v>21375802 SISTEMA NACIONAL DE EDUCACIÓN MUSICAL</v>
      </c>
      <c r="D1232" s="45" t="s">
        <v>19</v>
      </c>
      <c r="E1232" s="42" t="s">
        <v>227</v>
      </c>
      <c r="F1232" s="42" t="s">
        <v>228</v>
      </c>
      <c r="G1232" s="43">
        <v>8100000</v>
      </c>
      <c r="H1232" s="43">
        <v>8100000</v>
      </c>
      <c r="I1232" s="43">
        <v>3750965.54</v>
      </c>
      <c r="J1232" s="43">
        <v>0</v>
      </c>
      <c r="K1232" s="43">
        <v>0</v>
      </c>
      <c r="L1232" s="43">
        <v>0</v>
      </c>
      <c r="M1232" s="43">
        <v>0</v>
      </c>
      <c r="N1232" s="43">
        <v>0</v>
      </c>
      <c r="O1232" s="43">
        <v>8100000</v>
      </c>
      <c r="P1232" s="43">
        <v>3750965.54</v>
      </c>
      <c r="Q1232" s="9">
        <f t="shared" si="39"/>
        <v>0</v>
      </c>
    </row>
    <row r="1233" spans="1:17" ht="13.2" x14ac:dyDescent="0.2">
      <c r="A1233" s="42" t="s">
        <v>456</v>
      </c>
      <c r="B1233" s="42" t="s">
        <v>457</v>
      </c>
      <c r="C1233" s="33" t="str">
        <f t="shared" si="38"/>
        <v>21375802 SISTEMA NACIONAL DE EDUCACIÓN MUSICAL</v>
      </c>
      <c r="D1233" s="45" t="s">
        <v>19</v>
      </c>
      <c r="E1233" s="42" t="s">
        <v>229</v>
      </c>
      <c r="F1233" s="42" t="s">
        <v>230</v>
      </c>
      <c r="G1233" s="43">
        <v>17000000</v>
      </c>
      <c r="H1233" s="43">
        <v>17000000</v>
      </c>
      <c r="I1233" s="43">
        <v>17000000</v>
      </c>
      <c r="J1233" s="43">
        <v>0</v>
      </c>
      <c r="K1233" s="43">
        <v>0</v>
      </c>
      <c r="L1233" s="43">
        <v>0</v>
      </c>
      <c r="M1233" s="43">
        <v>1229554.99</v>
      </c>
      <c r="N1233" s="43">
        <v>1229554.99</v>
      </c>
      <c r="O1233" s="43">
        <v>15770445.01</v>
      </c>
      <c r="P1233" s="43">
        <v>15770445.01</v>
      </c>
      <c r="Q1233" s="9">
        <f t="shared" si="39"/>
        <v>7.232676411764706E-2</v>
      </c>
    </row>
    <row r="1234" spans="1:17" ht="13.2" x14ac:dyDescent="0.2">
      <c r="A1234" s="42" t="s">
        <v>456</v>
      </c>
      <c r="B1234" s="42" t="s">
        <v>457</v>
      </c>
      <c r="C1234" s="33" t="str">
        <f t="shared" si="38"/>
        <v>21375802 SISTEMA NACIONAL DE EDUCACIÓN MUSICAL</v>
      </c>
      <c r="D1234" s="45" t="s">
        <v>19</v>
      </c>
      <c r="E1234" s="42" t="s">
        <v>231</v>
      </c>
      <c r="F1234" s="42" t="s">
        <v>232</v>
      </c>
      <c r="G1234" s="43">
        <v>54000000</v>
      </c>
      <c r="H1234" s="43">
        <v>54000000</v>
      </c>
      <c r="I1234" s="43">
        <v>25840185.449999999</v>
      </c>
      <c r="J1234" s="43">
        <v>0</v>
      </c>
      <c r="K1234" s="43">
        <v>0</v>
      </c>
      <c r="L1234" s="43">
        <v>0</v>
      </c>
      <c r="M1234" s="43">
        <v>13500000</v>
      </c>
      <c r="N1234" s="43">
        <v>13500000</v>
      </c>
      <c r="O1234" s="43">
        <v>40500000</v>
      </c>
      <c r="P1234" s="43">
        <v>12340185.449999999</v>
      </c>
      <c r="Q1234" s="9">
        <f t="shared" si="39"/>
        <v>0.25</v>
      </c>
    </row>
    <row r="1235" spans="1:17" ht="13.2" x14ac:dyDescent="0.2">
      <c r="A1235" s="42" t="s">
        <v>456</v>
      </c>
      <c r="B1235" s="42" t="s">
        <v>457</v>
      </c>
      <c r="C1235" s="33" t="str">
        <f t="shared" si="38"/>
        <v>21375802 SISTEMA NACIONAL DE EDUCACIÓN MUSICAL</v>
      </c>
      <c r="D1235" s="45" t="s">
        <v>19</v>
      </c>
      <c r="E1235" s="42" t="s">
        <v>466</v>
      </c>
      <c r="F1235" s="42" t="s">
        <v>467</v>
      </c>
      <c r="G1235" s="43">
        <v>54000000</v>
      </c>
      <c r="H1235" s="43">
        <v>54000000</v>
      </c>
      <c r="I1235" s="43">
        <v>25840185.449999999</v>
      </c>
      <c r="J1235" s="43">
        <v>0</v>
      </c>
      <c r="K1235" s="43">
        <v>0</v>
      </c>
      <c r="L1235" s="43">
        <v>0</v>
      </c>
      <c r="M1235" s="43">
        <v>13500000</v>
      </c>
      <c r="N1235" s="43">
        <v>13500000</v>
      </c>
      <c r="O1235" s="43">
        <v>40500000</v>
      </c>
      <c r="P1235" s="43">
        <v>12340185.449999999</v>
      </c>
      <c r="Q1235" s="9">
        <f t="shared" si="39"/>
        <v>0.25</v>
      </c>
    </row>
    <row r="1236" spans="1:17" ht="13.2" x14ac:dyDescent="0.2">
      <c r="A1236" s="42" t="s">
        <v>456</v>
      </c>
      <c r="B1236" s="42" t="s">
        <v>457</v>
      </c>
      <c r="C1236" s="33" t="str">
        <f t="shared" si="38"/>
        <v>21375802 SISTEMA NACIONAL DE EDUCACIÓN MUSICAL</v>
      </c>
      <c r="D1236" s="45" t="s">
        <v>19</v>
      </c>
      <c r="E1236" s="42" t="s">
        <v>243</v>
      </c>
      <c r="F1236" s="42" t="s">
        <v>244</v>
      </c>
      <c r="G1236" s="43">
        <v>30100000</v>
      </c>
      <c r="H1236" s="43">
        <v>30100000</v>
      </c>
      <c r="I1236" s="43">
        <v>26780643.23</v>
      </c>
      <c r="J1236" s="43">
        <v>0</v>
      </c>
      <c r="K1236" s="43">
        <v>0</v>
      </c>
      <c r="L1236" s="43">
        <v>0</v>
      </c>
      <c r="M1236" s="43">
        <v>25365500</v>
      </c>
      <c r="N1236" s="43">
        <v>25365500</v>
      </c>
      <c r="O1236" s="43">
        <v>4734500</v>
      </c>
      <c r="P1236" s="43">
        <v>1415143.23</v>
      </c>
      <c r="Q1236" s="9">
        <f t="shared" si="39"/>
        <v>0.84270764119601327</v>
      </c>
    </row>
    <row r="1237" spans="1:17" ht="13.2" x14ac:dyDescent="0.2">
      <c r="A1237" s="42" t="s">
        <v>456</v>
      </c>
      <c r="B1237" s="42" t="s">
        <v>457</v>
      </c>
      <c r="C1237" s="33" t="str">
        <f t="shared" si="38"/>
        <v>21375802 SISTEMA NACIONAL DE EDUCACIÓN MUSICAL</v>
      </c>
      <c r="D1237" s="45" t="s">
        <v>19</v>
      </c>
      <c r="E1237" s="42" t="s">
        <v>468</v>
      </c>
      <c r="F1237" s="42" t="s">
        <v>756</v>
      </c>
      <c r="G1237" s="43">
        <v>30100000</v>
      </c>
      <c r="H1237" s="43">
        <v>30100000</v>
      </c>
      <c r="I1237" s="43">
        <v>26780643.23</v>
      </c>
      <c r="J1237" s="43">
        <v>0</v>
      </c>
      <c r="K1237" s="43">
        <v>0</v>
      </c>
      <c r="L1237" s="43">
        <v>0</v>
      </c>
      <c r="M1237" s="43">
        <v>25365500</v>
      </c>
      <c r="N1237" s="43">
        <v>25365500</v>
      </c>
      <c r="O1237" s="43">
        <v>4734500</v>
      </c>
      <c r="P1237" s="43">
        <v>1415143.23</v>
      </c>
      <c r="Q1237" s="9">
        <f t="shared" si="39"/>
        <v>0.84270764119601327</v>
      </c>
    </row>
    <row r="1238" spans="1:17" ht="13.2" x14ac:dyDescent="0.2">
      <c r="A1238" s="42" t="s">
        <v>456</v>
      </c>
      <c r="B1238" s="42" t="s">
        <v>457</v>
      </c>
      <c r="C1238" s="33" t="str">
        <f t="shared" si="38"/>
        <v>21375802 SISTEMA NACIONAL DE EDUCACIÓN MUSICAL</v>
      </c>
      <c r="D1238" s="45" t="s">
        <v>253</v>
      </c>
      <c r="E1238" s="42" t="s">
        <v>254</v>
      </c>
      <c r="F1238" s="42" t="s">
        <v>255</v>
      </c>
      <c r="G1238" s="43">
        <v>14542167</v>
      </c>
      <c r="H1238" s="43">
        <v>14542167</v>
      </c>
      <c r="I1238" s="43">
        <v>1742167</v>
      </c>
      <c r="J1238" s="43">
        <v>0</v>
      </c>
      <c r="K1238" s="43">
        <v>0</v>
      </c>
      <c r="L1238" s="43">
        <v>0</v>
      </c>
      <c r="M1238" s="43">
        <v>1586048.73</v>
      </c>
      <c r="N1238" s="43">
        <v>1586048.73</v>
      </c>
      <c r="O1238" s="43">
        <v>12956118.27</v>
      </c>
      <c r="P1238" s="43">
        <v>156118.26999999999</v>
      </c>
      <c r="Q1238" s="9">
        <f t="shared" si="39"/>
        <v>0.10906550103571222</v>
      </c>
    </row>
    <row r="1239" spans="1:17" ht="13.2" x14ac:dyDescent="0.2">
      <c r="A1239" s="42" t="s">
        <v>456</v>
      </c>
      <c r="B1239" s="42" t="s">
        <v>457</v>
      </c>
      <c r="C1239" s="33" t="str">
        <f t="shared" si="38"/>
        <v>21375802 SISTEMA NACIONAL DE EDUCACIÓN MUSICAL</v>
      </c>
      <c r="D1239" s="45" t="s">
        <v>253</v>
      </c>
      <c r="E1239" s="42" t="s">
        <v>256</v>
      </c>
      <c r="F1239" s="42" t="s">
        <v>257</v>
      </c>
      <c r="G1239" s="43">
        <v>14542167</v>
      </c>
      <c r="H1239" s="43">
        <v>14542167</v>
      </c>
      <c r="I1239" s="43">
        <v>1742167</v>
      </c>
      <c r="J1239" s="43">
        <v>0</v>
      </c>
      <c r="K1239" s="43">
        <v>0</v>
      </c>
      <c r="L1239" s="43">
        <v>0</v>
      </c>
      <c r="M1239" s="43">
        <v>1586048.73</v>
      </c>
      <c r="N1239" s="43">
        <v>1586048.73</v>
      </c>
      <c r="O1239" s="43">
        <v>12956118.27</v>
      </c>
      <c r="P1239" s="43">
        <v>156118.26999999999</v>
      </c>
      <c r="Q1239" s="9">
        <f t="shared" si="39"/>
        <v>0.10906550103571222</v>
      </c>
    </row>
    <row r="1240" spans="1:17" ht="13.2" x14ac:dyDescent="0.2">
      <c r="A1240" s="42" t="s">
        <v>456</v>
      </c>
      <c r="B1240" s="42" t="s">
        <v>457</v>
      </c>
      <c r="C1240" s="33" t="str">
        <f t="shared" si="38"/>
        <v>21375802 SISTEMA NACIONAL DE EDUCACIÓN MUSICAL</v>
      </c>
      <c r="D1240" s="45" t="s">
        <v>253</v>
      </c>
      <c r="E1240" s="42" t="s">
        <v>264</v>
      </c>
      <c r="F1240" s="42" t="s">
        <v>265</v>
      </c>
      <c r="G1240" s="43">
        <v>14542167</v>
      </c>
      <c r="H1240" s="43">
        <v>14542167</v>
      </c>
      <c r="I1240" s="43">
        <v>1742167</v>
      </c>
      <c r="J1240" s="43">
        <v>0</v>
      </c>
      <c r="K1240" s="43">
        <v>0</v>
      </c>
      <c r="L1240" s="43">
        <v>0</v>
      </c>
      <c r="M1240" s="43">
        <v>1586048.73</v>
      </c>
      <c r="N1240" s="43">
        <v>1586048.73</v>
      </c>
      <c r="O1240" s="43">
        <v>12956118.27</v>
      </c>
      <c r="P1240" s="43">
        <v>156118.26999999999</v>
      </c>
      <c r="Q1240" s="9">
        <f t="shared" si="39"/>
        <v>0.10906550103571222</v>
      </c>
    </row>
    <row r="1241" spans="1:17" ht="13.2" x14ac:dyDescent="0.2">
      <c r="A1241" s="50" t="s">
        <v>469</v>
      </c>
      <c r="B1241" s="50" t="s">
        <v>470</v>
      </c>
      <c r="C1241" s="33" t="str">
        <f t="shared" si="38"/>
        <v>21375803 TEATRO NACIONAL</v>
      </c>
      <c r="D1241" s="51" t="s">
        <v>19</v>
      </c>
      <c r="E1241" s="50" t="s">
        <v>20</v>
      </c>
      <c r="F1241" s="50" t="s">
        <v>20</v>
      </c>
      <c r="G1241" s="43">
        <v>3731415014</v>
      </c>
      <c r="H1241" s="43">
        <v>3731415014</v>
      </c>
      <c r="I1241" s="43">
        <v>2707944838.6300001</v>
      </c>
      <c r="J1241" s="43">
        <v>0</v>
      </c>
      <c r="K1241" s="43">
        <v>0</v>
      </c>
      <c r="L1241" s="43">
        <v>0</v>
      </c>
      <c r="M1241" s="43">
        <v>495551390.24000001</v>
      </c>
      <c r="N1241" s="43">
        <v>420112253.88</v>
      </c>
      <c r="O1241" s="43">
        <v>3235863623.7600002</v>
      </c>
      <c r="P1241" s="43">
        <v>2212393448.3899999</v>
      </c>
      <c r="Q1241" s="9">
        <f t="shared" si="39"/>
        <v>0.13280521956971469</v>
      </c>
    </row>
    <row r="1242" spans="1:17" ht="13.2" x14ac:dyDescent="0.2">
      <c r="A1242" s="42" t="s">
        <v>469</v>
      </c>
      <c r="B1242" s="42" t="s">
        <v>470</v>
      </c>
      <c r="C1242" s="33" t="str">
        <f t="shared" si="38"/>
        <v>21375803 TEATRO NACIONAL</v>
      </c>
      <c r="D1242" s="45" t="s">
        <v>19</v>
      </c>
      <c r="E1242" s="42" t="s">
        <v>23</v>
      </c>
      <c r="F1242" s="42" t="s">
        <v>24</v>
      </c>
      <c r="G1242" s="43">
        <v>1457747015</v>
      </c>
      <c r="H1242" s="43">
        <v>1457747015</v>
      </c>
      <c r="I1242" s="43">
        <v>1376931409</v>
      </c>
      <c r="J1242" s="43">
        <v>0</v>
      </c>
      <c r="K1242" s="43">
        <v>0</v>
      </c>
      <c r="L1242" s="43">
        <v>0</v>
      </c>
      <c r="M1242" s="43">
        <v>325640907.50999999</v>
      </c>
      <c r="N1242" s="43">
        <v>306052885.31999999</v>
      </c>
      <c r="O1242" s="43">
        <v>1132106107.49</v>
      </c>
      <c r="P1242" s="43">
        <v>1051290501.49</v>
      </c>
      <c r="Q1242" s="9">
        <f t="shared" si="39"/>
        <v>0.22338643410633222</v>
      </c>
    </row>
    <row r="1243" spans="1:17" ht="13.2" x14ac:dyDescent="0.2">
      <c r="A1243" s="42" t="s">
        <v>469</v>
      </c>
      <c r="B1243" s="42" t="s">
        <v>470</v>
      </c>
      <c r="C1243" s="33" t="str">
        <f t="shared" si="38"/>
        <v>21375803 TEATRO NACIONAL</v>
      </c>
      <c r="D1243" s="45" t="s">
        <v>19</v>
      </c>
      <c r="E1243" s="42" t="s">
        <v>25</v>
      </c>
      <c r="F1243" s="42" t="s">
        <v>26</v>
      </c>
      <c r="G1243" s="43">
        <v>578929600</v>
      </c>
      <c r="H1243" s="43">
        <v>578929600</v>
      </c>
      <c r="I1243" s="43">
        <v>577463750</v>
      </c>
      <c r="J1243" s="43">
        <v>0</v>
      </c>
      <c r="K1243" s="43">
        <v>0</v>
      </c>
      <c r="L1243" s="43">
        <v>0</v>
      </c>
      <c r="M1243" s="43">
        <v>121464154.40000001</v>
      </c>
      <c r="N1243" s="43">
        <v>117191485.36</v>
      </c>
      <c r="O1243" s="43">
        <v>457465445.60000002</v>
      </c>
      <c r="P1243" s="43">
        <v>455999595.60000002</v>
      </c>
      <c r="Q1243" s="9">
        <f t="shared" si="39"/>
        <v>0.20980816043954223</v>
      </c>
    </row>
    <row r="1244" spans="1:17" ht="13.2" x14ac:dyDescent="0.2">
      <c r="A1244" s="42" t="s">
        <v>469</v>
      </c>
      <c r="B1244" s="42" t="s">
        <v>470</v>
      </c>
      <c r="C1244" s="33" t="str">
        <f t="shared" si="38"/>
        <v>21375803 TEATRO NACIONAL</v>
      </c>
      <c r="D1244" s="45" t="s">
        <v>19</v>
      </c>
      <c r="E1244" s="42" t="s">
        <v>27</v>
      </c>
      <c r="F1244" s="42" t="s">
        <v>28</v>
      </c>
      <c r="G1244" s="43">
        <v>563929600</v>
      </c>
      <c r="H1244" s="43">
        <v>563929600</v>
      </c>
      <c r="I1244" s="43">
        <v>562463750</v>
      </c>
      <c r="J1244" s="43">
        <v>0</v>
      </c>
      <c r="K1244" s="43">
        <v>0</v>
      </c>
      <c r="L1244" s="43">
        <v>0</v>
      </c>
      <c r="M1244" s="43">
        <v>118685194.40000001</v>
      </c>
      <c r="N1244" s="43">
        <v>114497695.8</v>
      </c>
      <c r="O1244" s="43">
        <v>445244405.60000002</v>
      </c>
      <c r="P1244" s="43">
        <v>443778555.60000002</v>
      </c>
      <c r="Q1244" s="9">
        <f t="shared" si="39"/>
        <v>0.21046101215470869</v>
      </c>
    </row>
    <row r="1245" spans="1:17" ht="13.2" x14ac:dyDescent="0.2">
      <c r="A1245" s="42" t="s">
        <v>469</v>
      </c>
      <c r="B1245" s="42" t="s">
        <v>470</v>
      </c>
      <c r="C1245" s="33" t="str">
        <f t="shared" si="38"/>
        <v>21375803 TEATRO NACIONAL</v>
      </c>
      <c r="D1245" s="45" t="s">
        <v>19</v>
      </c>
      <c r="E1245" s="42" t="s">
        <v>29</v>
      </c>
      <c r="F1245" s="42" t="s">
        <v>30</v>
      </c>
      <c r="G1245" s="43">
        <v>15000000</v>
      </c>
      <c r="H1245" s="43">
        <v>15000000</v>
      </c>
      <c r="I1245" s="43">
        <v>15000000</v>
      </c>
      <c r="J1245" s="43">
        <v>0</v>
      </c>
      <c r="K1245" s="43">
        <v>0</v>
      </c>
      <c r="L1245" s="43">
        <v>0</v>
      </c>
      <c r="M1245" s="43">
        <v>2778960</v>
      </c>
      <c r="N1245" s="43">
        <v>2693789.56</v>
      </c>
      <c r="O1245" s="43">
        <v>12221040</v>
      </c>
      <c r="P1245" s="43">
        <v>12221040</v>
      </c>
      <c r="Q1245" s="9">
        <f t="shared" si="39"/>
        <v>0.18526400000000001</v>
      </c>
    </row>
    <row r="1246" spans="1:17" ht="13.2" x14ac:dyDescent="0.2">
      <c r="A1246" s="42" t="s">
        <v>469</v>
      </c>
      <c r="B1246" s="42" t="s">
        <v>470</v>
      </c>
      <c r="C1246" s="33" t="str">
        <f t="shared" si="38"/>
        <v>21375803 TEATRO NACIONAL</v>
      </c>
      <c r="D1246" s="45" t="s">
        <v>19</v>
      </c>
      <c r="E1246" s="42" t="s">
        <v>31</v>
      </c>
      <c r="F1246" s="42" t="s">
        <v>32</v>
      </c>
      <c r="G1246" s="43">
        <v>152100000</v>
      </c>
      <c r="H1246" s="43">
        <v>152100000</v>
      </c>
      <c r="I1246" s="43">
        <v>122365590</v>
      </c>
      <c r="J1246" s="43">
        <v>0</v>
      </c>
      <c r="K1246" s="43">
        <v>0</v>
      </c>
      <c r="L1246" s="43">
        <v>0</v>
      </c>
      <c r="M1246" s="43">
        <v>9498325.5700000003</v>
      </c>
      <c r="N1246" s="43">
        <v>9042220.6099999994</v>
      </c>
      <c r="O1246" s="43">
        <v>142601674.43000001</v>
      </c>
      <c r="P1246" s="43">
        <v>112867264.43000001</v>
      </c>
      <c r="Q1246" s="9">
        <f t="shared" si="39"/>
        <v>6.2447899868507566E-2</v>
      </c>
    </row>
    <row r="1247" spans="1:17" ht="13.2" x14ac:dyDescent="0.2">
      <c r="A1247" s="42" t="s">
        <v>469</v>
      </c>
      <c r="B1247" s="42" t="s">
        <v>470</v>
      </c>
      <c r="C1247" s="33" t="str">
        <f t="shared" si="38"/>
        <v>21375803 TEATRO NACIONAL</v>
      </c>
      <c r="D1247" s="45" t="s">
        <v>19</v>
      </c>
      <c r="E1247" s="42" t="s">
        <v>33</v>
      </c>
      <c r="F1247" s="42" t="s">
        <v>34</v>
      </c>
      <c r="G1247" s="43">
        <v>152100000</v>
      </c>
      <c r="H1247" s="43">
        <v>152100000</v>
      </c>
      <c r="I1247" s="43">
        <v>122365590</v>
      </c>
      <c r="J1247" s="43">
        <v>0</v>
      </c>
      <c r="K1247" s="43">
        <v>0</v>
      </c>
      <c r="L1247" s="43">
        <v>0</v>
      </c>
      <c r="M1247" s="43">
        <v>9498325.5700000003</v>
      </c>
      <c r="N1247" s="43">
        <v>9042220.6099999994</v>
      </c>
      <c r="O1247" s="43">
        <v>142601674.43000001</v>
      </c>
      <c r="P1247" s="43">
        <v>112867264.43000001</v>
      </c>
      <c r="Q1247" s="9">
        <f t="shared" si="39"/>
        <v>6.2447899868507566E-2</v>
      </c>
    </row>
    <row r="1248" spans="1:17" ht="13.2" x14ac:dyDescent="0.2">
      <c r="A1248" s="42" t="s">
        <v>469</v>
      </c>
      <c r="B1248" s="42" t="s">
        <v>470</v>
      </c>
      <c r="C1248" s="33" t="str">
        <f t="shared" si="38"/>
        <v>21375803 TEATRO NACIONAL</v>
      </c>
      <c r="D1248" s="45" t="s">
        <v>19</v>
      </c>
      <c r="E1248" s="42" t="s">
        <v>35</v>
      </c>
      <c r="F1248" s="42" t="s">
        <v>36</v>
      </c>
      <c r="G1248" s="43">
        <v>488791558</v>
      </c>
      <c r="H1248" s="43">
        <v>488791558</v>
      </c>
      <c r="I1248" s="43">
        <v>439176212</v>
      </c>
      <c r="J1248" s="43">
        <v>0</v>
      </c>
      <c r="K1248" s="43">
        <v>0</v>
      </c>
      <c r="L1248" s="43">
        <v>0</v>
      </c>
      <c r="M1248" s="43">
        <v>134436905.47</v>
      </c>
      <c r="N1248" s="43">
        <v>132506876.03</v>
      </c>
      <c r="O1248" s="43">
        <v>354354652.52999997</v>
      </c>
      <c r="P1248" s="43">
        <v>304739306.52999997</v>
      </c>
      <c r="Q1248" s="9">
        <f t="shared" si="39"/>
        <v>0.27503933582666334</v>
      </c>
    </row>
    <row r="1249" spans="1:17" ht="13.2" x14ac:dyDescent="0.2">
      <c r="A1249" s="42" t="s">
        <v>469</v>
      </c>
      <c r="B1249" s="42" t="s">
        <v>470</v>
      </c>
      <c r="C1249" s="33" t="str">
        <f t="shared" si="38"/>
        <v>21375803 TEATRO NACIONAL</v>
      </c>
      <c r="D1249" s="45" t="s">
        <v>19</v>
      </c>
      <c r="E1249" s="42" t="s">
        <v>37</v>
      </c>
      <c r="F1249" s="42" t="s">
        <v>38</v>
      </c>
      <c r="G1249" s="43">
        <v>167300000</v>
      </c>
      <c r="H1249" s="43">
        <v>167300000</v>
      </c>
      <c r="I1249" s="43">
        <v>137870041</v>
      </c>
      <c r="J1249" s="43">
        <v>0</v>
      </c>
      <c r="K1249" s="43">
        <v>0</v>
      </c>
      <c r="L1249" s="43">
        <v>0</v>
      </c>
      <c r="M1249" s="43">
        <v>34968842.210000001</v>
      </c>
      <c r="N1249" s="43">
        <v>34231110.060000002</v>
      </c>
      <c r="O1249" s="43">
        <v>132331157.79000001</v>
      </c>
      <c r="P1249" s="43">
        <v>102901198.79000001</v>
      </c>
      <c r="Q1249" s="9">
        <f t="shared" si="39"/>
        <v>0.20901878188882247</v>
      </c>
    </row>
    <row r="1250" spans="1:17" ht="13.2" x14ac:dyDescent="0.2">
      <c r="A1250" s="42" t="s">
        <v>469</v>
      </c>
      <c r="B1250" s="42" t="s">
        <v>470</v>
      </c>
      <c r="C1250" s="33" t="str">
        <f t="shared" si="38"/>
        <v>21375803 TEATRO NACIONAL</v>
      </c>
      <c r="D1250" s="45" t="s">
        <v>19</v>
      </c>
      <c r="E1250" s="42" t="s">
        <v>39</v>
      </c>
      <c r="F1250" s="42" t="s">
        <v>40</v>
      </c>
      <c r="G1250" s="43">
        <v>132599640</v>
      </c>
      <c r="H1250" s="43">
        <v>132599640</v>
      </c>
      <c r="I1250" s="43">
        <v>115622742</v>
      </c>
      <c r="J1250" s="43">
        <v>0</v>
      </c>
      <c r="K1250" s="43">
        <v>0</v>
      </c>
      <c r="L1250" s="43">
        <v>0</v>
      </c>
      <c r="M1250" s="43">
        <v>27668104.920000002</v>
      </c>
      <c r="N1250" s="43">
        <v>26662005.219999999</v>
      </c>
      <c r="O1250" s="43">
        <v>104931535.08</v>
      </c>
      <c r="P1250" s="43">
        <v>87954637.079999998</v>
      </c>
      <c r="Q1250" s="9">
        <f t="shared" si="39"/>
        <v>0.20865897463975017</v>
      </c>
    </row>
    <row r="1251" spans="1:17" ht="13.2" x14ac:dyDescent="0.2">
      <c r="A1251" s="42" t="s">
        <v>469</v>
      </c>
      <c r="B1251" s="42" t="s">
        <v>470</v>
      </c>
      <c r="C1251" s="33" t="str">
        <f t="shared" si="38"/>
        <v>21375803 TEATRO NACIONAL</v>
      </c>
      <c r="D1251" s="45" t="s">
        <v>19</v>
      </c>
      <c r="E1251" s="42" t="s">
        <v>41</v>
      </c>
      <c r="F1251" s="42" t="s">
        <v>42</v>
      </c>
      <c r="G1251" s="43">
        <v>91575835</v>
      </c>
      <c r="H1251" s="43">
        <v>91575835</v>
      </c>
      <c r="I1251" s="43">
        <v>91575835</v>
      </c>
      <c r="J1251" s="43">
        <v>0</v>
      </c>
      <c r="K1251" s="43">
        <v>0</v>
      </c>
      <c r="L1251" s="43">
        <v>0</v>
      </c>
      <c r="M1251" s="43">
        <v>265245.59999999998</v>
      </c>
      <c r="N1251" s="43">
        <v>265245.59999999998</v>
      </c>
      <c r="O1251" s="43">
        <v>91310589.400000006</v>
      </c>
      <c r="P1251" s="43">
        <v>91310589.400000006</v>
      </c>
      <c r="Q1251" s="9">
        <f t="shared" si="39"/>
        <v>2.8964584379711088E-3</v>
      </c>
    </row>
    <row r="1252" spans="1:17" ht="13.2" x14ac:dyDescent="0.2">
      <c r="A1252" s="42" t="s">
        <v>469</v>
      </c>
      <c r="B1252" s="42" t="s">
        <v>470</v>
      </c>
      <c r="C1252" s="33" t="str">
        <f t="shared" si="38"/>
        <v>21375803 TEATRO NACIONAL</v>
      </c>
      <c r="D1252" s="45" t="s">
        <v>19</v>
      </c>
      <c r="E1252" s="42" t="s">
        <v>43</v>
      </c>
      <c r="F1252" s="42" t="s">
        <v>44</v>
      </c>
      <c r="G1252" s="43">
        <v>71716083</v>
      </c>
      <c r="H1252" s="43">
        <v>71716083</v>
      </c>
      <c r="I1252" s="43">
        <v>71716083</v>
      </c>
      <c r="J1252" s="43">
        <v>0</v>
      </c>
      <c r="K1252" s="43">
        <v>0</v>
      </c>
      <c r="L1252" s="43">
        <v>0</v>
      </c>
      <c r="M1252" s="43">
        <v>66857446.990000002</v>
      </c>
      <c r="N1252" s="43">
        <v>66831686.100000001</v>
      </c>
      <c r="O1252" s="43">
        <v>4858636.01</v>
      </c>
      <c r="P1252" s="43">
        <v>4858636.01</v>
      </c>
      <c r="Q1252" s="9">
        <f t="shared" si="39"/>
        <v>0.93225179336690767</v>
      </c>
    </row>
    <row r="1253" spans="1:17" ht="13.2" x14ac:dyDescent="0.2">
      <c r="A1253" s="42" t="s">
        <v>469</v>
      </c>
      <c r="B1253" s="42" t="s">
        <v>470</v>
      </c>
      <c r="C1253" s="33" t="str">
        <f t="shared" si="38"/>
        <v>21375803 TEATRO NACIONAL</v>
      </c>
      <c r="D1253" s="45" t="s">
        <v>19</v>
      </c>
      <c r="E1253" s="42" t="s">
        <v>45</v>
      </c>
      <c r="F1253" s="42" t="s">
        <v>46</v>
      </c>
      <c r="G1253" s="43">
        <v>25600000</v>
      </c>
      <c r="H1253" s="43">
        <v>25600000</v>
      </c>
      <c r="I1253" s="43">
        <v>22391511</v>
      </c>
      <c r="J1253" s="43">
        <v>0</v>
      </c>
      <c r="K1253" s="43">
        <v>0</v>
      </c>
      <c r="L1253" s="43">
        <v>0</v>
      </c>
      <c r="M1253" s="43">
        <v>4677265.75</v>
      </c>
      <c r="N1253" s="43">
        <v>4516829.05</v>
      </c>
      <c r="O1253" s="43">
        <v>20922734.25</v>
      </c>
      <c r="P1253" s="43">
        <v>17714245.25</v>
      </c>
      <c r="Q1253" s="9">
        <f t="shared" si="39"/>
        <v>0.182705693359375</v>
      </c>
    </row>
    <row r="1254" spans="1:17" ht="13.2" x14ac:dyDescent="0.2">
      <c r="A1254" s="42" t="s">
        <v>469</v>
      </c>
      <c r="B1254" s="42" t="s">
        <v>470</v>
      </c>
      <c r="C1254" s="33" t="str">
        <f t="shared" si="38"/>
        <v>21375803 TEATRO NACIONAL</v>
      </c>
      <c r="D1254" s="45" t="s">
        <v>19</v>
      </c>
      <c r="E1254" s="42" t="s">
        <v>47</v>
      </c>
      <c r="F1254" s="42" t="s">
        <v>48</v>
      </c>
      <c r="G1254" s="43">
        <v>110003920</v>
      </c>
      <c r="H1254" s="43">
        <v>110003920</v>
      </c>
      <c r="I1254" s="43">
        <v>110003920</v>
      </c>
      <c r="J1254" s="43">
        <v>0</v>
      </c>
      <c r="K1254" s="43">
        <v>0</v>
      </c>
      <c r="L1254" s="43">
        <v>0</v>
      </c>
      <c r="M1254" s="43">
        <v>27387389.550000001</v>
      </c>
      <c r="N1254" s="43">
        <v>20892499.579999998</v>
      </c>
      <c r="O1254" s="43">
        <v>82616530.450000003</v>
      </c>
      <c r="P1254" s="43">
        <v>82616530.450000003</v>
      </c>
      <c r="Q1254" s="9">
        <f t="shared" si="39"/>
        <v>0.24896739634369394</v>
      </c>
    </row>
    <row r="1255" spans="1:17" ht="13.2" x14ac:dyDescent="0.2">
      <c r="A1255" s="42" t="s">
        <v>469</v>
      </c>
      <c r="B1255" s="42" t="s">
        <v>470</v>
      </c>
      <c r="C1255" s="33" t="str">
        <f t="shared" si="38"/>
        <v>21375803 TEATRO NACIONAL</v>
      </c>
      <c r="D1255" s="45" t="s">
        <v>19</v>
      </c>
      <c r="E1255" s="42" t="s">
        <v>471</v>
      </c>
      <c r="F1255" s="42" t="s">
        <v>50</v>
      </c>
      <c r="G1255" s="43">
        <v>104362693</v>
      </c>
      <c r="H1255" s="43">
        <v>104362693</v>
      </c>
      <c r="I1255" s="43">
        <v>104362693</v>
      </c>
      <c r="J1255" s="43">
        <v>0</v>
      </c>
      <c r="K1255" s="43">
        <v>0</v>
      </c>
      <c r="L1255" s="43">
        <v>0</v>
      </c>
      <c r="M1255" s="43">
        <v>25983178.280000001</v>
      </c>
      <c r="N1255" s="43">
        <v>19983425.309999999</v>
      </c>
      <c r="O1255" s="43">
        <v>78379514.719999999</v>
      </c>
      <c r="P1255" s="43">
        <v>78379514.719999999</v>
      </c>
      <c r="Q1255" s="9">
        <f t="shared" si="39"/>
        <v>0.24896998662156025</v>
      </c>
    </row>
    <row r="1256" spans="1:17" ht="13.2" x14ac:dyDescent="0.2">
      <c r="A1256" s="42" t="s">
        <v>469</v>
      </c>
      <c r="B1256" s="42" t="s">
        <v>470</v>
      </c>
      <c r="C1256" s="33" t="str">
        <f t="shared" si="38"/>
        <v>21375803 TEATRO NACIONAL</v>
      </c>
      <c r="D1256" s="45" t="s">
        <v>19</v>
      </c>
      <c r="E1256" s="42" t="s">
        <v>472</v>
      </c>
      <c r="F1256" s="42" t="s">
        <v>52</v>
      </c>
      <c r="G1256" s="43">
        <v>5641227</v>
      </c>
      <c r="H1256" s="43">
        <v>5641227</v>
      </c>
      <c r="I1256" s="43">
        <v>5641227</v>
      </c>
      <c r="J1256" s="43">
        <v>0</v>
      </c>
      <c r="K1256" s="43">
        <v>0</v>
      </c>
      <c r="L1256" s="43">
        <v>0</v>
      </c>
      <c r="M1256" s="43">
        <v>1404211.27</v>
      </c>
      <c r="N1256" s="43">
        <v>909074.27</v>
      </c>
      <c r="O1256" s="43">
        <v>4237015.7300000004</v>
      </c>
      <c r="P1256" s="43">
        <v>4237015.7300000004</v>
      </c>
      <c r="Q1256" s="9">
        <f t="shared" si="39"/>
        <v>0.2489194762061516</v>
      </c>
    </row>
    <row r="1257" spans="1:17" ht="13.2" x14ac:dyDescent="0.2">
      <c r="A1257" s="42" t="s">
        <v>469</v>
      </c>
      <c r="B1257" s="42" t="s">
        <v>470</v>
      </c>
      <c r="C1257" s="33" t="str">
        <f t="shared" si="38"/>
        <v>21375803 TEATRO NACIONAL</v>
      </c>
      <c r="D1257" s="45" t="s">
        <v>19</v>
      </c>
      <c r="E1257" s="42" t="s">
        <v>53</v>
      </c>
      <c r="F1257" s="42" t="s">
        <v>54</v>
      </c>
      <c r="G1257" s="43">
        <v>127921937</v>
      </c>
      <c r="H1257" s="43">
        <v>127921937</v>
      </c>
      <c r="I1257" s="43">
        <v>127921937</v>
      </c>
      <c r="J1257" s="43">
        <v>0</v>
      </c>
      <c r="K1257" s="43">
        <v>0</v>
      </c>
      <c r="L1257" s="43">
        <v>0</v>
      </c>
      <c r="M1257" s="43">
        <v>32854132.52</v>
      </c>
      <c r="N1257" s="43">
        <v>26419803.739999998</v>
      </c>
      <c r="O1257" s="43">
        <v>95067804.480000004</v>
      </c>
      <c r="P1257" s="43">
        <v>95067804.480000004</v>
      </c>
      <c r="Q1257" s="9">
        <f t="shared" si="39"/>
        <v>0.25682954222308252</v>
      </c>
    </row>
    <row r="1258" spans="1:17" ht="13.2" x14ac:dyDescent="0.2">
      <c r="A1258" s="42" t="s">
        <v>469</v>
      </c>
      <c r="B1258" s="42" t="s">
        <v>470</v>
      </c>
      <c r="C1258" s="33" t="str">
        <f t="shared" si="38"/>
        <v>21375803 TEATRO NACIONAL</v>
      </c>
      <c r="D1258" s="45" t="s">
        <v>19</v>
      </c>
      <c r="E1258" s="42" t="s">
        <v>473</v>
      </c>
      <c r="F1258" s="42" t="s">
        <v>56</v>
      </c>
      <c r="G1258" s="43">
        <v>61150897</v>
      </c>
      <c r="H1258" s="43">
        <v>61150897</v>
      </c>
      <c r="I1258" s="43">
        <v>61150897</v>
      </c>
      <c r="J1258" s="43">
        <v>0</v>
      </c>
      <c r="K1258" s="43">
        <v>0</v>
      </c>
      <c r="L1258" s="43">
        <v>0</v>
      </c>
      <c r="M1258" s="43">
        <v>15140005.52</v>
      </c>
      <c r="N1258" s="43">
        <v>11624474.75</v>
      </c>
      <c r="O1258" s="43">
        <v>46010891.479999997</v>
      </c>
      <c r="P1258" s="43">
        <v>46010891.479999997</v>
      </c>
      <c r="Q1258" s="9">
        <f t="shared" si="39"/>
        <v>0.24758435710272572</v>
      </c>
    </row>
    <row r="1259" spans="1:17" ht="13.2" x14ac:dyDescent="0.2">
      <c r="A1259" s="42" t="s">
        <v>469</v>
      </c>
      <c r="B1259" s="42" t="s">
        <v>470</v>
      </c>
      <c r="C1259" s="33" t="str">
        <f t="shared" si="38"/>
        <v>21375803 TEATRO NACIONAL</v>
      </c>
      <c r="D1259" s="45" t="s">
        <v>19</v>
      </c>
      <c r="E1259" s="42" t="s">
        <v>474</v>
      </c>
      <c r="F1259" s="42" t="s">
        <v>58</v>
      </c>
      <c r="G1259" s="43">
        <v>33847360</v>
      </c>
      <c r="H1259" s="43">
        <v>33847360</v>
      </c>
      <c r="I1259" s="43">
        <v>33847360</v>
      </c>
      <c r="J1259" s="43">
        <v>0</v>
      </c>
      <c r="K1259" s="43">
        <v>0</v>
      </c>
      <c r="L1259" s="43">
        <v>0</v>
      </c>
      <c r="M1259" s="43">
        <v>8140076.5199999996</v>
      </c>
      <c r="N1259" s="43">
        <v>6194214.5199999996</v>
      </c>
      <c r="O1259" s="43">
        <v>25707283.48</v>
      </c>
      <c r="P1259" s="43">
        <v>25707283.48</v>
      </c>
      <c r="Q1259" s="9">
        <f t="shared" si="39"/>
        <v>0.24049369049757499</v>
      </c>
    </row>
    <row r="1260" spans="1:17" ht="13.2" x14ac:dyDescent="0.2">
      <c r="A1260" s="42" t="s">
        <v>469</v>
      </c>
      <c r="B1260" s="42" t="s">
        <v>470</v>
      </c>
      <c r="C1260" s="33" t="str">
        <f t="shared" si="38"/>
        <v>21375803 TEATRO NACIONAL</v>
      </c>
      <c r="D1260" s="45" t="s">
        <v>19</v>
      </c>
      <c r="E1260" s="42" t="s">
        <v>475</v>
      </c>
      <c r="F1260" s="42" t="s">
        <v>60</v>
      </c>
      <c r="G1260" s="43">
        <v>16923680</v>
      </c>
      <c r="H1260" s="43">
        <v>16923680</v>
      </c>
      <c r="I1260" s="43">
        <v>16923680</v>
      </c>
      <c r="J1260" s="43">
        <v>0</v>
      </c>
      <c r="K1260" s="43">
        <v>0</v>
      </c>
      <c r="L1260" s="43">
        <v>0</v>
      </c>
      <c r="M1260" s="43">
        <v>4498011</v>
      </c>
      <c r="N1260" s="43">
        <v>3525075</v>
      </c>
      <c r="O1260" s="43">
        <v>12425669</v>
      </c>
      <c r="P1260" s="43">
        <v>12425669</v>
      </c>
      <c r="Q1260" s="9">
        <f t="shared" si="39"/>
        <v>0.26578208758378791</v>
      </c>
    </row>
    <row r="1261" spans="1:17" ht="13.2" x14ac:dyDescent="0.2">
      <c r="A1261" s="42" t="s">
        <v>469</v>
      </c>
      <c r="B1261" s="42" t="s">
        <v>470</v>
      </c>
      <c r="C1261" s="33" t="str">
        <f t="shared" si="38"/>
        <v>21375803 TEATRO NACIONAL</v>
      </c>
      <c r="D1261" s="45" t="s">
        <v>19</v>
      </c>
      <c r="E1261" s="42" t="s">
        <v>476</v>
      </c>
      <c r="F1261" s="42" t="s">
        <v>62</v>
      </c>
      <c r="G1261" s="43">
        <v>16000000</v>
      </c>
      <c r="H1261" s="43">
        <v>16000000</v>
      </c>
      <c r="I1261" s="43">
        <v>16000000</v>
      </c>
      <c r="J1261" s="43">
        <v>0</v>
      </c>
      <c r="K1261" s="43">
        <v>0</v>
      </c>
      <c r="L1261" s="43">
        <v>0</v>
      </c>
      <c r="M1261" s="43">
        <v>5076039.4800000004</v>
      </c>
      <c r="N1261" s="43">
        <v>5076039.47</v>
      </c>
      <c r="O1261" s="43">
        <v>10923960.52</v>
      </c>
      <c r="P1261" s="43">
        <v>10923960.52</v>
      </c>
      <c r="Q1261" s="9">
        <f t="shared" si="39"/>
        <v>0.31725246750000002</v>
      </c>
    </row>
    <row r="1262" spans="1:17" ht="13.2" x14ac:dyDescent="0.2">
      <c r="A1262" s="42" t="s">
        <v>469</v>
      </c>
      <c r="B1262" s="42" t="s">
        <v>470</v>
      </c>
      <c r="C1262" s="33" t="str">
        <f t="shared" si="38"/>
        <v>21375803 TEATRO NACIONAL</v>
      </c>
      <c r="D1262" s="45" t="s">
        <v>19</v>
      </c>
      <c r="E1262" s="42" t="s">
        <v>63</v>
      </c>
      <c r="F1262" s="42" t="s">
        <v>64</v>
      </c>
      <c r="G1262" s="43">
        <v>1517639024</v>
      </c>
      <c r="H1262" s="43">
        <v>1517639024</v>
      </c>
      <c r="I1262" s="43">
        <v>703659781.69000006</v>
      </c>
      <c r="J1262" s="43">
        <v>0</v>
      </c>
      <c r="K1262" s="43">
        <v>0</v>
      </c>
      <c r="L1262" s="43">
        <v>0</v>
      </c>
      <c r="M1262" s="43">
        <v>86604838.390000001</v>
      </c>
      <c r="N1262" s="43">
        <v>78442791.790000007</v>
      </c>
      <c r="O1262" s="43">
        <v>1431034185.6099999</v>
      </c>
      <c r="P1262" s="43">
        <v>617054943.29999995</v>
      </c>
      <c r="Q1262" s="9">
        <f t="shared" si="39"/>
        <v>5.7065505710137826E-2</v>
      </c>
    </row>
    <row r="1263" spans="1:17" ht="13.2" x14ac:dyDescent="0.2">
      <c r="A1263" s="42" t="s">
        <v>469</v>
      </c>
      <c r="B1263" s="42" t="s">
        <v>470</v>
      </c>
      <c r="C1263" s="33" t="str">
        <f t="shared" si="38"/>
        <v>21375803 TEATRO NACIONAL</v>
      </c>
      <c r="D1263" s="45" t="s">
        <v>19</v>
      </c>
      <c r="E1263" s="42" t="s">
        <v>65</v>
      </c>
      <c r="F1263" s="42" t="s">
        <v>66</v>
      </c>
      <c r="G1263" s="43">
        <v>55350000</v>
      </c>
      <c r="H1263" s="43">
        <v>55350000</v>
      </c>
      <c r="I1263" s="43">
        <v>26795833.309999999</v>
      </c>
      <c r="J1263" s="43">
        <v>0</v>
      </c>
      <c r="K1263" s="43">
        <v>0</v>
      </c>
      <c r="L1263" s="43">
        <v>0</v>
      </c>
      <c r="M1263" s="43">
        <v>13660213.5</v>
      </c>
      <c r="N1263" s="43">
        <v>13576839.82</v>
      </c>
      <c r="O1263" s="43">
        <v>41689786.5</v>
      </c>
      <c r="P1263" s="43">
        <v>13135619.810000001</v>
      </c>
      <c r="Q1263" s="9">
        <f t="shared" si="39"/>
        <v>0.24679699186991869</v>
      </c>
    </row>
    <row r="1264" spans="1:17" ht="13.2" x14ac:dyDescent="0.2">
      <c r="A1264" s="42" t="s">
        <v>469</v>
      </c>
      <c r="B1264" s="42" t="s">
        <v>470</v>
      </c>
      <c r="C1264" s="33" t="str">
        <f t="shared" si="38"/>
        <v>21375803 TEATRO NACIONAL</v>
      </c>
      <c r="D1264" s="45" t="s">
        <v>19</v>
      </c>
      <c r="E1264" s="42" t="s">
        <v>285</v>
      </c>
      <c r="F1264" s="42" t="s">
        <v>286</v>
      </c>
      <c r="G1264" s="43">
        <v>54000000</v>
      </c>
      <c r="H1264" s="43">
        <v>54000000</v>
      </c>
      <c r="I1264" s="43">
        <v>26100112.66</v>
      </c>
      <c r="J1264" s="43">
        <v>0</v>
      </c>
      <c r="K1264" s="43">
        <v>0</v>
      </c>
      <c r="L1264" s="43">
        <v>0</v>
      </c>
      <c r="M1264" s="43">
        <v>13424400</v>
      </c>
      <c r="N1264" s="43">
        <v>13345200</v>
      </c>
      <c r="O1264" s="43">
        <v>40575600</v>
      </c>
      <c r="P1264" s="43">
        <v>12675712.66</v>
      </c>
      <c r="Q1264" s="9">
        <f t="shared" si="39"/>
        <v>0.24859999999999999</v>
      </c>
    </row>
    <row r="1265" spans="1:17" ht="13.2" x14ac:dyDescent="0.2">
      <c r="A1265" s="42" t="s">
        <v>469</v>
      </c>
      <c r="B1265" s="42" t="s">
        <v>470</v>
      </c>
      <c r="C1265" s="33" t="str">
        <f t="shared" si="38"/>
        <v>21375803 TEATRO NACIONAL</v>
      </c>
      <c r="D1265" s="45" t="s">
        <v>19</v>
      </c>
      <c r="E1265" s="42" t="s">
        <v>316</v>
      </c>
      <c r="F1265" s="42" t="s">
        <v>317</v>
      </c>
      <c r="G1265" s="43">
        <v>1350000</v>
      </c>
      <c r="H1265" s="43">
        <v>1350000</v>
      </c>
      <c r="I1265" s="43">
        <v>695720.65</v>
      </c>
      <c r="J1265" s="43">
        <v>0</v>
      </c>
      <c r="K1265" s="43">
        <v>0</v>
      </c>
      <c r="L1265" s="43">
        <v>0</v>
      </c>
      <c r="M1265" s="43">
        <v>235813.5</v>
      </c>
      <c r="N1265" s="43">
        <v>231639.82</v>
      </c>
      <c r="O1265" s="43">
        <v>1114186.5</v>
      </c>
      <c r="P1265" s="43">
        <v>459907.15</v>
      </c>
      <c r="Q1265" s="9">
        <f t="shared" si="39"/>
        <v>0.17467666666666667</v>
      </c>
    </row>
    <row r="1266" spans="1:17" ht="13.2" x14ac:dyDescent="0.2">
      <c r="A1266" s="42" t="s">
        <v>469</v>
      </c>
      <c r="B1266" s="42" t="s">
        <v>470</v>
      </c>
      <c r="C1266" s="33" t="str">
        <f t="shared" si="38"/>
        <v>21375803 TEATRO NACIONAL</v>
      </c>
      <c r="D1266" s="45" t="s">
        <v>19</v>
      </c>
      <c r="E1266" s="42" t="s">
        <v>73</v>
      </c>
      <c r="F1266" s="42" t="s">
        <v>74</v>
      </c>
      <c r="G1266" s="43">
        <v>90500000</v>
      </c>
      <c r="H1266" s="43">
        <v>90500000</v>
      </c>
      <c r="I1266" s="43">
        <v>41643564.990000002</v>
      </c>
      <c r="J1266" s="43">
        <v>0</v>
      </c>
      <c r="K1266" s="43">
        <v>0</v>
      </c>
      <c r="L1266" s="43">
        <v>0</v>
      </c>
      <c r="M1266" s="43">
        <v>12782850.439999999</v>
      </c>
      <c r="N1266" s="43">
        <v>12771166.279999999</v>
      </c>
      <c r="O1266" s="43">
        <v>77717149.560000002</v>
      </c>
      <c r="P1266" s="43">
        <v>28860714.550000001</v>
      </c>
      <c r="Q1266" s="9">
        <f t="shared" si="39"/>
        <v>0.1412469661878453</v>
      </c>
    </row>
    <row r="1267" spans="1:17" ht="13.2" x14ac:dyDescent="0.2">
      <c r="A1267" s="42" t="s">
        <v>469</v>
      </c>
      <c r="B1267" s="42" t="s">
        <v>470</v>
      </c>
      <c r="C1267" s="33" t="str">
        <f t="shared" si="38"/>
        <v>21375803 TEATRO NACIONAL</v>
      </c>
      <c r="D1267" s="45" t="s">
        <v>19</v>
      </c>
      <c r="E1267" s="42" t="s">
        <v>75</v>
      </c>
      <c r="F1267" s="42" t="s">
        <v>76</v>
      </c>
      <c r="G1267" s="43">
        <v>4000000</v>
      </c>
      <c r="H1267" s="43">
        <v>4000000</v>
      </c>
      <c r="I1267" s="43">
        <v>1852328.66</v>
      </c>
      <c r="J1267" s="43">
        <v>0</v>
      </c>
      <c r="K1267" s="43">
        <v>0</v>
      </c>
      <c r="L1267" s="43">
        <v>0</v>
      </c>
      <c r="M1267" s="43">
        <v>667395</v>
      </c>
      <c r="N1267" s="43">
        <v>667395</v>
      </c>
      <c r="O1267" s="43">
        <v>3332605</v>
      </c>
      <c r="P1267" s="43">
        <v>1184933.6599999999</v>
      </c>
      <c r="Q1267" s="9">
        <f t="shared" si="39"/>
        <v>0.16684874999999999</v>
      </c>
    </row>
    <row r="1268" spans="1:17" ht="13.2" x14ac:dyDescent="0.2">
      <c r="A1268" s="42" t="s">
        <v>469</v>
      </c>
      <c r="B1268" s="42" t="s">
        <v>470</v>
      </c>
      <c r="C1268" s="33" t="str">
        <f t="shared" si="38"/>
        <v>21375803 TEATRO NACIONAL</v>
      </c>
      <c r="D1268" s="45" t="s">
        <v>19</v>
      </c>
      <c r="E1268" s="42" t="s">
        <v>77</v>
      </c>
      <c r="F1268" s="42" t="s">
        <v>78</v>
      </c>
      <c r="G1268" s="43">
        <v>38000000</v>
      </c>
      <c r="H1268" s="43">
        <v>38000000</v>
      </c>
      <c r="I1268" s="43">
        <v>17331751.32</v>
      </c>
      <c r="J1268" s="43">
        <v>0</v>
      </c>
      <c r="K1268" s="43">
        <v>0</v>
      </c>
      <c r="L1268" s="43">
        <v>0</v>
      </c>
      <c r="M1268" s="43">
        <v>6746590</v>
      </c>
      <c r="N1268" s="43">
        <v>6746590</v>
      </c>
      <c r="O1268" s="43">
        <v>31253410</v>
      </c>
      <c r="P1268" s="43">
        <v>10585161.32</v>
      </c>
      <c r="Q1268" s="9">
        <f t="shared" si="39"/>
        <v>0.17754184210526316</v>
      </c>
    </row>
    <row r="1269" spans="1:17" ht="13.2" x14ac:dyDescent="0.2">
      <c r="A1269" s="42" t="s">
        <v>469</v>
      </c>
      <c r="B1269" s="42" t="s">
        <v>470</v>
      </c>
      <c r="C1269" s="33" t="str">
        <f t="shared" si="38"/>
        <v>21375803 TEATRO NACIONAL</v>
      </c>
      <c r="D1269" s="45" t="s">
        <v>19</v>
      </c>
      <c r="E1269" s="42" t="s">
        <v>81</v>
      </c>
      <c r="F1269" s="42" t="s">
        <v>82</v>
      </c>
      <c r="G1269" s="43">
        <v>38000000</v>
      </c>
      <c r="H1269" s="43">
        <v>38000000</v>
      </c>
      <c r="I1269" s="43">
        <v>17597122.280000001</v>
      </c>
      <c r="J1269" s="43">
        <v>0</v>
      </c>
      <c r="K1269" s="43">
        <v>0</v>
      </c>
      <c r="L1269" s="43">
        <v>0</v>
      </c>
      <c r="M1269" s="43">
        <v>3798110.04</v>
      </c>
      <c r="N1269" s="43">
        <v>3786425.88</v>
      </c>
      <c r="O1269" s="43">
        <v>34201889.960000001</v>
      </c>
      <c r="P1269" s="43">
        <v>13799012.24</v>
      </c>
      <c r="Q1269" s="9">
        <f t="shared" si="39"/>
        <v>9.9950264210526316E-2</v>
      </c>
    </row>
    <row r="1270" spans="1:17" ht="13.2" x14ac:dyDescent="0.2">
      <c r="A1270" s="42" t="s">
        <v>469</v>
      </c>
      <c r="B1270" s="42" t="s">
        <v>470</v>
      </c>
      <c r="C1270" s="33" t="str">
        <f t="shared" si="38"/>
        <v>21375803 TEATRO NACIONAL</v>
      </c>
      <c r="D1270" s="45" t="s">
        <v>19</v>
      </c>
      <c r="E1270" s="42" t="s">
        <v>83</v>
      </c>
      <c r="F1270" s="42" t="s">
        <v>84</v>
      </c>
      <c r="G1270" s="43">
        <v>10500000</v>
      </c>
      <c r="H1270" s="43">
        <v>10500000</v>
      </c>
      <c r="I1270" s="43">
        <v>4862362.7300000004</v>
      </c>
      <c r="J1270" s="43">
        <v>0</v>
      </c>
      <c r="K1270" s="43">
        <v>0</v>
      </c>
      <c r="L1270" s="43">
        <v>0</v>
      </c>
      <c r="M1270" s="43">
        <v>1570755.4</v>
      </c>
      <c r="N1270" s="43">
        <v>1570755.4</v>
      </c>
      <c r="O1270" s="43">
        <v>8929244.5999999996</v>
      </c>
      <c r="P1270" s="43">
        <v>3291607.33</v>
      </c>
      <c r="Q1270" s="9">
        <f t="shared" si="39"/>
        <v>0.14959575238095238</v>
      </c>
    </row>
    <row r="1271" spans="1:17" ht="13.2" x14ac:dyDescent="0.2">
      <c r="A1271" s="42" t="s">
        <v>469</v>
      </c>
      <c r="B1271" s="42" t="s">
        <v>470</v>
      </c>
      <c r="C1271" s="33" t="str">
        <f t="shared" si="38"/>
        <v>21375803 TEATRO NACIONAL</v>
      </c>
      <c r="D1271" s="45" t="s">
        <v>19</v>
      </c>
      <c r="E1271" s="42" t="s">
        <v>85</v>
      </c>
      <c r="F1271" s="42" t="s">
        <v>86</v>
      </c>
      <c r="G1271" s="43">
        <v>157606977</v>
      </c>
      <c r="H1271" s="43">
        <v>157606977</v>
      </c>
      <c r="I1271" s="43">
        <v>73038671.930000007</v>
      </c>
      <c r="J1271" s="43">
        <v>0</v>
      </c>
      <c r="K1271" s="43">
        <v>0</v>
      </c>
      <c r="L1271" s="43">
        <v>0</v>
      </c>
      <c r="M1271" s="43">
        <v>9044899.8599999994</v>
      </c>
      <c r="N1271" s="43">
        <v>7630075.8099999996</v>
      </c>
      <c r="O1271" s="43">
        <v>148562077.13999999</v>
      </c>
      <c r="P1271" s="43">
        <v>63993772.07</v>
      </c>
      <c r="Q1271" s="9">
        <f t="shared" si="39"/>
        <v>5.7388955947045413E-2</v>
      </c>
    </row>
    <row r="1272" spans="1:17" ht="13.2" x14ac:dyDescent="0.2">
      <c r="A1272" s="42" t="s">
        <v>469</v>
      </c>
      <c r="B1272" s="42" t="s">
        <v>470</v>
      </c>
      <c r="C1272" s="33" t="str">
        <f t="shared" si="38"/>
        <v>21375803 TEATRO NACIONAL</v>
      </c>
      <c r="D1272" s="45" t="s">
        <v>19</v>
      </c>
      <c r="E1272" s="42" t="s">
        <v>87</v>
      </c>
      <c r="F1272" s="42" t="s">
        <v>88</v>
      </c>
      <c r="G1272" s="43">
        <v>100000</v>
      </c>
      <c r="H1272" s="43">
        <v>100000</v>
      </c>
      <c r="I1272" s="43">
        <v>100000</v>
      </c>
      <c r="J1272" s="43">
        <v>0</v>
      </c>
      <c r="K1272" s="43">
        <v>0</v>
      </c>
      <c r="L1272" s="43">
        <v>0</v>
      </c>
      <c r="M1272" s="43">
        <v>0</v>
      </c>
      <c r="N1272" s="43">
        <v>0</v>
      </c>
      <c r="O1272" s="43">
        <v>100000</v>
      </c>
      <c r="P1272" s="43">
        <v>100000</v>
      </c>
      <c r="Q1272" s="9">
        <f t="shared" si="39"/>
        <v>0</v>
      </c>
    </row>
    <row r="1273" spans="1:17" ht="13.2" x14ac:dyDescent="0.2">
      <c r="A1273" s="42" t="s">
        <v>469</v>
      </c>
      <c r="B1273" s="42" t="s">
        <v>470</v>
      </c>
      <c r="C1273" s="33" t="str">
        <f t="shared" si="38"/>
        <v>21375803 TEATRO NACIONAL</v>
      </c>
      <c r="D1273" s="45" t="s">
        <v>19</v>
      </c>
      <c r="E1273" s="42" t="s">
        <v>318</v>
      </c>
      <c r="F1273" s="42" t="s">
        <v>319</v>
      </c>
      <c r="G1273" s="43">
        <v>15000000</v>
      </c>
      <c r="H1273" s="43">
        <v>15000000</v>
      </c>
      <c r="I1273" s="43">
        <v>6946232.4800000004</v>
      </c>
      <c r="J1273" s="43">
        <v>0</v>
      </c>
      <c r="K1273" s="43">
        <v>0</v>
      </c>
      <c r="L1273" s="43">
        <v>0</v>
      </c>
      <c r="M1273" s="43">
        <v>1711272</v>
      </c>
      <c r="N1273" s="43">
        <v>1680984</v>
      </c>
      <c r="O1273" s="43">
        <v>13288728</v>
      </c>
      <c r="P1273" s="43">
        <v>5234960.4800000004</v>
      </c>
      <c r="Q1273" s="9">
        <f t="shared" si="39"/>
        <v>0.1140848</v>
      </c>
    </row>
    <row r="1274" spans="1:17" ht="13.2" x14ac:dyDescent="0.2">
      <c r="A1274" s="42" t="s">
        <v>469</v>
      </c>
      <c r="B1274" s="42" t="s">
        <v>470</v>
      </c>
      <c r="C1274" s="33" t="str">
        <f t="shared" si="38"/>
        <v>21375803 TEATRO NACIONAL</v>
      </c>
      <c r="D1274" s="45" t="s">
        <v>19</v>
      </c>
      <c r="E1274" s="42" t="s">
        <v>89</v>
      </c>
      <c r="F1274" s="42" t="s">
        <v>90</v>
      </c>
      <c r="G1274" s="43">
        <v>4000000</v>
      </c>
      <c r="H1274" s="43">
        <v>4000000</v>
      </c>
      <c r="I1274" s="43">
        <v>1852328.66</v>
      </c>
      <c r="J1274" s="43">
        <v>0</v>
      </c>
      <c r="K1274" s="43">
        <v>0</v>
      </c>
      <c r="L1274" s="43">
        <v>0</v>
      </c>
      <c r="M1274" s="43">
        <v>0</v>
      </c>
      <c r="N1274" s="43">
        <v>0</v>
      </c>
      <c r="O1274" s="43">
        <v>4000000</v>
      </c>
      <c r="P1274" s="43">
        <v>1852328.66</v>
      </c>
      <c r="Q1274" s="9">
        <f t="shared" si="39"/>
        <v>0</v>
      </c>
    </row>
    <row r="1275" spans="1:17" ht="13.2" x14ac:dyDescent="0.2">
      <c r="A1275" s="42" t="s">
        <v>469</v>
      </c>
      <c r="B1275" s="42" t="s">
        <v>470</v>
      </c>
      <c r="C1275" s="33" t="str">
        <f t="shared" si="38"/>
        <v>21375803 TEATRO NACIONAL</v>
      </c>
      <c r="D1275" s="45" t="s">
        <v>19</v>
      </c>
      <c r="E1275" s="42" t="s">
        <v>91</v>
      </c>
      <c r="F1275" s="42" t="s">
        <v>92</v>
      </c>
      <c r="G1275" s="43">
        <v>96000000</v>
      </c>
      <c r="H1275" s="43">
        <v>96000000</v>
      </c>
      <c r="I1275" s="43">
        <v>44455887.850000001</v>
      </c>
      <c r="J1275" s="43">
        <v>0</v>
      </c>
      <c r="K1275" s="43">
        <v>0</v>
      </c>
      <c r="L1275" s="43">
        <v>0</v>
      </c>
      <c r="M1275" s="43">
        <v>22154.400000000001</v>
      </c>
      <c r="N1275" s="43">
        <v>21844.799999999999</v>
      </c>
      <c r="O1275" s="43">
        <v>95977845.599999994</v>
      </c>
      <c r="P1275" s="43">
        <v>44433733.450000003</v>
      </c>
      <c r="Q1275" s="9">
        <f t="shared" si="39"/>
        <v>2.3077500000000001E-4</v>
      </c>
    </row>
    <row r="1276" spans="1:17" ht="13.2" x14ac:dyDescent="0.2">
      <c r="A1276" s="42" t="s">
        <v>469</v>
      </c>
      <c r="B1276" s="42" t="s">
        <v>470</v>
      </c>
      <c r="C1276" s="33" t="str">
        <f t="shared" si="38"/>
        <v>21375803 TEATRO NACIONAL</v>
      </c>
      <c r="D1276" s="45" t="s">
        <v>19</v>
      </c>
      <c r="E1276" s="42" t="s">
        <v>93</v>
      </c>
      <c r="F1276" s="42" t="s">
        <v>94</v>
      </c>
      <c r="G1276" s="43">
        <v>42506977</v>
      </c>
      <c r="H1276" s="43">
        <v>42506977</v>
      </c>
      <c r="I1276" s="43">
        <v>19684222.940000001</v>
      </c>
      <c r="J1276" s="43">
        <v>0</v>
      </c>
      <c r="K1276" s="43">
        <v>0</v>
      </c>
      <c r="L1276" s="43">
        <v>0</v>
      </c>
      <c r="M1276" s="43">
        <v>7311473.46</v>
      </c>
      <c r="N1276" s="43">
        <v>5927247.0099999998</v>
      </c>
      <c r="O1276" s="43">
        <v>35195503.539999999</v>
      </c>
      <c r="P1276" s="43">
        <v>12372749.48</v>
      </c>
      <c r="Q1276" s="9">
        <f t="shared" si="39"/>
        <v>0.17200643226169671</v>
      </c>
    </row>
    <row r="1277" spans="1:17" ht="13.2" x14ac:dyDescent="0.2">
      <c r="A1277" s="42" t="s">
        <v>469</v>
      </c>
      <c r="B1277" s="42" t="s">
        <v>470</v>
      </c>
      <c r="C1277" s="33" t="str">
        <f t="shared" si="38"/>
        <v>21375803 TEATRO NACIONAL</v>
      </c>
      <c r="D1277" s="45" t="s">
        <v>19</v>
      </c>
      <c r="E1277" s="42" t="s">
        <v>95</v>
      </c>
      <c r="F1277" s="42" t="s">
        <v>96</v>
      </c>
      <c r="G1277" s="43">
        <v>958386039</v>
      </c>
      <c r="H1277" s="43">
        <v>958386039</v>
      </c>
      <c r="I1277" s="43">
        <v>443811481.94999999</v>
      </c>
      <c r="J1277" s="43">
        <v>0</v>
      </c>
      <c r="K1277" s="43">
        <v>0</v>
      </c>
      <c r="L1277" s="43">
        <v>0</v>
      </c>
      <c r="M1277" s="43">
        <v>41237540.590000004</v>
      </c>
      <c r="N1277" s="43">
        <v>35153754.649999999</v>
      </c>
      <c r="O1277" s="43">
        <v>917148498.40999997</v>
      </c>
      <c r="P1277" s="43">
        <v>402573941.36000001</v>
      </c>
      <c r="Q1277" s="9">
        <f t="shared" si="39"/>
        <v>4.3028110711032595E-2</v>
      </c>
    </row>
    <row r="1278" spans="1:17" ht="13.2" x14ac:dyDescent="0.2">
      <c r="A1278" s="42" t="s">
        <v>469</v>
      </c>
      <c r="B1278" s="42" t="s">
        <v>470</v>
      </c>
      <c r="C1278" s="33" t="str">
        <f t="shared" si="38"/>
        <v>21375803 TEATRO NACIONAL</v>
      </c>
      <c r="D1278" s="45" t="s">
        <v>19</v>
      </c>
      <c r="E1278" s="42" t="s">
        <v>287</v>
      </c>
      <c r="F1278" s="42" t="s">
        <v>288</v>
      </c>
      <c r="G1278" s="43">
        <v>25000000</v>
      </c>
      <c r="H1278" s="43">
        <v>25000000</v>
      </c>
      <c r="I1278" s="43">
        <v>11577054.130000001</v>
      </c>
      <c r="J1278" s="43">
        <v>0</v>
      </c>
      <c r="K1278" s="43">
        <v>0</v>
      </c>
      <c r="L1278" s="43">
        <v>0</v>
      </c>
      <c r="M1278" s="43">
        <v>3589162.5</v>
      </c>
      <c r="N1278" s="43">
        <v>3525637.5</v>
      </c>
      <c r="O1278" s="43">
        <v>21410837.5</v>
      </c>
      <c r="P1278" s="43">
        <v>7987891.6299999999</v>
      </c>
      <c r="Q1278" s="9">
        <f t="shared" si="39"/>
        <v>0.14356650000000001</v>
      </c>
    </row>
    <row r="1279" spans="1:17" ht="13.2" x14ac:dyDescent="0.2">
      <c r="A1279" s="42" t="s">
        <v>469</v>
      </c>
      <c r="B1279" s="42" t="s">
        <v>470</v>
      </c>
      <c r="C1279" s="33" t="str">
        <f t="shared" si="38"/>
        <v>21375803 TEATRO NACIONAL</v>
      </c>
      <c r="D1279" s="45" t="s">
        <v>19</v>
      </c>
      <c r="E1279" s="42" t="s">
        <v>289</v>
      </c>
      <c r="F1279" s="42" t="s">
        <v>290</v>
      </c>
      <c r="G1279" s="43">
        <v>37000000</v>
      </c>
      <c r="H1279" s="43">
        <v>37000000</v>
      </c>
      <c r="I1279" s="43">
        <v>17134040.109999999</v>
      </c>
      <c r="J1279" s="43">
        <v>0</v>
      </c>
      <c r="K1279" s="43">
        <v>0</v>
      </c>
      <c r="L1279" s="43">
        <v>0</v>
      </c>
      <c r="M1279" s="43">
        <v>0</v>
      </c>
      <c r="N1279" s="43">
        <v>0</v>
      </c>
      <c r="O1279" s="43">
        <v>37000000</v>
      </c>
      <c r="P1279" s="43">
        <v>17134040.109999999</v>
      </c>
      <c r="Q1279" s="9">
        <f t="shared" si="39"/>
        <v>0</v>
      </c>
    </row>
    <row r="1280" spans="1:17" ht="13.2" x14ac:dyDescent="0.2">
      <c r="A1280" s="42" t="s">
        <v>469</v>
      </c>
      <c r="B1280" s="42" t="s">
        <v>470</v>
      </c>
      <c r="C1280" s="33" t="str">
        <f t="shared" si="38"/>
        <v>21375803 TEATRO NACIONAL</v>
      </c>
      <c r="D1280" s="45" t="s">
        <v>19</v>
      </c>
      <c r="E1280" s="42" t="s">
        <v>97</v>
      </c>
      <c r="F1280" s="42" t="s">
        <v>98</v>
      </c>
      <c r="G1280" s="43">
        <v>3000000</v>
      </c>
      <c r="H1280" s="43">
        <v>3000000</v>
      </c>
      <c r="I1280" s="43">
        <v>1389246.5</v>
      </c>
      <c r="J1280" s="43">
        <v>0</v>
      </c>
      <c r="K1280" s="43">
        <v>0</v>
      </c>
      <c r="L1280" s="43">
        <v>0</v>
      </c>
      <c r="M1280" s="43">
        <v>0</v>
      </c>
      <c r="N1280" s="43">
        <v>0</v>
      </c>
      <c r="O1280" s="43">
        <v>3000000</v>
      </c>
      <c r="P1280" s="43">
        <v>1389246.5</v>
      </c>
      <c r="Q1280" s="9">
        <f t="shared" si="39"/>
        <v>0</v>
      </c>
    </row>
    <row r="1281" spans="1:17" ht="13.2" x14ac:dyDescent="0.2">
      <c r="A1281" s="42" t="s">
        <v>469</v>
      </c>
      <c r="B1281" s="42" t="s">
        <v>470</v>
      </c>
      <c r="C1281" s="33" t="str">
        <f t="shared" si="38"/>
        <v>21375803 TEATRO NACIONAL</v>
      </c>
      <c r="D1281" s="45" t="s">
        <v>19</v>
      </c>
      <c r="E1281" s="42" t="s">
        <v>99</v>
      </c>
      <c r="F1281" s="42" t="s">
        <v>100</v>
      </c>
      <c r="G1281" s="43">
        <v>19000000</v>
      </c>
      <c r="H1281" s="43">
        <v>19000000</v>
      </c>
      <c r="I1281" s="43">
        <v>8798561.1300000008</v>
      </c>
      <c r="J1281" s="43">
        <v>0</v>
      </c>
      <c r="K1281" s="43">
        <v>0</v>
      </c>
      <c r="L1281" s="43">
        <v>0</v>
      </c>
      <c r="M1281" s="43">
        <v>5431506.3300000001</v>
      </c>
      <c r="N1281" s="43">
        <v>5431506.3300000001</v>
      </c>
      <c r="O1281" s="43">
        <v>13568493.67</v>
      </c>
      <c r="P1281" s="43">
        <v>3367054.8</v>
      </c>
      <c r="Q1281" s="9">
        <f t="shared" si="39"/>
        <v>0.28586875421052632</v>
      </c>
    </row>
    <row r="1282" spans="1:17" ht="13.2" x14ac:dyDescent="0.2">
      <c r="A1282" s="42" t="s">
        <v>469</v>
      </c>
      <c r="B1282" s="42" t="s">
        <v>470</v>
      </c>
      <c r="C1282" s="33" t="str">
        <f t="shared" si="38"/>
        <v>21375803 TEATRO NACIONAL</v>
      </c>
      <c r="D1282" s="45" t="s">
        <v>19</v>
      </c>
      <c r="E1282" s="42" t="s">
        <v>101</v>
      </c>
      <c r="F1282" s="42" t="s">
        <v>102</v>
      </c>
      <c r="G1282" s="43">
        <v>165062000</v>
      </c>
      <c r="H1282" s="43">
        <v>165062000</v>
      </c>
      <c r="I1282" s="43">
        <v>76437268.340000004</v>
      </c>
      <c r="J1282" s="43">
        <v>0</v>
      </c>
      <c r="K1282" s="43">
        <v>0</v>
      </c>
      <c r="L1282" s="43">
        <v>0</v>
      </c>
      <c r="M1282" s="43">
        <v>4099448.57</v>
      </c>
      <c r="N1282" s="43">
        <v>4026891.95</v>
      </c>
      <c r="O1282" s="43">
        <v>160962551.43000001</v>
      </c>
      <c r="P1282" s="43">
        <v>72337819.769999996</v>
      </c>
      <c r="Q1282" s="9">
        <f t="shared" si="39"/>
        <v>2.4835810604500127E-2</v>
      </c>
    </row>
    <row r="1283" spans="1:17" ht="13.2" x14ac:dyDescent="0.2">
      <c r="A1283" s="42" t="s">
        <v>469</v>
      </c>
      <c r="B1283" s="42" t="s">
        <v>470</v>
      </c>
      <c r="C1283" s="33" t="str">
        <f t="shared" si="38"/>
        <v>21375803 TEATRO NACIONAL</v>
      </c>
      <c r="D1283" s="45" t="s">
        <v>19</v>
      </c>
      <c r="E1283" s="42" t="s">
        <v>103</v>
      </c>
      <c r="F1283" s="42" t="s">
        <v>104</v>
      </c>
      <c r="G1283" s="43">
        <v>709324039</v>
      </c>
      <c r="H1283" s="43">
        <v>709324039</v>
      </c>
      <c r="I1283" s="43">
        <v>328475311.74000001</v>
      </c>
      <c r="J1283" s="43">
        <v>0</v>
      </c>
      <c r="K1283" s="43">
        <v>0</v>
      </c>
      <c r="L1283" s="43">
        <v>0</v>
      </c>
      <c r="M1283" s="43">
        <v>28117423.190000001</v>
      </c>
      <c r="N1283" s="43">
        <v>22169718.870000001</v>
      </c>
      <c r="O1283" s="43">
        <v>681206615.80999994</v>
      </c>
      <c r="P1283" s="43">
        <v>300357888.55000001</v>
      </c>
      <c r="Q1283" s="9">
        <f t="shared" si="39"/>
        <v>3.9639743818128237E-2</v>
      </c>
    </row>
    <row r="1284" spans="1:17" ht="13.2" x14ac:dyDescent="0.2">
      <c r="A1284" s="42" t="s">
        <v>469</v>
      </c>
      <c r="B1284" s="42" t="s">
        <v>470</v>
      </c>
      <c r="C1284" s="33" t="str">
        <f t="shared" si="38"/>
        <v>21375803 TEATRO NACIONAL</v>
      </c>
      <c r="D1284" s="45" t="s">
        <v>19</v>
      </c>
      <c r="E1284" s="42" t="s">
        <v>105</v>
      </c>
      <c r="F1284" s="42" t="s">
        <v>106</v>
      </c>
      <c r="G1284" s="43">
        <v>14500000</v>
      </c>
      <c r="H1284" s="43">
        <v>14500000</v>
      </c>
      <c r="I1284" s="43">
        <v>6714691.3899999997</v>
      </c>
      <c r="J1284" s="43">
        <v>0</v>
      </c>
      <c r="K1284" s="43">
        <v>0</v>
      </c>
      <c r="L1284" s="43">
        <v>0</v>
      </c>
      <c r="M1284" s="43">
        <v>14560</v>
      </c>
      <c r="N1284" s="43">
        <v>14560</v>
      </c>
      <c r="O1284" s="43">
        <v>14485440</v>
      </c>
      <c r="P1284" s="43">
        <v>6700131.3899999997</v>
      </c>
      <c r="Q1284" s="9">
        <f t="shared" si="39"/>
        <v>1.0041379310344828E-3</v>
      </c>
    </row>
    <row r="1285" spans="1:17" ht="13.2" x14ac:dyDescent="0.2">
      <c r="A1285" s="42" t="s">
        <v>469</v>
      </c>
      <c r="B1285" s="42" t="s">
        <v>470</v>
      </c>
      <c r="C1285" s="33" t="str">
        <f t="shared" si="38"/>
        <v>21375803 TEATRO NACIONAL</v>
      </c>
      <c r="D1285" s="45" t="s">
        <v>19</v>
      </c>
      <c r="E1285" s="42" t="s">
        <v>107</v>
      </c>
      <c r="F1285" s="42" t="s">
        <v>108</v>
      </c>
      <c r="G1285" s="43">
        <v>500000</v>
      </c>
      <c r="H1285" s="43">
        <v>500000</v>
      </c>
      <c r="I1285" s="43">
        <v>231541.08</v>
      </c>
      <c r="J1285" s="43">
        <v>0</v>
      </c>
      <c r="K1285" s="43">
        <v>0</v>
      </c>
      <c r="L1285" s="43">
        <v>0</v>
      </c>
      <c r="M1285" s="43">
        <v>14560</v>
      </c>
      <c r="N1285" s="43">
        <v>14560</v>
      </c>
      <c r="O1285" s="43">
        <v>485440</v>
      </c>
      <c r="P1285" s="43">
        <v>216981.08</v>
      </c>
      <c r="Q1285" s="9">
        <f t="shared" si="39"/>
        <v>2.912E-2</v>
      </c>
    </row>
    <row r="1286" spans="1:17" ht="13.2" x14ac:dyDescent="0.2">
      <c r="A1286" s="42" t="s">
        <v>469</v>
      </c>
      <c r="B1286" s="42" t="s">
        <v>470</v>
      </c>
      <c r="C1286" s="33" t="str">
        <f t="shared" si="38"/>
        <v>21375803 TEATRO NACIONAL</v>
      </c>
      <c r="D1286" s="45" t="s">
        <v>19</v>
      </c>
      <c r="E1286" s="42" t="s">
        <v>109</v>
      </c>
      <c r="F1286" s="42" t="s">
        <v>110</v>
      </c>
      <c r="G1286" s="43">
        <v>14000000</v>
      </c>
      <c r="H1286" s="43">
        <v>14000000</v>
      </c>
      <c r="I1286" s="43">
        <v>6483150.3099999996</v>
      </c>
      <c r="J1286" s="43">
        <v>0</v>
      </c>
      <c r="K1286" s="43">
        <v>0</v>
      </c>
      <c r="L1286" s="43">
        <v>0</v>
      </c>
      <c r="M1286" s="43">
        <v>0</v>
      </c>
      <c r="N1286" s="43">
        <v>0</v>
      </c>
      <c r="O1286" s="43">
        <v>14000000</v>
      </c>
      <c r="P1286" s="43">
        <v>6483150.3099999996</v>
      </c>
      <c r="Q1286" s="9">
        <f t="shared" si="39"/>
        <v>0</v>
      </c>
    </row>
    <row r="1287" spans="1:17" ht="13.2" x14ac:dyDescent="0.2">
      <c r="A1287" s="42" t="s">
        <v>469</v>
      </c>
      <c r="B1287" s="42" t="s">
        <v>470</v>
      </c>
      <c r="C1287" s="33" t="str">
        <f t="shared" ref="C1287:C1350" si="40">+CONCATENATE(A1287," ",B1287)</f>
        <v>21375803 TEATRO NACIONAL</v>
      </c>
      <c r="D1287" s="45" t="s">
        <v>19</v>
      </c>
      <c r="E1287" s="42" t="s">
        <v>111</v>
      </c>
      <c r="F1287" s="42" t="s">
        <v>112</v>
      </c>
      <c r="G1287" s="43">
        <v>171476008</v>
      </c>
      <c r="H1287" s="43">
        <v>171476008</v>
      </c>
      <c r="I1287" s="43">
        <v>79407481.049999997</v>
      </c>
      <c r="J1287" s="43">
        <v>0</v>
      </c>
      <c r="K1287" s="43">
        <v>0</v>
      </c>
      <c r="L1287" s="43">
        <v>0</v>
      </c>
      <c r="M1287" s="43">
        <v>7448456</v>
      </c>
      <c r="N1287" s="43">
        <v>7424583.0999999996</v>
      </c>
      <c r="O1287" s="43">
        <v>164027552</v>
      </c>
      <c r="P1287" s="43">
        <v>71959025.049999997</v>
      </c>
      <c r="Q1287" s="9">
        <f t="shared" ref="Q1287:Q1350" si="41">+IFERROR(M1287/H1287,0)</f>
        <v>4.3437306984659918E-2</v>
      </c>
    </row>
    <row r="1288" spans="1:17" ht="13.2" x14ac:dyDescent="0.2">
      <c r="A1288" s="42" t="s">
        <v>469</v>
      </c>
      <c r="B1288" s="42" t="s">
        <v>470</v>
      </c>
      <c r="C1288" s="33" t="str">
        <f t="shared" si="40"/>
        <v>21375803 TEATRO NACIONAL</v>
      </c>
      <c r="D1288" s="45" t="s">
        <v>19</v>
      </c>
      <c r="E1288" s="42" t="s">
        <v>113</v>
      </c>
      <c r="F1288" s="42" t="s">
        <v>114</v>
      </c>
      <c r="G1288" s="43">
        <v>171476008</v>
      </c>
      <c r="H1288" s="43">
        <v>171476008</v>
      </c>
      <c r="I1288" s="43">
        <v>79407481.049999997</v>
      </c>
      <c r="J1288" s="43">
        <v>0</v>
      </c>
      <c r="K1288" s="43">
        <v>0</v>
      </c>
      <c r="L1288" s="43">
        <v>0</v>
      </c>
      <c r="M1288" s="43">
        <v>7448456</v>
      </c>
      <c r="N1288" s="43">
        <v>7424583.0999999996</v>
      </c>
      <c r="O1288" s="43">
        <v>164027552</v>
      </c>
      <c r="P1288" s="43">
        <v>71959025.049999997</v>
      </c>
      <c r="Q1288" s="9">
        <f t="shared" si="41"/>
        <v>4.3437306984659918E-2</v>
      </c>
    </row>
    <row r="1289" spans="1:17" ht="13.2" x14ac:dyDescent="0.2">
      <c r="A1289" s="42" t="s">
        <v>469</v>
      </c>
      <c r="B1289" s="42" t="s">
        <v>470</v>
      </c>
      <c r="C1289" s="33" t="str">
        <f t="shared" si="40"/>
        <v>21375803 TEATRO NACIONAL</v>
      </c>
      <c r="D1289" s="45" t="s">
        <v>19</v>
      </c>
      <c r="E1289" s="42" t="s">
        <v>115</v>
      </c>
      <c r="F1289" s="42" t="s">
        <v>116</v>
      </c>
      <c r="G1289" s="43">
        <v>2300000</v>
      </c>
      <c r="H1289" s="43">
        <v>2300000</v>
      </c>
      <c r="I1289" s="43">
        <v>994529.26</v>
      </c>
      <c r="J1289" s="43">
        <v>0</v>
      </c>
      <c r="K1289" s="43">
        <v>0</v>
      </c>
      <c r="L1289" s="43">
        <v>0</v>
      </c>
      <c r="M1289" s="43">
        <v>0</v>
      </c>
      <c r="N1289" s="43">
        <v>0</v>
      </c>
      <c r="O1289" s="43">
        <v>2300000</v>
      </c>
      <c r="P1289" s="43">
        <v>994529.26</v>
      </c>
      <c r="Q1289" s="9">
        <f t="shared" si="41"/>
        <v>0</v>
      </c>
    </row>
    <row r="1290" spans="1:17" ht="13.2" x14ac:dyDescent="0.2">
      <c r="A1290" s="42" t="s">
        <v>469</v>
      </c>
      <c r="B1290" s="42" t="s">
        <v>470</v>
      </c>
      <c r="C1290" s="33" t="str">
        <f t="shared" si="40"/>
        <v>21375803 TEATRO NACIONAL</v>
      </c>
      <c r="D1290" s="45" t="s">
        <v>19</v>
      </c>
      <c r="E1290" s="42" t="s">
        <v>117</v>
      </c>
      <c r="F1290" s="42" t="s">
        <v>118</v>
      </c>
      <c r="G1290" s="43">
        <v>1300000</v>
      </c>
      <c r="H1290" s="43">
        <v>1300000</v>
      </c>
      <c r="I1290" s="43">
        <v>602006.81999999995</v>
      </c>
      <c r="J1290" s="43">
        <v>0</v>
      </c>
      <c r="K1290" s="43">
        <v>0</v>
      </c>
      <c r="L1290" s="43">
        <v>0</v>
      </c>
      <c r="M1290" s="43">
        <v>0</v>
      </c>
      <c r="N1290" s="43">
        <v>0</v>
      </c>
      <c r="O1290" s="43">
        <v>1300000</v>
      </c>
      <c r="P1290" s="43">
        <v>602006.81999999995</v>
      </c>
      <c r="Q1290" s="9">
        <f t="shared" si="41"/>
        <v>0</v>
      </c>
    </row>
    <row r="1291" spans="1:17" ht="13.2" x14ac:dyDescent="0.2">
      <c r="A1291" s="42" t="s">
        <v>469</v>
      </c>
      <c r="B1291" s="42" t="s">
        <v>470</v>
      </c>
      <c r="C1291" s="33" t="str">
        <f t="shared" si="40"/>
        <v>21375803 TEATRO NACIONAL</v>
      </c>
      <c r="D1291" s="45" t="s">
        <v>19</v>
      </c>
      <c r="E1291" s="42" t="s">
        <v>119</v>
      </c>
      <c r="F1291" s="42" t="s">
        <v>120</v>
      </c>
      <c r="G1291" s="43">
        <v>1000000</v>
      </c>
      <c r="H1291" s="43">
        <v>1000000</v>
      </c>
      <c r="I1291" s="43">
        <v>392522.44</v>
      </c>
      <c r="J1291" s="43">
        <v>0</v>
      </c>
      <c r="K1291" s="43">
        <v>0</v>
      </c>
      <c r="L1291" s="43">
        <v>0</v>
      </c>
      <c r="M1291" s="43">
        <v>0</v>
      </c>
      <c r="N1291" s="43">
        <v>0</v>
      </c>
      <c r="O1291" s="43">
        <v>1000000</v>
      </c>
      <c r="P1291" s="43">
        <v>392522.44</v>
      </c>
      <c r="Q1291" s="9">
        <f t="shared" si="41"/>
        <v>0</v>
      </c>
    </row>
    <row r="1292" spans="1:17" ht="13.2" x14ac:dyDescent="0.2">
      <c r="A1292" s="42" t="s">
        <v>469</v>
      </c>
      <c r="B1292" s="42" t="s">
        <v>470</v>
      </c>
      <c r="C1292" s="33" t="str">
        <f t="shared" si="40"/>
        <v>21375803 TEATRO NACIONAL</v>
      </c>
      <c r="D1292" s="45" t="s">
        <v>19</v>
      </c>
      <c r="E1292" s="42" t="s">
        <v>123</v>
      </c>
      <c r="F1292" s="42" t="s">
        <v>124</v>
      </c>
      <c r="G1292" s="43">
        <v>65960000</v>
      </c>
      <c r="H1292" s="43">
        <v>65960000</v>
      </c>
      <c r="I1292" s="43">
        <v>30544899.609999999</v>
      </c>
      <c r="J1292" s="43">
        <v>0</v>
      </c>
      <c r="K1292" s="43">
        <v>0</v>
      </c>
      <c r="L1292" s="43">
        <v>0</v>
      </c>
      <c r="M1292" s="43">
        <v>2416318</v>
      </c>
      <c r="N1292" s="43">
        <v>1871812.13</v>
      </c>
      <c r="O1292" s="43">
        <v>63543682</v>
      </c>
      <c r="P1292" s="43">
        <v>28128581.609999999</v>
      </c>
      <c r="Q1292" s="9">
        <f t="shared" si="41"/>
        <v>3.663308065494239E-2</v>
      </c>
    </row>
    <row r="1293" spans="1:17" ht="13.2" x14ac:dyDescent="0.2">
      <c r="A1293" s="42" t="s">
        <v>469</v>
      </c>
      <c r="B1293" s="42" t="s">
        <v>470</v>
      </c>
      <c r="C1293" s="33" t="str">
        <f t="shared" si="40"/>
        <v>21375803 TEATRO NACIONAL</v>
      </c>
      <c r="D1293" s="45" t="s">
        <v>19</v>
      </c>
      <c r="E1293" s="42" t="s">
        <v>125</v>
      </c>
      <c r="F1293" s="42" t="s">
        <v>126</v>
      </c>
      <c r="G1293" s="43">
        <v>15450000</v>
      </c>
      <c r="H1293" s="43">
        <v>15450000</v>
      </c>
      <c r="I1293" s="43">
        <v>7154619.4500000002</v>
      </c>
      <c r="J1293" s="43">
        <v>0</v>
      </c>
      <c r="K1293" s="43">
        <v>0</v>
      </c>
      <c r="L1293" s="43">
        <v>0</v>
      </c>
      <c r="M1293" s="43">
        <v>161025</v>
      </c>
      <c r="N1293" s="43">
        <v>0</v>
      </c>
      <c r="O1293" s="43">
        <v>15288975</v>
      </c>
      <c r="P1293" s="43">
        <v>6993594.4500000002</v>
      </c>
      <c r="Q1293" s="9">
        <f t="shared" si="41"/>
        <v>1.0422330097087379E-2</v>
      </c>
    </row>
    <row r="1294" spans="1:17" ht="13.2" x14ac:dyDescent="0.2">
      <c r="A1294" s="42" t="s">
        <v>469</v>
      </c>
      <c r="B1294" s="42" t="s">
        <v>470</v>
      </c>
      <c r="C1294" s="33" t="str">
        <f t="shared" si="40"/>
        <v>21375803 TEATRO NACIONAL</v>
      </c>
      <c r="D1294" s="45" t="s">
        <v>19</v>
      </c>
      <c r="E1294" s="42" t="s">
        <v>129</v>
      </c>
      <c r="F1294" s="42" t="s">
        <v>130</v>
      </c>
      <c r="G1294" s="43">
        <v>8560000</v>
      </c>
      <c r="H1294" s="43">
        <v>8560000</v>
      </c>
      <c r="I1294" s="43">
        <v>3963983.33</v>
      </c>
      <c r="J1294" s="43">
        <v>0</v>
      </c>
      <c r="K1294" s="43">
        <v>0</v>
      </c>
      <c r="L1294" s="43">
        <v>0</v>
      </c>
      <c r="M1294" s="43">
        <v>613025</v>
      </c>
      <c r="N1294" s="43">
        <v>602175</v>
      </c>
      <c r="O1294" s="43">
        <v>7946975</v>
      </c>
      <c r="P1294" s="43">
        <v>3350958.33</v>
      </c>
      <c r="Q1294" s="9">
        <f t="shared" si="41"/>
        <v>7.1615070093457939E-2</v>
      </c>
    </row>
    <row r="1295" spans="1:17" ht="13.2" x14ac:dyDescent="0.2">
      <c r="A1295" s="42" t="s">
        <v>469</v>
      </c>
      <c r="B1295" s="42" t="s">
        <v>470</v>
      </c>
      <c r="C1295" s="33" t="str">
        <f t="shared" si="40"/>
        <v>21375803 TEATRO NACIONAL</v>
      </c>
      <c r="D1295" s="45" t="s">
        <v>19</v>
      </c>
      <c r="E1295" s="42" t="s">
        <v>131</v>
      </c>
      <c r="F1295" s="42" t="s">
        <v>132</v>
      </c>
      <c r="G1295" s="43">
        <v>3000000</v>
      </c>
      <c r="H1295" s="43">
        <v>3000000</v>
      </c>
      <c r="I1295" s="43">
        <v>1389246.5</v>
      </c>
      <c r="J1295" s="43">
        <v>0</v>
      </c>
      <c r="K1295" s="43">
        <v>0</v>
      </c>
      <c r="L1295" s="43">
        <v>0</v>
      </c>
      <c r="M1295" s="43">
        <v>621500</v>
      </c>
      <c r="N1295" s="43">
        <v>610500</v>
      </c>
      <c r="O1295" s="43">
        <v>2378500</v>
      </c>
      <c r="P1295" s="43">
        <v>767746.5</v>
      </c>
      <c r="Q1295" s="9">
        <f t="shared" si="41"/>
        <v>0.20716666666666667</v>
      </c>
    </row>
    <row r="1296" spans="1:17" ht="13.2" x14ac:dyDescent="0.2">
      <c r="A1296" s="42" t="s">
        <v>469</v>
      </c>
      <c r="B1296" s="42" t="s">
        <v>470</v>
      </c>
      <c r="C1296" s="33" t="str">
        <f t="shared" si="40"/>
        <v>21375803 TEATRO NACIONAL</v>
      </c>
      <c r="D1296" s="45" t="s">
        <v>19</v>
      </c>
      <c r="E1296" s="42" t="s">
        <v>133</v>
      </c>
      <c r="F1296" s="42" t="s">
        <v>134</v>
      </c>
      <c r="G1296" s="43">
        <v>6000000</v>
      </c>
      <c r="H1296" s="43">
        <v>6000000</v>
      </c>
      <c r="I1296" s="43">
        <v>2778492.99</v>
      </c>
      <c r="J1296" s="43">
        <v>0</v>
      </c>
      <c r="K1296" s="43">
        <v>0</v>
      </c>
      <c r="L1296" s="43">
        <v>0</v>
      </c>
      <c r="M1296" s="43">
        <v>0</v>
      </c>
      <c r="N1296" s="43">
        <v>0</v>
      </c>
      <c r="O1296" s="43">
        <v>6000000</v>
      </c>
      <c r="P1296" s="43">
        <v>2778492.99</v>
      </c>
      <c r="Q1296" s="9">
        <f t="shared" si="41"/>
        <v>0</v>
      </c>
    </row>
    <row r="1297" spans="1:17" ht="13.2" x14ac:dyDescent="0.2">
      <c r="A1297" s="42" t="s">
        <v>469</v>
      </c>
      <c r="B1297" s="42" t="s">
        <v>470</v>
      </c>
      <c r="C1297" s="33" t="str">
        <f t="shared" si="40"/>
        <v>21375803 TEATRO NACIONAL</v>
      </c>
      <c r="D1297" s="45" t="s">
        <v>19</v>
      </c>
      <c r="E1297" s="42" t="s">
        <v>135</v>
      </c>
      <c r="F1297" s="42" t="s">
        <v>136</v>
      </c>
      <c r="G1297" s="43">
        <v>12000000</v>
      </c>
      <c r="H1297" s="43">
        <v>12000000</v>
      </c>
      <c r="I1297" s="43">
        <v>5556985.9800000004</v>
      </c>
      <c r="J1297" s="43">
        <v>0</v>
      </c>
      <c r="K1297" s="43">
        <v>0</v>
      </c>
      <c r="L1297" s="43">
        <v>0</v>
      </c>
      <c r="M1297" s="43">
        <v>350000</v>
      </c>
      <c r="N1297" s="43">
        <v>0</v>
      </c>
      <c r="O1297" s="43">
        <v>11650000</v>
      </c>
      <c r="P1297" s="43">
        <v>5206985.9800000004</v>
      </c>
      <c r="Q1297" s="9">
        <f t="shared" si="41"/>
        <v>2.9166666666666667E-2</v>
      </c>
    </row>
    <row r="1298" spans="1:17" ht="13.2" x14ac:dyDescent="0.2">
      <c r="A1298" s="42" t="s">
        <v>469</v>
      </c>
      <c r="B1298" s="42" t="s">
        <v>470</v>
      </c>
      <c r="C1298" s="33" t="str">
        <f t="shared" si="40"/>
        <v>21375803 TEATRO NACIONAL</v>
      </c>
      <c r="D1298" s="45" t="s">
        <v>19</v>
      </c>
      <c r="E1298" s="42" t="s">
        <v>137</v>
      </c>
      <c r="F1298" s="42" t="s">
        <v>138</v>
      </c>
      <c r="G1298" s="43">
        <v>3250000</v>
      </c>
      <c r="H1298" s="43">
        <v>3250000</v>
      </c>
      <c r="I1298" s="43">
        <v>1505017.04</v>
      </c>
      <c r="J1298" s="43">
        <v>0</v>
      </c>
      <c r="K1298" s="43">
        <v>0</v>
      </c>
      <c r="L1298" s="43">
        <v>0</v>
      </c>
      <c r="M1298" s="43">
        <v>670768</v>
      </c>
      <c r="N1298" s="43">
        <v>659137.13</v>
      </c>
      <c r="O1298" s="43">
        <v>2579232</v>
      </c>
      <c r="P1298" s="43">
        <v>834249.04</v>
      </c>
      <c r="Q1298" s="9">
        <f t="shared" si="41"/>
        <v>0.20639015384615383</v>
      </c>
    </row>
    <row r="1299" spans="1:17" ht="13.2" x14ac:dyDescent="0.2">
      <c r="A1299" s="42" t="s">
        <v>469</v>
      </c>
      <c r="B1299" s="42" t="s">
        <v>470</v>
      </c>
      <c r="C1299" s="33" t="str">
        <f t="shared" si="40"/>
        <v>21375803 TEATRO NACIONAL</v>
      </c>
      <c r="D1299" s="45" t="s">
        <v>19</v>
      </c>
      <c r="E1299" s="42" t="s">
        <v>139</v>
      </c>
      <c r="F1299" s="42" t="s">
        <v>140</v>
      </c>
      <c r="G1299" s="43">
        <v>17700000</v>
      </c>
      <c r="H1299" s="43">
        <v>17700000</v>
      </c>
      <c r="I1299" s="43">
        <v>8196554.3200000003</v>
      </c>
      <c r="J1299" s="43">
        <v>0</v>
      </c>
      <c r="K1299" s="43">
        <v>0</v>
      </c>
      <c r="L1299" s="43">
        <v>0</v>
      </c>
      <c r="M1299" s="43">
        <v>0</v>
      </c>
      <c r="N1299" s="43">
        <v>0</v>
      </c>
      <c r="O1299" s="43">
        <v>17700000</v>
      </c>
      <c r="P1299" s="43">
        <v>8196554.3200000003</v>
      </c>
      <c r="Q1299" s="9">
        <f t="shared" si="41"/>
        <v>0</v>
      </c>
    </row>
    <row r="1300" spans="1:17" ht="13.2" x14ac:dyDescent="0.2">
      <c r="A1300" s="42" t="s">
        <v>469</v>
      </c>
      <c r="B1300" s="42" t="s">
        <v>470</v>
      </c>
      <c r="C1300" s="33" t="str">
        <f t="shared" si="40"/>
        <v>21375803 TEATRO NACIONAL</v>
      </c>
      <c r="D1300" s="45" t="s">
        <v>19</v>
      </c>
      <c r="E1300" s="42" t="s">
        <v>141</v>
      </c>
      <c r="F1300" s="42" t="s">
        <v>142</v>
      </c>
      <c r="G1300" s="43">
        <v>1060000</v>
      </c>
      <c r="H1300" s="43">
        <v>1060000</v>
      </c>
      <c r="I1300" s="43">
        <v>490867.1</v>
      </c>
      <c r="J1300" s="43">
        <v>0</v>
      </c>
      <c r="K1300" s="43">
        <v>0</v>
      </c>
      <c r="L1300" s="43">
        <v>0</v>
      </c>
      <c r="M1300" s="43">
        <v>0</v>
      </c>
      <c r="N1300" s="43">
        <v>0</v>
      </c>
      <c r="O1300" s="43">
        <v>1060000</v>
      </c>
      <c r="P1300" s="43">
        <v>490867.1</v>
      </c>
      <c r="Q1300" s="9">
        <f t="shared" si="41"/>
        <v>0</v>
      </c>
    </row>
    <row r="1301" spans="1:17" ht="13.2" x14ac:dyDescent="0.2">
      <c r="A1301" s="42" t="s">
        <v>469</v>
      </c>
      <c r="B1301" s="42" t="s">
        <v>470</v>
      </c>
      <c r="C1301" s="33" t="str">
        <f t="shared" si="40"/>
        <v>21375803 TEATRO NACIONAL</v>
      </c>
      <c r="D1301" s="45" t="s">
        <v>19</v>
      </c>
      <c r="E1301" s="42" t="s">
        <v>143</v>
      </c>
      <c r="F1301" s="42" t="s">
        <v>144</v>
      </c>
      <c r="G1301" s="43">
        <v>60000</v>
      </c>
      <c r="H1301" s="43">
        <v>60000</v>
      </c>
      <c r="I1301" s="43">
        <v>27784.93</v>
      </c>
      <c r="J1301" s="43">
        <v>0</v>
      </c>
      <c r="K1301" s="43">
        <v>0</v>
      </c>
      <c r="L1301" s="43">
        <v>0</v>
      </c>
      <c r="M1301" s="43">
        <v>0</v>
      </c>
      <c r="N1301" s="43">
        <v>0</v>
      </c>
      <c r="O1301" s="43">
        <v>60000</v>
      </c>
      <c r="P1301" s="43">
        <v>27784.93</v>
      </c>
      <c r="Q1301" s="9">
        <f t="shared" si="41"/>
        <v>0</v>
      </c>
    </row>
    <row r="1302" spans="1:17" ht="13.2" x14ac:dyDescent="0.2">
      <c r="A1302" s="42" t="s">
        <v>469</v>
      </c>
      <c r="B1302" s="42" t="s">
        <v>470</v>
      </c>
      <c r="C1302" s="33" t="str">
        <f t="shared" si="40"/>
        <v>21375803 TEATRO NACIONAL</v>
      </c>
      <c r="D1302" s="45" t="s">
        <v>19</v>
      </c>
      <c r="E1302" s="42" t="s">
        <v>145</v>
      </c>
      <c r="F1302" s="42" t="s">
        <v>146</v>
      </c>
      <c r="G1302" s="43">
        <v>1000000</v>
      </c>
      <c r="H1302" s="43">
        <v>1000000</v>
      </c>
      <c r="I1302" s="43">
        <v>463082.17</v>
      </c>
      <c r="J1302" s="43">
        <v>0</v>
      </c>
      <c r="K1302" s="43">
        <v>0</v>
      </c>
      <c r="L1302" s="43">
        <v>0</v>
      </c>
      <c r="M1302" s="43">
        <v>0</v>
      </c>
      <c r="N1302" s="43">
        <v>0</v>
      </c>
      <c r="O1302" s="43">
        <v>1000000</v>
      </c>
      <c r="P1302" s="43">
        <v>463082.17</v>
      </c>
      <c r="Q1302" s="9">
        <f t="shared" si="41"/>
        <v>0</v>
      </c>
    </row>
    <row r="1303" spans="1:17" ht="13.2" x14ac:dyDescent="0.2">
      <c r="A1303" s="42" t="s">
        <v>469</v>
      </c>
      <c r="B1303" s="42" t="s">
        <v>470</v>
      </c>
      <c r="C1303" s="33" t="str">
        <f t="shared" si="40"/>
        <v>21375803 TEATRO NACIONAL</v>
      </c>
      <c r="D1303" s="45" t="s">
        <v>19</v>
      </c>
      <c r="E1303" s="42" t="s">
        <v>147</v>
      </c>
      <c r="F1303" s="42" t="s">
        <v>148</v>
      </c>
      <c r="G1303" s="43">
        <v>500000</v>
      </c>
      <c r="H1303" s="43">
        <v>500000</v>
      </c>
      <c r="I1303" s="43">
        <v>217761.1</v>
      </c>
      <c r="J1303" s="43">
        <v>0</v>
      </c>
      <c r="K1303" s="43">
        <v>0</v>
      </c>
      <c r="L1303" s="43">
        <v>0</v>
      </c>
      <c r="M1303" s="43">
        <v>0</v>
      </c>
      <c r="N1303" s="43">
        <v>0</v>
      </c>
      <c r="O1303" s="43">
        <v>500000</v>
      </c>
      <c r="P1303" s="43">
        <v>217761.1</v>
      </c>
      <c r="Q1303" s="9">
        <f t="shared" si="41"/>
        <v>0</v>
      </c>
    </row>
    <row r="1304" spans="1:17" ht="13.2" x14ac:dyDescent="0.2">
      <c r="A1304" s="42" t="s">
        <v>469</v>
      </c>
      <c r="B1304" s="42" t="s">
        <v>470</v>
      </c>
      <c r="C1304" s="33" t="str">
        <f t="shared" si="40"/>
        <v>21375803 TEATRO NACIONAL</v>
      </c>
      <c r="D1304" s="45" t="s">
        <v>19</v>
      </c>
      <c r="E1304" s="42" t="s">
        <v>291</v>
      </c>
      <c r="F1304" s="42" t="s">
        <v>292</v>
      </c>
      <c r="G1304" s="43">
        <v>500000</v>
      </c>
      <c r="H1304" s="43">
        <v>500000</v>
      </c>
      <c r="I1304" s="43">
        <v>217761.1</v>
      </c>
      <c r="J1304" s="43">
        <v>0</v>
      </c>
      <c r="K1304" s="43">
        <v>0</v>
      </c>
      <c r="L1304" s="43">
        <v>0</v>
      </c>
      <c r="M1304" s="43">
        <v>0</v>
      </c>
      <c r="N1304" s="43">
        <v>0</v>
      </c>
      <c r="O1304" s="43">
        <v>500000</v>
      </c>
      <c r="P1304" s="43">
        <v>217761.1</v>
      </c>
      <c r="Q1304" s="9">
        <f t="shared" si="41"/>
        <v>0</v>
      </c>
    </row>
    <row r="1305" spans="1:17" ht="13.2" x14ac:dyDescent="0.2">
      <c r="A1305" s="42" t="s">
        <v>469</v>
      </c>
      <c r="B1305" s="42" t="s">
        <v>470</v>
      </c>
      <c r="C1305" s="33" t="str">
        <f t="shared" si="40"/>
        <v>21375803 TEATRO NACIONAL</v>
      </c>
      <c r="D1305" s="45" t="s">
        <v>19</v>
      </c>
      <c r="E1305" s="42" t="s">
        <v>153</v>
      </c>
      <c r="F1305" s="42" t="s">
        <v>154</v>
      </c>
      <c r="G1305" s="43">
        <v>126938001</v>
      </c>
      <c r="H1305" s="43">
        <v>126938001</v>
      </c>
      <c r="I1305" s="43">
        <v>57900727.780000001</v>
      </c>
      <c r="J1305" s="43">
        <v>0</v>
      </c>
      <c r="K1305" s="43">
        <v>0</v>
      </c>
      <c r="L1305" s="43">
        <v>0</v>
      </c>
      <c r="M1305" s="43">
        <v>7241270.2699999996</v>
      </c>
      <c r="N1305" s="43">
        <v>3683674.98</v>
      </c>
      <c r="O1305" s="43">
        <v>119696730.73</v>
      </c>
      <c r="P1305" s="43">
        <v>50659457.509999998</v>
      </c>
      <c r="Q1305" s="9">
        <f t="shared" si="41"/>
        <v>5.7045724786543628E-2</v>
      </c>
    </row>
    <row r="1306" spans="1:17" ht="13.2" x14ac:dyDescent="0.2">
      <c r="A1306" s="42" t="s">
        <v>469</v>
      </c>
      <c r="B1306" s="42" t="s">
        <v>470</v>
      </c>
      <c r="C1306" s="33" t="str">
        <f t="shared" si="40"/>
        <v>21375803 TEATRO NACIONAL</v>
      </c>
      <c r="D1306" s="45" t="s">
        <v>19</v>
      </c>
      <c r="E1306" s="42" t="s">
        <v>155</v>
      </c>
      <c r="F1306" s="42" t="s">
        <v>156</v>
      </c>
      <c r="G1306" s="43">
        <v>20800001</v>
      </c>
      <c r="H1306" s="43">
        <v>20800001</v>
      </c>
      <c r="I1306" s="43">
        <v>9843788.6699999999</v>
      </c>
      <c r="J1306" s="43">
        <v>0</v>
      </c>
      <c r="K1306" s="43">
        <v>0</v>
      </c>
      <c r="L1306" s="43">
        <v>0</v>
      </c>
      <c r="M1306" s="43">
        <v>845296.82</v>
      </c>
      <c r="N1306" s="43">
        <v>50000</v>
      </c>
      <c r="O1306" s="43">
        <v>19954704.18</v>
      </c>
      <c r="P1306" s="43">
        <v>8998491.8499999996</v>
      </c>
      <c r="Q1306" s="9">
        <f t="shared" si="41"/>
        <v>4.0639268238496715E-2</v>
      </c>
    </row>
    <row r="1307" spans="1:17" ht="13.2" x14ac:dyDescent="0.2">
      <c r="A1307" s="42" t="s">
        <v>469</v>
      </c>
      <c r="B1307" s="42" t="s">
        <v>470</v>
      </c>
      <c r="C1307" s="33" t="str">
        <f t="shared" si="40"/>
        <v>21375803 TEATRO NACIONAL</v>
      </c>
      <c r="D1307" s="45" t="s">
        <v>19</v>
      </c>
      <c r="E1307" s="42" t="s">
        <v>157</v>
      </c>
      <c r="F1307" s="42" t="s">
        <v>158</v>
      </c>
      <c r="G1307" s="43">
        <v>4500001</v>
      </c>
      <c r="H1307" s="43">
        <v>4500001</v>
      </c>
      <c r="I1307" s="43">
        <v>2295549.38</v>
      </c>
      <c r="J1307" s="43">
        <v>0</v>
      </c>
      <c r="K1307" s="43">
        <v>0</v>
      </c>
      <c r="L1307" s="43">
        <v>0</v>
      </c>
      <c r="M1307" s="43">
        <v>50000</v>
      </c>
      <c r="N1307" s="43">
        <v>50000</v>
      </c>
      <c r="O1307" s="43">
        <v>4450001</v>
      </c>
      <c r="P1307" s="43">
        <v>2245549.38</v>
      </c>
      <c r="Q1307" s="9">
        <f t="shared" si="41"/>
        <v>1.1111108641975858E-2</v>
      </c>
    </row>
    <row r="1308" spans="1:17" ht="13.2" x14ac:dyDescent="0.2">
      <c r="A1308" s="42" t="s">
        <v>469</v>
      </c>
      <c r="B1308" s="42" t="s">
        <v>470</v>
      </c>
      <c r="C1308" s="33" t="str">
        <f t="shared" si="40"/>
        <v>21375803 TEATRO NACIONAL</v>
      </c>
      <c r="D1308" s="45" t="s">
        <v>19</v>
      </c>
      <c r="E1308" s="42" t="s">
        <v>161</v>
      </c>
      <c r="F1308" s="42" t="s">
        <v>162</v>
      </c>
      <c r="G1308" s="43">
        <v>10500000</v>
      </c>
      <c r="H1308" s="43">
        <v>10500000</v>
      </c>
      <c r="I1308" s="43">
        <v>4862362.7300000004</v>
      </c>
      <c r="J1308" s="43">
        <v>0</v>
      </c>
      <c r="K1308" s="43">
        <v>0</v>
      </c>
      <c r="L1308" s="43">
        <v>0</v>
      </c>
      <c r="M1308" s="43">
        <v>795296.82</v>
      </c>
      <c r="N1308" s="43">
        <v>0</v>
      </c>
      <c r="O1308" s="43">
        <v>9704703.1799999997</v>
      </c>
      <c r="P1308" s="43">
        <v>4067065.91</v>
      </c>
      <c r="Q1308" s="9">
        <f t="shared" si="41"/>
        <v>7.5742554285714275E-2</v>
      </c>
    </row>
    <row r="1309" spans="1:17" ht="13.2" x14ac:dyDescent="0.2">
      <c r="A1309" s="42" t="s">
        <v>469</v>
      </c>
      <c r="B1309" s="42" t="s">
        <v>470</v>
      </c>
      <c r="C1309" s="33" t="str">
        <f t="shared" si="40"/>
        <v>21375803 TEATRO NACIONAL</v>
      </c>
      <c r="D1309" s="45" t="s">
        <v>19</v>
      </c>
      <c r="E1309" s="42" t="s">
        <v>163</v>
      </c>
      <c r="F1309" s="42" t="s">
        <v>164</v>
      </c>
      <c r="G1309" s="43">
        <v>5800000</v>
      </c>
      <c r="H1309" s="43">
        <v>5800000</v>
      </c>
      <c r="I1309" s="43">
        <v>2685876.56</v>
      </c>
      <c r="J1309" s="43">
        <v>0</v>
      </c>
      <c r="K1309" s="43">
        <v>0</v>
      </c>
      <c r="L1309" s="43">
        <v>0</v>
      </c>
      <c r="M1309" s="43">
        <v>0</v>
      </c>
      <c r="N1309" s="43">
        <v>0</v>
      </c>
      <c r="O1309" s="43">
        <v>5800000</v>
      </c>
      <c r="P1309" s="43">
        <v>2685876.56</v>
      </c>
      <c r="Q1309" s="9">
        <f t="shared" si="41"/>
        <v>0</v>
      </c>
    </row>
    <row r="1310" spans="1:17" ht="13.2" x14ac:dyDescent="0.2">
      <c r="A1310" s="42" t="s">
        <v>469</v>
      </c>
      <c r="B1310" s="42" t="s">
        <v>470</v>
      </c>
      <c r="C1310" s="33" t="str">
        <f t="shared" si="40"/>
        <v>21375803 TEATRO NACIONAL</v>
      </c>
      <c r="D1310" s="45" t="s">
        <v>19</v>
      </c>
      <c r="E1310" s="42" t="s">
        <v>165</v>
      </c>
      <c r="F1310" s="42" t="s">
        <v>166</v>
      </c>
      <c r="G1310" s="43">
        <v>2000000</v>
      </c>
      <c r="H1310" s="43">
        <v>2000000</v>
      </c>
      <c r="I1310" s="43">
        <v>926164.33</v>
      </c>
      <c r="J1310" s="43">
        <v>0</v>
      </c>
      <c r="K1310" s="43">
        <v>0</v>
      </c>
      <c r="L1310" s="43">
        <v>0</v>
      </c>
      <c r="M1310" s="43">
        <v>0</v>
      </c>
      <c r="N1310" s="43">
        <v>0</v>
      </c>
      <c r="O1310" s="43">
        <v>2000000</v>
      </c>
      <c r="P1310" s="43">
        <v>926164.33</v>
      </c>
      <c r="Q1310" s="9">
        <f t="shared" si="41"/>
        <v>0</v>
      </c>
    </row>
    <row r="1311" spans="1:17" ht="13.2" x14ac:dyDescent="0.2">
      <c r="A1311" s="42" t="s">
        <v>469</v>
      </c>
      <c r="B1311" s="42" t="s">
        <v>470</v>
      </c>
      <c r="C1311" s="33" t="str">
        <f t="shared" si="40"/>
        <v>21375803 TEATRO NACIONAL</v>
      </c>
      <c r="D1311" s="45" t="s">
        <v>19</v>
      </c>
      <c r="E1311" s="42" t="s">
        <v>167</v>
      </c>
      <c r="F1311" s="42" t="s">
        <v>168</v>
      </c>
      <c r="G1311" s="43">
        <v>2000000</v>
      </c>
      <c r="H1311" s="43">
        <v>2000000</v>
      </c>
      <c r="I1311" s="43">
        <v>926164.33</v>
      </c>
      <c r="J1311" s="43">
        <v>0</v>
      </c>
      <c r="K1311" s="43">
        <v>0</v>
      </c>
      <c r="L1311" s="43">
        <v>0</v>
      </c>
      <c r="M1311" s="43">
        <v>0</v>
      </c>
      <c r="N1311" s="43">
        <v>0</v>
      </c>
      <c r="O1311" s="43">
        <v>2000000</v>
      </c>
      <c r="P1311" s="43">
        <v>926164.33</v>
      </c>
      <c r="Q1311" s="9">
        <f t="shared" si="41"/>
        <v>0</v>
      </c>
    </row>
    <row r="1312" spans="1:17" ht="13.2" x14ac:dyDescent="0.2">
      <c r="A1312" s="42" t="s">
        <v>469</v>
      </c>
      <c r="B1312" s="42" t="s">
        <v>470</v>
      </c>
      <c r="C1312" s="33" t="str">
        <f t="shared" si="40"/>
        <v>21375803 TEATRO NACIONAL</v>
      </c>
      <c r="D1312" s="45" t="s">
        <v>19</v>
      </c>
      <c r="E1312" s="42" t="s">
        <v>171</v>
      </c>
      <c r="F1312" s="42" t="s">
        <v>172</v>
      </c>
      <c r="G1312" s="43">
        <v>46800000</v>
      </c>
      <c r="H1312" s="43">
        <v>46800000</v>
      </c>
      <c r="I1312" s="43">
        <v>20383410.890000001</v>
      </c>
      <c r="J1312" s="43">
        <v>0</v>
      </c>
      <c r="K1312" s="43">
        <v>0</v>
      </c>
      <c r="L1312" s="43">
        <v>0</v>
      </c>
      <c r="M1312" s="43">
        <v>0</v>
      </c>
      <c r="N1312" s="43">
        <v>0</v>
      </c>
      <c r="O1312" s="43">
        <v>46800000</v>
      </c>
      <c r="P1312" s="43">
        <v>20383410.890000001</v>
      </c>
      <c r="Q1312" s="9">
        <f t="shared" si="41"/>
        <v>0</v>
      </c>
    </row>
    <row r="1313" spans="1:17" ht="13.2" x14ac:dyDescent="0.2">
      <c r="A1313" s="42" t="s">
        <v>469</v>
      </c>
      <c r="B1313" s="42" t="s">
        <v>470</v>
      </c>
      <c r="C1313" s="33" t="str">
        <f t="shared" si="40"/>
        <v>21375803 TEATRO NACIONAL</v>
      </c>
      <c r="D1313" s="45" t="s">
        <v>19</v>
      </c>
      <c r="E1313" s="42" t="s">
        <v>173</v>
      </c>
      <c r="F1313" s="42" t="s">
        <v>174</v>
      </c>
      <c r="G1313" s="43">
        <v>14600000</v>
      </c>
      <c r="H1313" s="43">
        <v>14600000</v>
      </c>
      <c r="I1313" s="43">
        <v>5472165.1699999999</v>
      </c>
      <c r="J1313" s="43">
        <v>0</v>
      </c>
      <c r="K1313" s="43">
        <v>0</v>
      </c>
      <c r="L1313" s="43">
        <v>0</v>
      </c>
      <c r="M1313" s="43">
        <v>0</v>
      </c>
      <c r="N1313" s="43">
        <v>0</v>
      </c>
      <c r="O1313" s="43">
        <v>14600000</v>
      </c>
      <c r="P1313" s="43">
        <v>5472165.1699999999</v>
      </c>
      <c r="Q1313" s="9">
        <f t="shared" si="41"/>
        <v>0</v>
      </c>
    </row>
    <row r="1314" spans="1:17" ht="13.2" x14ac:dyDescent="0.2">
      <c r="A1314" s="42" t="s">
        <v>469</v>
      </c>
      <c r="B1314" s="42" t="s">
        <v>470</v>
      </c>
      <c r="C1314" s="33" t="str">
        <f t="shared" si="40"/>
        <v>21375803 TEATRO NACIONAL</v>
      </c>
      <c r="D1314" s="45" t="s">
        <v>19</v>
      </c>
      <c r="E1314" s="42" t="s">
        <v>175</v>
      </c>
      <c r="F1314" s="42" t="s">
        <v>176</v>
      </c>
      <c r="G1314" s="43">
        <v>1000000</v>
      </c>
      <c r="H1314" s="43">
        <v>1000000</v>
      </c>
      <c r="I1314" s="43">
        <v>463082.17</v>
      </c>
      <c r="J1314" s="43">
        <v>0</v>
      </c>
      <c r="K1314" s="43">
        <v>0</v>
      </c>
      <c r="L1314" s="43">
        <v>0</v>
      </c>
      <c r="M1314" s="43">
        <v>0</v>
      </c>
      <c r="N1314" s="43">
        <v>0</v>
      </c>
      <c r="O1314" s="43">
        <v>1000000</v>
      </c>
      <c r="P1314" s="43">
        <v>463082.17</v>
      </c>
      <c r="Q1314" s="9">
        <f t="shared" si="41"/>
        <v>0</v>
      </c>
    </row>
    <row r="1315" spans="1:17" ht="13.2" x14ac:dyDescent="0.2">
      <c r="A1315" s="42" t="s">
        <v>469</v>
      </c>
      <c r="B1315" s="42" t="s">
        <v>470</v>
      </c>
      <c r="C1315" s="33" t="str">
        <f t="shared" si="40"/>
        <v>21375803 TEATRO NACIONAL</v>
      </c>
      <c r="D1315" s="45" t="s">
        <v>19</v>
      </c>
      <c r="E1315" s="42" t="s">
        <v>177</v>
      </c>
      <c r="F1315" s="42" t="s">
        <v>178</v>
      </c>
      <c r="G1315" s="43">
        <v>7500000</v>
      </c>
      <c r="H1315" s="43">
        <v>7500000</v>
      </c>
      <c r="I1315" s="43">
        <v>3473116.24</v>
      </c>
      <c r="J1315" s="43">
        <v>0</v>
      </c>
      <c r="K1315" s="43">
        <v>0</v>
      </c>
      <c r="L1315" s="43">
        <v>0</v>
      </c>
      <c r="M1315" s="43">
        <v>0</v>
      </c>
      <c r="N1315" s="43">
        <v>0</v>
      </c>
      <c r="O1315" s="43">
        <v>7500000</v>
      </c>
      <c r="P1315" s="43">
        <v>3473116.24</v>
      </c>
      <c r="Q1315" s="9">
        <f t="shared" si="41"/>
        <v>0</v>
      </c>
    </row>
    <row r="1316" spans="1:17" ht="13.2" x14ac:dyDescent="0.2">
      <c r="A1316" s="42" t="s">
        <v>469</v>
      </c>
      <c r="B1316" s="42" t="s">
        <v>470</v>
      </c>
      <c r="C1316" s="33" t="str">
        <f t="shared" si="40"/>
        <v>21375803 TEATRO NACIONAL</v>
      </c>
      <c r="D1316" s="45" t="s">
        <v>19</v>
      </c>
      <c r="E1316" s="42" t="s">
        <v>179</v>
      </c>
      <c r="F1316" s="42" t="s">
        <v>180</v>
      </c>
      <c r="G1316" s="43">
        <v>13000000</v>
      </c>
      <c r="H1316" s="43">
        <v>13000000</v>
      </c>
      <c r="I1316" s="43">
        <v>6020068.1399999997</v>
      </c>
      <c r="J1316" s="43">
        <v>0</v>
      </c>
      <c r="K1316" s="43">
        <v>0</v>
      </c>
      <c r="L1316" s="43">
        <v>0</v>
      </c>
      <c r="M1316" s="43">
        <v>0</v>
      </c>
      <c r="N1316" s="43">
        <v>0</v>
      </c>
      <c r="O1316" s="43">
        <v>13000000</v>
      </c>
      <c r="P1316" s="43">
        <v>6020068.1399999997</v>
      </c>
      <c r="Q1316" s="9">
        <f t="shared" si="41"/>
        <v>0</v>
      </c>
    </row>
    <row r="1317" spans="1:17" ht="13.2" x14ac:dyDescent="0.2">
      <c r="A1317" s="42" t="s">
        <v>469</v>
      </c>
      <c r="B1317" s="42" t="s">
        <v>470</v>
      </c>
      <c r="C1317" s="33" t="str">
        <f t="shared" si="40"/>
        <v>21375803 TEATRO NACIONAL</v>
      </c>
      <c r="D1317" s="45" t="s">
        <v>19</v>
      </c>
      <c r="E1317" s="42" t="s">
        <v>326</v>
      </c>
      <c r="F1317" s="42" t="s">
        <v>327</v>
      </c>
      <c r="G1317" s="43">
        <v>500000</v>
      </c>
      <c r="H1317" s="43">
        <v>500000</v>
      </c>
      <c r="I1317" s="43">
        <v>231541.08</v>
      </c>
      <c r="J1317" s="43">
        <v>0</v>
      </c>
      <c r="K1317" s="43">
        <v>0</v>
      </c>
      <c r="L1317" s="43">
        <v>0</v>
      </c>
      <c r="M1317" s="43">
        <v>0</v>
      </c>
      <c r="N1317" s="43">
        <v>0</v>
      </c>
      <c r="O1317" s="43">
        <v>500000</v>
      </c>
      <c r="P1317" s="43">
        <v>231541.08</v>
      </c>
      <c r="Q1317" s="9">
        <f t="shared" si="41"/>
        <v>0</v>
      </c>
    </row>
    <row r="1318" spans="1:17" ht="13.2" x14ac:dyDescent="0.2">
      <c r="A1318" s="42" t="s">
        <v>469</v>
      </c>
      <c r="B1318" s="42" t="s">
        <v>470</v>
      </c>
      <c r="C1318" s="33" t="str">
        <f t="shared" si="40"/>
        <v>21375803 TEATRO NACIONAL</v>
      </c>
      <c r="D1318" s="45" t="s">
        <v>19</v>
      </c>
      <c r="E1318" s="42" t="s">
        <v>181</v>
      </c>
      <c r="F1318" s="42" t="s">
        <v>182</v>
      </c>
      <c r="G1318" s="43">
        <v>3500000</v>
      </c>
      <c r="H1318" s="43">
        <v>3500000</v>
      </c>
      <c r="I1318" s="43">
        <v>1620787.58</v>
      </c>
      <c r="J1318" s="43">
        <v>0</v>
      </c>
      <c r="K1318" s="43">
        <v>0</v>
      </c>
      <c r="L1318" s="43">
        <v>0</v>
      </c>
      <c r="M1318" s="43">
        <v>0</v>
      </c>
      <c r="N1318" s="43">
        <v>0</v>
      </c>
      <c r="O1318" s="43">
        <v>3500000</v>
      </c>
      <c r="P1318" s="43">
        <v>1620787.58</v>
      </c>
      <c r="Q1318" s="9">
        <f t="shared" si="41"/>
        <v>0</v>
      </c>
    </row>
    <row r="1319" spans="1:17" ht="13.2" x14ac:dyDescent="0.2">
      <c r="A1319" s="42" t="s">
        <v>469</v>
      </c>
      <c r="B1319" s="42" t="s">
        <v>470</v>
      </c>
      <c r="C1319" s="33" t="str">
        <f t="shared" si="40"/>
        <v>21375803 TEATRO NACIONAL</v>
      </c>
      <c r="D1319" s="45" t="s">
        <v>19</v>
      </c>
      <c r="E1319" s="42" t="s">
        <v>183</v>
      </c>
      <c r="F1319" s="42" t="s">
        <v>184</v>
      </c>
      <c r="G1319" s="43">
        <v>6700000</v>
      </c>
      <c r="H1319" s="43">
        <v>6700000</v>
      </c>
      <c r="I1319" s="43">
        <v>3102650.51</v>
      </c>
      <c r="J1319" s="43">
        <v>0</v>
      </c>
      <c r="K1319" s="43">
        <v>0</v>
      </c>
      <c r="L1319" s="43">
        <v>0</v>
      </c>
      <c r="M1319" s="43">
        <v>0</v>
      </c>
      <c r="N1319" s="43">
        <v>0</v>
      </c>
      <c r="O1319" s="43">
        <v>6700000</v>
      </c>
      <c r="P1319" s="43">
        <v>3102650.51</v>
      </c>
      <c r="Q1319" s="9">
        <f t="shared" si="41"/>
        <v>0</v>
      </c>
    </row>
    <row r="1320" spans="1:17" ht="13.2" x14ac:dyDescent="0.2">
      <c r="A1320" s="42" t="s">
        <v>469</v>
      </c>
      <c r="B1320" s="42" t="s">
        <v>470</v>
      </c>
      <c r="C1320" s="33" t="str">
        <f t="shared" si="40"/>
        <v>21375803 TEATRO NACIONAL</v>
      </c>
      <c r="D1320" s="45" t="s">
        <v>19</v>
      </c>
      <c r="E1320" s="42" t="s">
        <v>185</v>
      </c>
      <c r="F1320" s="42" t="s">
        <v>186</v>
      </c>
      <c r="G1320" s="43">
        <v>10000000</v>
      </c>
      <c r="H1320" s="43">
        <v>10000000</v>
      </c>
      <c r="I1320" s="43">
        <v>4630821.66</v>
      </c>
      <c r="J1320" s="43">
        <v>0</v>
      </c>
      <c r="K1320" s="43">
        <v>0</v>
      </c>
      <c r="L1320" s="43">
        <v>0</v>
      </c>
      <c r="M1320" s="43">
        <v>503007.3</v>
      </c>
      <c r="N1320" s="43">
        <v>0</v>
      </c>
      <c r="O1320" s="43">
        <v>9496992.6999999993</v>
      </c>
      <c r="P1320" s="43">
        <v>4127814.36</v>
      </c>
      <c r="Q1320" s="9">
        <f t="shared" si="41"/>
        <v>5.0300730000000002E-2</v>
      </c>
    </row>
    <row r="1321" spans="1:17" ht="13.2" x14ac:dyDescent="0.2">
      <c r="A1321" s="42" t="s">
        <v>469</v>
      </c>
      <c r="B1321" s="42" t="s">
        <v>470</v>
      </c>
      <c r="C1321" s="33" t="str">
        <f t="shared" si="40"/>
        <v>21375803 TEATRO NACIONAL</v>
      </c>
      <c r="D1321" s="45" t="s">
        <v>19</v>
      </c>
      <c r="E1321" s="42" t="s">
        <v>187</v>
      </c>
      <c r="F1321" s="42" t="s">
        <v>188</v>
      </c>
      <c r="G1321" s="43">
        <v>7000000</v>
      </c>
      <c r="H1321" s="43">
        <v>7000000</v>
      </c>
      <c r="I1321" s="43">
        <v>3241575.16</v>
      </c>
      <c r="J1321" s="43">
        <v>0</v>
      </c>
      <c r="K1321" s="43">
        <v>0</v>
      </c>
      <c r="L1321" s="43">
        <v>0</v>
      </c>
      <c r="M1321" s="43">
        <v>0</v>
      </c>
      <c r="N1321" s="43">
        <v>0</v>
      </c>
      <c r="O1321" s="43">
        <v>7000000</v>
      </c>
      <c r="P1321" s="43">
        <v>3241575.16</v>
      </c>
      <c r="Q1321" s="9">
        <f t="shared" si="41"/>
        <v>0</v>
      </c>
    </row>
    <row r="1322" spans="1:17" ht="13.2" x14ac:dyDescent="0.2">
      <c r="A1322" s="42" t="s">
        <v>469</v>
      </c>
      <c r="B1322" s="42" t="s">
        <v>470</v>
      </c>
      <c r="C1322" s="33" t="str">
        <f t="shared" si="40"/>
        <v>21375803 TEATRO NACIONAL</v>
      </c>
      <c r="D1322" s="45" t="s">
        <v>19</v>
      </c>
      <c r="E1322" s="42" t="s">
        <v>189</v>
      </c>
      <c r="F1322" s="42" t="s">
        <v>190</v>
      </c>
      <c r="G1322" s="43">
        <v>3000000</v>
      </c>
      <c r="H1322" s="43">
        <v>3000000</v>
      </c>
      <c r="I1322" s="43">
        <v>1389246.5</v>
      </c>
      <c r="J1322" s="43">
        <v>0</v>
      </c>
      <c r="K1322" s="43">
        <v>0</v>
      </c>
      <c r="L1322" s="43">
        <v>0</v>
      </c>
      <c r="M1322" s="43">
        <v>503007.3</v>
      </c>
      <c r="N1322" s="43">
        <v>0</v>
      </c>
      <c r="O1322" s="43">
        <v>2496992.7000000002</v>
      </c>
      <c r="P1322" s="43">
        <v>886239.2</v>
      </c>
      <c r="Q1322" s="9">
        <f t="shared" si="41"/>
        <v>0.16766909999999999</v>
      </c>
    </row>
    <row r="1323" spans="1:17" ht="13.2" x14ac:dyDescent="0.2">
      <c r="A1323" s="42" t="s">
        <v>469</v>
      </c>
      <c r="B1323" s="42" t="s">
        <v>470</v>
      </c>
      <c r="C1323" s="33" t="str">
        <f t="shared" si="40"/>
        <v>21375803 TEATRO NACIONAL</v>
      </c>
      <c r="D1323" s="45" t="s">
        <v>19</v>
      </c>
      <c r="E1323" s="42" t="s">
        <v>191</v>
      </c>
      <c r="F1323" s="42" t="s">
        <v>192</v>
      </c>
      <c r="G1323" s="43">
        <v>47338000</v>
      </c>
      <c r="H1323" s="43">
        <v>47338000</v>
      </c>
      <c r="I1323" s="43">
        <v>22116542.23</v>
      </c>
      <c r="J1323" s="43">
        <v>0</v>
      </c>
      <c r="K1323" s="43">
        <v>0</v>
      </c>
      <c r="L1323" s="43">
        <v>0</v>
      </c>
      <c r="M1323" s="43">
        <v>5892966.1500000004</v>
      </c>
      <c r="N1323" s="43">
        <v>3633674.98</v>
      </c>
      <c r="O1323" s="43">
        <v>41445033.850000001</v>
      </c>
      <c r="P1323" s="43">
        <v>16223576.08</v>
      </c>
      <c r="Q1323" s="9">
        <f t="shared" si="41"/>
        <v>0.12448701149182476</v>
      </c>
    </row>
    <row r="1324" spans="1:17" ht="13.2" x14ac:dyDescent="0.2">
      <c r="A1324" s="42" t="s">
        <v>469</v>
      </c>
      <c r="B1324" s="42" t="s">
        <v>470</v>
      </c>
      <c r="C1324" s="33" t="str">
        <f t="shared" si="40"/>
        <v>21375803 TEATRO NACIONAL</v>
      </c>
      <c r="D1324" s="45" t="s">
        <v>19</v>
      </c>
      <c r="E1324" s="42" t="s">
        <v>193</v>
      </c>
      <c r="F1324" s="42" t="s">
        <v>194</v>
      </c>
      <c r="G1324" s="43">
        <v>3050000</v>
      </c>
      <c r="H1324" s="43">
        <v>3050000</v>
      </c>
      <c r="I1324" s="43">
        <v>1412400.6</v>
      </c>
      <c r="J1324" s="43">
        <v>0</v>
      </c>
      <c r="K1324" s="43">
        <v>0</v>
      </c>
      <c r="L1324" s="43">
        <v>0</v>
      </c>
      <c r="M1324" s="43">
        <v>0</v>
      </c>
      <c r="N1324" s="43">
        <v>0</v>
      </c>
      <c r="O1324" s="43">
        <v>3050000</v>
      </c>
      <c r="P1324" s="43">
        <v>1412400.6</v>
      </c>
      <c r="Q1324" s="9">
        <f t="shared" si="41"/>
        <v>0</v>
      </c>
    </row>
    <row r="1325" spans="1:17" ht="13.2" x14ac:dyDescent="0.2">
      <c r="A1325" s="42" t="s">
        <v>469</v>
      </c>
      <c r="B1325" s="42" t="s">
        <v>470</v>
      </c>
      <c r="C1325" s="33" t="str">
        <f t="shared" si="40"/>
        <v>21375803 TEATRO NACIONAL</v>
      </c>
      <c r="D1325" s="45" t="s">
        <v>19</v>
      </c>
      <c r="E1325" s="42" t="s">
        <v>195</v>
      </c>
      <c r="F1325" s="42" t="s">
        <v>196</v>
      </c>
      <c r="G1325" s="43">
        <v>1500000</v>
      </c>
      <c r="H1325" s="43">
        <v>1500000</v>
      </c>
      <c r="I1325" s="43">
        <v>694623.25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1500000</v>
      </c>
      <c r="P1325" s="43">
        <v>694623.25</v>
      </c>
      <c r="Q1325" s="9">
        <f t="shared" si="41"/>
        <v>0</v>
      </c>
    </row>
    <row r="1326" spans="1:17" ht="13.2" x14ac:dyDescent="0.2">
      <c r="A1326" s="42" t="s">
        <v>469</v>
      </c>
      <c r="B1326" s="42" t="s">
        <v>470</v>
      </c>
      <c r="C1326" s="33" t="str">
        <f t="shared" si="40"/>
        <v>21375803 TEATRO NACIONAL</v>
      </c>
      <c r="D1326" s="45" t="s">
        <v>19</v>
      </c>
      <c r="E1326" s="42" t="s">
        <v>197</v>
      </c>
      <c r="F1326" s="42" t="s">
        <v>198</v>
      </c>
      <c r="G1326" s="43">
        <v>6000000</v>
      </c>
      <c r="H1326" s="43">
        <v>6000000</v>
      </c>
      <c r="I1326" s="43">
        <v>2778492.99</v>
      </c>
      <c r="J1326" s="43">
        <v>0</v>
      </c>
      <c r="K1326" s="43">
        <v>0</v>
      </c>
      <c r="L1326" s="43">
        <v>0</v>
      </c>
      <c r="M1326" s="43">
        <v>0</v>
      </c>
      <c r="N1326" s="43">
        <v>0</v>
      </c>
      <c r="O1326" s="43">
        <v>6000000</v>
      </c>
      <c r="P1326" s="43">
        <v>2778492.99</v>
      </c>
      <c r="Q1326" s="9">
        <f t="shared" si="41"/>
        <v>0</v>
      </c>
    </row>
    <row r="1327" spans="1:17" ht="13.2" x14ac:dyDescent="0.2">
      <c r="A1327" s="42" t="s">
        <v>469</v>
      </c>
      <c r="B1327" s="42" t="s">
        <v>470</v>
      </c>
      <c r="C1327" s="33" t="str">
        <f t="shared" si="40"/>
        <v>21375803 TEATRO NACIONAL</v>
      </c>
      <c r="D1327" s="45" t="s">
        <v>19</v>
      </c>
      <c r="E1327" s="42" t="s">
        <v>199</v>
      </c>
      <c r="F1327" s="42" t="s">
        <v>200</v>
      </c>
      <c r="G1327" s="43">
        <v>3600000</v>
      </c>
      <c r="H1327" s="43">
        <v>3600000</v>
      </c>
      <c r="I1327" s="43">
        <v>1667095.79</v>
      </c>
      <c r="J1327" s="43">
        <v>0</v>
      </c>
      <c r="K1327" s="43">
        <v>0</v>
      </c>
      <c r="L1327" s="43">
        <v>0</v>
      </c>
      <c r="M1327" s="43">
        <v>0</v>
      </c>
      <c r="N1327" s="43">
        <v>0</v>
      </c>
      <c r="O1327" s="43">
        <v>3600000</v>
      </c>
      <c r="P1327" s="43">
        <v>1667095.79</v>
      </c>
      <c r="Q1327" s="9">
        <f t="shared" si="41"/>
        <v>0</v>
      </c>
    </row>
    <row r="1328" spans="1:17" ht="13.2" x14ac:dyDescent="0.2">
      <c r="A1328" s="42" t="s">
        <v>469</v>
      </c>
      <c r="B1328" s="42" t="s">
        <v>470</v>
      </c>
      <c r="C1328" s="33" t="str">
        <f t="shared" si="40"/>
        <v>21375803 TEATRO NACIONAL</v>
      </c>
      <c r="D1328" s="45" t="s">
        <v>19</v>
      </c>
      <c r="E1328" s="42" t="s">
        <v>201</v>
      </c>
      <c r="F1328" s="42" t="s">
        <v>202</v>
      </c>
      <c r="G1328" s="43">
        <v>19488000</v>
      </c>
      <c r="H1328" s="43">
        <v>19488000</v>
      </c>
      <c r="I1328" s="43">
        <v>9024545.2300000004</v>
      </c>
      <c r="J1328" s="43">
        <v>0</v>
      </c>
      <c r="K1328" s="43">
        <v>0</v>
      </c>
      <c r="L1328" s="43">
        <v>0</v>
      </c>
      <c r="M1328" s="43">
        <v>3452787.65</v>
      </c>
      <c r="N1328" s="43">
        <v>1236685.48</v>
      </c>
      <c r="O1328" s="43">
        <v>16035212.35</v>
      </c>
      <c r="P1328" s="43">
        <v>5571757.5800000001</v>
      </c>
      <c r="Q1328" s="9">
        <f t="shared" si="41"/>
        <v>0.17717506414203613</v>
      </c>
    </row>
    <row r="1329" spans="1:17" ht="13.2" x14ac:dyDescent="0.2">
      <c r="A1329" s="42" t="s">
        <v>469</v>
      </c>
      <c r="B1329" s="42" t="s">
        <v>470</v>
      </c>
      <c r="C1329" s="33" t="str">
        <f t="shared" si="40"/>
        <v>21375803 TEATRO NACIONAL</v>
      </c>
      <c r="D1329" s="45" t="s">
        <v>19</v>
      </c>
      <c r="E1329" s="42" t="s">
        <v>203</v>
      </c>
      <c r="F1329" s="42" t="s">
        <v>204</v>
      </c>
      <c r="G1329" s="43">
        <v>7000000</v>
      </c>
      <c r="H1329" s="43">
        <v>7000000</v>
      </c>
      <c r="I1329" s="43">
        <v>3824812.35</v>
      </c>
      <c r="J1329" s="43">
        <v>0</v>
      </c>
      <c r="K1329" s="43">
        <v>0</v>
      </c>
      <c r="L1329" s="43">
        <v>0</v>
      </c>
      <c r="M1329" s="43">
        <v>2440178.5</v>
      </c>
      <c r="N1329" s="43">
        <v>2396989.5</v>
      </c>
      <c r="O1329" s="43">
        <v>4559821.5</v>
      </c>
      <c r="P1329" s="43">
        <v>1384633.85</v>
      </c>
      <c r="Q1329" s="9">
        <f t="shared" si="41"/>
        <v>0.34859692857142854</v>
      </c>
    </row>
    <row r="1330" spans="1:17" ht="13.2" x14ac:dyDescent="0.2">
      <c r="A1330" s="42" t="s">
        <v>469</v>
      </c>
      <c r="B1330" s="42" t="s">
        <v>470</v>
      </c>
      <c r="C1330" s="33" t="str">
        <f t="shared" si="40"/>
        <v>21375803 TEATRO NACIONAL</v>
      </c>
      <c r="D1330" s="45" t="s">
        <v>19</v>
      </c>
      <c r="E1330" s="42" t="s">
        <v>207</v>
      </c>
      <c r="F1330" s="42" t="s">
        <v>208</v>
      </c>
      <c r="G1330" s="43">
        <v>6700000</v>
      </c>
      <c r="H1330" s="43">
        <v>6700000</v>
      </c>
      <c r="I1330" s="43">
        <v>2714572.02</v>
      </c>
      <c r="J1330" s="43">
        <v>0</v>
      </c>
      <c r="K1330" s="43">
        <v>0</v>
      </c>
      <c r="L1330" s="43">
        <v>0</v>
      </c>
      <c r="M1330" s="43">
        <v>0</v>
      </c>
      <c r="N1330" s="43">
        <v>0</v>
      </c>
      <c r="O1330" s="43">
        <v>6700000</v>
      </c>
      <c r="P1330" s="43">
        <v>2714572.02</v>
      </c>
      <c r="Q1330" s="9">
        <f t="shared" si="41"/>
        <v>0</v>
      </c>
    </row>
    <row r="1331" spans="1:17" ht="13.2" x14ac:dyDescent="0.2">
      <c r="A1331" s="42" t="s">
        <v>469</v>
      </c>
      <c r="B1331" s="42" t="s">
        <v>470</v>
      </c>
      <c r="C1331" s="33" t="str">
        <f t="shared" si="40"/>
        <v>21375803 TEATRO NACIONAL</v>
      </c>
      <c r="D1331" s="45" t="s">
        <v>19</v>
      </c>
      <c r="E1331" s="42" t="s">
        <v>477</v>
      </c>
      <c r="F1331" s="42" t="s">
        <v>478</v>
      </c>
      <c r="G1331" s="43">
        <v>500000</v>
      </c>
      <c r="H1331" s="43">
        <v>500000</v>
      </c>
      <c r="I1331" s="43">
        <v>231541.08</v>
      </c>
      <c r="J1331" s="43">
        <v>0</v>
      </c>
      <c r="K1331" s="43">
        <v>0</v>
      </c>
      <c r="L1331" s="43">
        <v>0</v>
      </c>
      <c r="M1331" s="43">
        <v>0</v>
      </c>
      <c r="N1331" s="43">
        <v>0</v>
      </c>
      <c r="O1331" s="43">
        <v>500000</v>
      </c>
      <c r="P1331" s="43">
        <v>231541.08</v>
      </c>
      <c r="Q1331" s="9">
        <f t="shared" si="41"/>
        <v>0</v>
      </c>
    </row>
    <row r="1332" spans="1:17" ht="13.2" x14ac:dyDescent="0.2">
      <c r="A1332" s="42" t="s">
        <v>469</v>
      </c>
      <c r="B1332" s="42" t="s">
        <v>470</v>
      </c>
      <c r="C1332" s="33" t="str">
        <f t="shared" si="40"/>
        <v>21375803 TEATRO NACIONAL</v>
      </c>
      <c r="D1332" s="45" t="s">
        <v>19</v>
      </c>
      <c r="E1332" s="42" t="s">
        <v>479</v>
      </c>
      <c r="F1332" s="42" t="s">
        <v>480</v>
      </c>
      <c r="G1332" s="43">
        <v>500000</v>
      </c>
      <c r="H1332" s="43">
        <v>500000</v>
      </c>
      <c r="I1332" s="43">
        <v>231541.08</v>
      </c>
      <c r="J1332" s="43">
        <v>0</v>
      </c>
      <c r="K1332" s="43">
        <v>0</v>
      </c>
      <c r="L1332" s="43">
        <v>0</v>
      </c>
      <c r="M1332" s="43">
        <v>0</v>
      </c>
      <c r="N1332" s="43">
        <v>0</v>
      </c>
      <c r="O1332" s="43">
        <v>500000</v>
      </c>
      <c r="P1332" s="43">
        <v>231541.08</v>
      </c>
      <c r="Q1332" s="9">
        <f t="shared" si="41"/>
        <v>0</v>
      </c>
    </row>
    <row r="1333" spans="1:17" ht="13.2" x14ac:dyDescent="0.2">
      <c r="A1333" s="42" t="s">
        <v>469</v>
      </c>
      <c r="B1333" s="42" t="s">
        <v>470</v>
      </c>
      <c r="C1333" s="33" t="str">
        <f t="shared" si="40"/>
        <v>21375803 TEATRO NACIONAL</v>
      </c>
      <c r="D1333" s="45" t="s">
        <v>19</v>
      </c>
      <c r="E1333" s="42" t="s">
        <v>481</v>
      </c>
      <c r="F1333" s="42" t="s">
        <v>482</v>
      </c>
      <c r="G1333" s="43">
        <v>500000</v>
      </c>
      <c r="H1333" s="43">
        <v>500000</v>
      </c>
      <c r="I1333" s="43">
        <v>231541.08</v>
      </c>
      <c r="J1333" s="43">
        <v>0</v>
      </c>
      <c r="K1333" s="43">
        <v>0</v>
      </c>
      <c r="L1333" s="43">
        <v>0</v>
      </c>
      <c r="M1333" s="43">
        <v>0</v>
      </c>
      <c r="N1333" s="43">
        <v>0</v>
      </c>
      <c r="O1333" s="43">
        <v>500000</v>
      </c>
      <c r="P1333" s="43">
        <v>231541.08</v>
      </c>
      <c r="Q1333" s="9">
        <f t="shared" si="41"/>
        <v>0</v>
      </c>
    </row>
    <row r="1334" spans="1:17" ht="13.2" x14ac:dyDescent="0.2">
      <c r="A1334" s="42" t="s">
        <v>469</v>
      </c>
      <c r="B1334" s="42" t="s">
        <v>470</v>
      </c>
      <c r="C1334" s="33" t="str">
        <f t="shared" si="40"/>
        <v>21375803 TEATRO NACIONAL</v>
      </c>
      <c r="D1334" s="45" t="s">
        <v>19</v>
      </c>
      <c r="E1334" s="42" t="s">
        <v>209</v>
      </c>
      <c r="F1334" s="42" t="s">
        <v>210</v>
      </c>
      <c r="G1334" s="43">
        <v>121484066</v>
      </c>
      <c r="H1334" s="43">
        <v>121484066</v>
      </c>
      <c r="I1334" s="43">
        <v>72114471.079999998</v>
      </c>
      <c r="J1334" s="43">
        <v>0</v>
      </c>
      <c r="K1334" s="43">
        <v>0</v>
      </c>
      <c r="L1334" s="43">
        <v>0</v>
      </c>
      <c r="M1334" s="43">
        <v>9413116.0399999991</v>
      </c>
      <c r="N1334" s="43">
        <v>8227926.8200000003</v>
      </c>
      <c r="O1334" s="43">
        <v>112070949.95999999</v>
      </c>
      <c r="P1334" s="43">
        <v>62701355.039999999</v>
      </c>
      <c r="Q1334" s="9">
        <f t="shared" si="41"/>
        <v>7.7484367703003945E-2</v>
      </c>
    </row>
    <row r="1335" spans="1:17" ht="13.2" x14ac:dyDescent="0.2">
      <c r="A1335" s="42" t="s">
        <v>469</v>
      </c>
      <c r="B1335" s="42" t="s">
        <v>470</v>
      </c>
      <c r="C1335" s="33" t="str">
        <f t="shared" si="40"/>
        <v>21375803 TEATRO NACIONAL</v>
      </c>
      <c r="D1335" s="45" t="s">
        <v>19</v>
      </c>
      <c r="E1335" s="42" t="s">
        <v>211</v>
      </c>
      <c r="F1335" s="42" t="s">
        <v>212</v>
      </c>
      <c r="G1335" s="43">
        <v>20534066</v>
      </c>
      <c r="H1335" s="43">
        <v>20534066</v>
      </c>
      <c r="I1335" s="43">
        <v>20534066</v>
      </c>
      <c r="J1335" s="43">
        <v>0</v>
      </c>
      <c r="K1335" s="43">
        <v>0</v>
      </c>
      <c r="L1335" s="43">
        <v>0</v>
      </c>
      <c r="M1335" s="43">
        <v>4742667.91</v>
      </c>
      <c r="N1335" s="43">
        <v>3557478.69</v>
      </c>
      <c r="O1335" s="43">
        <v>15791398.09</v>
      </c>
      <c r="P1335" s="43">
        <v>15791398.09</v>
      </c>
      <c r="Q1335" s="9">
        <f t="shared" si="41"/>
        <v>0.23096584524467781</v>
      </c>
    </row>
    <row r="1336" spans="1:17" ht="13.2" x14ac:dyDescent="0.2">
      <c r="A1336" s="42" t="s">
        <v>469</v>
      </c>
      <c r="B1336" s="42" t="s">
        <v>470</v>
      </c>
      <c r="C1336" s="33" t="str">
        <f t="shared" si="40"/>
        <v>21375803 TEATRO NACIONAL</v>
      </c>
      <c r="D1336" s="45" t="s">
        <v>19</v>
      </c>
      <c r="E1336" s="42" t="s">
        <v>483</v>
      </c>
      <c r="F1336" s="42" t="s">
        <v>214</v>
      </c>
      <c r="G1336" s="43">
        <v>17713452</v>
      </c>
      <c r="H1336" s="43">
        <v>17713452</v>
      </c>
      <c r="I1336" s="43">
        <v>17713452</v>
      </c>
      <c r="J1336" s="43">
        <v>0</v>
      </c>
      <c r="K1336" s="43">
        <v>0</v>
      </c>
      <c r="L1336" s="43">
        <v>0</v>
      </c>
      <c r="M1336" s="43">
        <v>4092916.32</v>
      </c>
      <c r="N1336" s="43">
        <v>3069882.59</v>
      </c>
      <c r="O1336" s="43">
        <v>13620535.68</v>
      </c>
      <c r="P1336" s="43">
        <v>13620535.68</v>
      </c>
      <c r="Q1336" s="9">
        <f t="shared" si="41"/>
        <v>0.23106260259152195</v>
      </c>
    </row>
    <row r="1337" spans="1:17" ht="13.2" x14ac:dyDescent="0.2">
      <c r="A1337" s="42" t="s">
        <v>469</v>
      </c>
      <c r="B1337" s="42" t="s">
        <v>470</v>
      </c>
      <c r="C1337" s="33" t="str">
        <f t="shared" si="40"/>
        <v>21375803 TEATRO NACIONAL</v>
      </c>
      <c r="D1337" s="45" t="s">
        <v>19</v>
      </c>
      <c r="E1337" s="42" t="s">
        <v>484</v>
      </c>
      <c r="F1337" s="42" t="s">
        <v>216</v>
      </c>
      <c r="G1337" s="43">
        <v>2820614</v>
      </c>
      <c r="H1337" s="43">
        <v>2820614</v>
      </c>
      <c r="I1337" s="43">
        <v>2820614</v>
      </c>
      <c r="J1337" s="43">
        <v>0</v>
      </c>
      <c r="K1337" s="43">
        <v>0</v>
      </c>
      <c r="L1337" s="43">
        <v>0</v>
      </c>
      <c r="M1337" s="43">
        <v>649751.59</v>
      </c>
      <c r="N1337" s="43">
        <v>487596.1</v>
      </c>
      <c r="O1337" s="43">
        <v>2170862.41</v>
      </c>
      <c r="P1337" s="43">
        <v>2170862.41</v>
      </c>
      <c r="Q1337" s="9">
        <f t="shared" si="41"/>
        <v>0.23035820924096667</v>
      </c>
    </row>
    <row r="1338" spans="1:17" ht="13.2" x14ac:dyDescent="0.2">
      <c r="A1338" s="42" t="s">
        <v>469</v>
      </c>
      <c r="B1338" s="42" t="s">
        <v>470</v>
      </c>
      <c r="C1338" s="33" t="str">
        <f t="shared" si="40"/>
        <v>21375803 TEATRO NACIONAL</v>
      </c>
      <c r="D1338" s="45" t="s">
        <v>19</v>
      </c>
      <c r="E1338" s="42" t="s">
        <v>219</v>
      </c>
      <c r="F1338" s="42" t="s">
        <v>220</v>
      </c>
      <c r="G1338" s="43">
        <v>3350000</v>
      </c>
      <c r="H1338" s="43">
        <v>3350000</v>
      </c>
      <c r="I1338" s="43">
        <v>1551325.25</v>
      </c>
      <c r="J1338" s="43">
        <v>0</v>
      </c>
      <c r="K1338" s="43">
        <v>0</v>
      </c>
      <c r="L1338" s="43">
        <v>0</v>
      </c>
      <c r="M1338" s="43">
        <v>0</v>
      </c>
      <c r="N1338" s="43">
        <v>0</v>
      </c>
      <c r="O1338" s="43">
        <v>3350000</v>
      </c>
      <c r="P1338" s="43">
        <v>1551325.25</v>
      </c>
      <c r="Q1338" s="9">
        <f t="shared" si="41"/>
        <v>0</v>
      </c>
    </row>
    <row r="1339" spans="1:17" ht="13.2" x14ac:dyDescent="0.2">
      <c r="A1339" s="42" t="s">
        <v>469</v>
      </c>
      <c r="B1339" s="42" t="s">
        <v>470</v>
      </c>
      <c r="C1339" s="33" t="str">
        <f t="shared" si="40"/>
        <v>21375803 TEATRO NACIONAL</v>
      </c>
      <c r="D1339" s="45" t="s">
        <v>19</v>
      </c>
      <c r="E1339" s="42" t="s">
        <v>223</v>
      </c>
      <c r="F1339" s="42" t="s">
        <v>224</v>
      </c>
      <c r="G1339" s="43">
        <v>3350000</v>
      </c>
      <c r="H1339" s="43">
        <v>3350000</v>
      </c>
      <c r="I1339" s="43">
        <v>1551325.25</v>
      </c>
      <c r="J1339" s="43">
        <v>0</v>
      </c>
      <c r="K1339" s="43">
        <v>0</v>
      </c>
      <c r="L1339" s="43">
        <v>0</v>
      </c>
      <c r="M1339" s="43">
        <v>0</v>
      </c>
      <c r="N1339" s="43">
        <v>0</v>
      </c>
      <c r="O1339" s="43">
        <v>3350000</v>
      </c>
      <c r="P1339" s="43">
        <v>1551325.25</v>
      </c>
      <c r="Q1339" s="9">
        <f t="shared" si="41"/>
        <v>0</v>
      </c>
    </row>
    <row r="1340" spans="1:17" ht="13.2" x14ac:dyDescent="0.2">
      <c r="A1340" s="42" t="s">
        <v>469</v>
      </c>
      <c r="B1340" s="42" t="s">
        <v>470</v>
      </c>
      <c r="C1340" s="33" t="str">
        <f t="shared" si="40"/>
        <v>21375803 TEATRO NACIONAL</v>
      </c>
      <c r="D1340" s="45" t="s">
        <v>19</v>
      </c>
      <c r="E1340" s="42" t="s">
        <v>225</v>
      </c>
      <c r="F1340" s="42" t="s">
        <v>226</v>
      </c>
      <c r="G1340" s="43">
        <v>19500000</v>
      </c>
      <c r="H1340" s="43">
        <v>19500000</v>
      </c>
      <c r="I1340" s="43">
        <v>13862362.73</v>
      </c>
      <c r="J1340" s="43">
        <v>0</v>
      </c>
      <c r="K1340" s="43">
        <v>0</v>
      </c>
      <c r="L1340" s="43">
        <v>0</v>
      </c>
      <c r="M1340" s="43">
        <v>2196387.13</v>
      </c>
      <c r="N1340" s="43">
        <v>2196387.13</v>
      </c>
      <c r="O1340" s="43">
        <v>17303612.870000001</v>
      </c>
      <c r="P1340" s="43">
        <v>11665975.6</v>
      </c>
      <c r="Q1340" s="9">
        <f t="shared" si="41"/>
        <v>0.11263523743589743</v>
      </c>
    </row>
    <row r="1341" spans="1:17" ht="13.2" x14ac:dyDescent="0.2">
      <c r="A1341" s="42" t="s">
        <v>469</v>
      </c>
      <c r="B1341" s="42" t="s">
        <v>470</v>
      </c>
      <c r="C1341" s="33" t="str">
        <f t="shared" si="40"/>
        <v>21375803 TEATRO NACIONAL</v>
      </c>
      <c r="D1341" s="45" t="s">
        <v>19</v>
      </c>
      <c r="E1341" s="42" t="s">
        <v>227</v>
      </c>
      <c r="F1341" s="42" t="s">
        <v>228</v>
      </c>
      <c r="G1341" s="43">
        <v>10500000</v>
      </c>
      <c r="H1341" s="43">
        <v>10500000</v>
      </c>
      <c r="I1341" s="43">
        <v>4862362.7300000004</v>
      </c>
      <c r="J1341" s="43">
        <v>0</v>
      </c>
      <c r="K1341" s="43">
        <v>0</v>
      </c>
      <c r="L1341" s="43">
        <v>0</v>
      </c>
      <c r="M1341" s="43">
        <v>0</v>
      </c>
      <c r="N1341" s="43">
        <v>0</v>
      </c>
      <c r="O1341" s="43">
        <v>10500000</v>
      </c>
      <c r="P1341" s="43">
        <v>4862362.7300000004</v>
      </c>
      <c r="Q1341" s="9">
        <f t="shared" si="41"/>
        <v>0</v>
      </c>
    </row>
    <row r="1342" spans="1:17" ht="13.2" x14ac:dyDescent="0.2">
      <c r="A1342" s="42" t="s">
        <v>469</v>
      </c>
      <c r="B1342" s="42" t="s">
        <v>470</v>
      </c>
      <c r="C1342" s="33" t="str">
        <f t="shared" si="40"/>
        <v>21375803 TEATRO NACIONAL</v>
      </c>
      <c r="D1342" s="45" t="s">
        <v>19</v>
      </c>
      <c r="E1342" s="42" t="s">
        <v>229</v>
      </c>
      <c r="F1342" s="42" t="s">
        <v>230</v>
      </c>
      <c r="G1342" s="43">
        <v>9000000</v>
      </c>
      <c r="H1342" s="43">
        <v>9000000</v>
      </c>
      <c r="I1342" s="43">
        <v>9000000</v>
      </c>
      <c r="J1342" s="43">
        <v>0</v>
      </c>
      <c r="K1342" s="43">
        <v>0</v>
      </c>
      <c r="L1342" s="43">
        <v>0</v>
      </c>
      <c r="M1342" s="43">
        <v>2196387.13</v>
      </c>
      <c r="N1342" s="43">
        <v>2196387.13</v>
      </c>
      <c r="O1342" s="43">
        <v>6803612.8700000001</v>
      </c>
      <c r="P1342" s="43">
        <v>6803612.8700000001</v>
      </c>
      <c r="Q1342" s="9">
        <f t="shared" si="41"/>
        <v>0.24404301444444443</v>
      </c>
    </row>
    <row r="1343" spans="1:17" ht="13.2" x14ac:dyDescent="0.2">
      <c r="A1343" s="42" t="s">
        <v>469</v>
      </c>
      <c r="B1343" s="42" t="s">
        <v>470</v>
      </c>
      <c r="C1343" s="33" t="str">
        <f t="shared" si="40"/>
        <v>21375803 TEATRO NACIONAL</v>
      </c>
      <c r="D1343" s="45" t="s">
        <v>19</v>
      </c>
      <c r="E1343" s="42" t="s">
        <v>239</v>
      </c>
      <c r="F1343" s="42" t="s">
        <v>240</v>
      </c>
      <c r="G1343" s="43">
        <v>78100000</v>
      </c>
      <c r="H1343" s="43">
        <v>78100000</v>
      </c>
      <c r="I1343" s="43">
        <v>36166717.100000001</v>
      </c>
      <c r="J1343" s="43">
        <v>0</v>
      </c>
      <c r="K1343" s="43">
        <v>0</v>
      </c>
      <c r="L1343" s="43">
        <v>0</v>
      </c>
      <c r="M1343" s="43">
        <v>2474061</v>
      </c>
      <c r="N1343" s="43">
        <v>2474061</v>
      </c>
      <c r="O1343" s="43">
        <v>75625939</v>
      </c>
      <c r="P1343" s="43">
        <v>33692656.100000001</v>
      </c>
      <c r="Q1343" s="9">
        <f t="shared" si="41"/>
        <v>3.1678117797695263E-2</v>
      </c>
    </row>
    <row r="1344" spans="1:17" ht="13.2" x14ac:dyDescent="0.2">
      <c r="A1344" s="42" t="s">
        <v>469</v>
      </c>
      <c r="B1344" s="42" t="s">
        <v>470</v>
      </c>
      <c r="C1344" s="33" t="str">
        <f t="shared" si="40"/>
        <v>21375803 TEATRO NACIONAL</v>
      </c>
      <c r="D1344" s="45" t="s">
        <v>19</v>
      </c>
      <c r="E1344" s="42" t="s">
        <v>241</v>
      </c>
      <c r="F1344" s="42" t="s">
        <v>242</v>
      </c>
      <c r="G1344" s="43">
        <v>77100000</v>
      </c>
      <c r="H1344" s="43">
        <v>77100000</v>
      </c>
      <c r="I1344" s="43">
        <v>35703634.93</v>
      </c>
      <c r="J1344" s="43">
        <v>0</v>
      </c>
      <c r="K1344" s="43">
        <v>0</v>
      </c>
      <c r="L1344" s="43">
        <v>0</v>
      </c>
      <c r="M1344" s="43">
        <v>2474061</v>
      </c>
      <c r="N1344" s="43">
        <v>2474061</v>
      </c>
      <c r="O1344" s="43">
        <v>74625939</v>
      </c>
      <c r="P1344" s="43">
        <v>33229573.93</v>
      </c>
      <c r="Q1344" s="9">
        <f t="shared" si="41"/>
        <v>3.2088988326848249E-2</v>
      </c>
    </row>
    <row r="1345" spans="1:17" ht="13.2" x14ac:dyDescent="0.2">
      <c r="A1345" s="42" t="s">
        <v>469</v>
      </c>
      <c r="B1345" s="42" t="s">
        <v>470</v>
      </c>
      <c r="C1345" s="33" t="str">
        <f t="shared" si="40"/>
        <v>21375803 TEATRO NACIONAL</v>
      </c>
      <c r="D1345" s="45" t="s">
        <v>19</v>
      </c>
      <c r="E1345" s="42" t="s">
        <v>485</v>
      </c>
      <c r="F1345" s="42" t="s">
        <v>486</v>
      </c>
      <c r="G1345" s="43">
        <v>1000000</v>
      </c>
      <c r="H1345" s="43">
        <v>1000000</v>
      </c>
      <c r="I1345" s="43">
        <v>463082.17</v>
      </c>
      <c r="J1345" s="43">
        <v>0</v>
      </c>
      <c r="K1345" s="43">
        <v>0</v>
      </c>
      <c r="L1345" s="43">
        <v>0</v>
      </c>
      <c r="M1345" s="43">
        <v>0</v>
      </c>
      <c r="N1345" s="43">
        <v>0</v>
      </c>
      <c r="O1345" s="43">
        <v>1000000</v>
      </c>
      <c r="P1345" s="43">
        <v>463082.17</v>
      </c>
      <c r="Q1345" s="9">
        <f t="shared" si="41"/>
        <v>0</v>
      </c>
    </row>
    <row r="1346" spans="1:17" ht="13.2" x14ac:dyDescent="0.2">
      <c r="A1346" s="42" t="s">
        <v>469</v>
      </c>
      <c r="B1346" s="42" t="s">
        <v>470</v>
      </c>
      <c r="C1346" s="33" t="str">
        <f t="shared" si="40"/>
        <v>21375803 TEATRO NACIONAL</v>
      </c>
      <c r="D1346" s="45" t="s">
        <v>253</v>
      </c>
      <c r="E1346" s="42" t="s">
        <v>254</v>
      </c>
      <c r="F1346" s="42" t="s">
        <v>255</v>
      </c>
      <c r="G1346" s="43">
        <v>507106908</v>
      </c>
      <c r="H1346" s="43">
        <v>507106908</v>
      </c>
      <c r="I1346" s="43">
        <v>497106908</v>
      </c>
      <c r="J1346" s="43">
        <v>0</v>
      </c>
      <c r="K1346" s="43">
        <v>0</v>
      </c>
      <c r="L1346" s="43">
        <v>0</v>
      </c>
      <c r="M1346" s="43">
        <v>66651258.030000001</v>
      </c>
      <c r="N1346" s="43">
        <v>23704974.969999999</v>
      </c>
      <c r="O1346" s="43">
        <v>440455649.97000003</v>
      </c>
      <c r="P1346" s="43">
        <v>430455649.97000003</v>
      </c>
      <c r="Q1346" s="9">
        <f t="shared" si="41"/>
        <v>0.13143433263977544</v>
      </c>
    </row>
    <row r="1347" spans="1:17" ht="13.2" x14ac:dyDescent="0.2">
      <c r="A1347" s="42" t="s">
        <v>469</v>
      </c>
      <c r="B1347" s="42" t="s">
        <v>470</v>
      </c>
      <c r="C1347" s="33" t="str">
        <f t="shared" si="40"/>
        <v>21375803 TEATRO NACIONAL</v>
      </c>
      <c r="D1347" s="45" t="s">
        <v>253</v>
      </c>
      <c r="E1347" s="42" t="s">
        <v>256</v>
      </c>
      <c r="F1347" s="42" t="s">
        <v>257</v>
      </c>
      <c r="G1347" s="43">
        <v>125250000</v>
      </c>
      <c r="H1347" s="43">
        <v>125250000</v>
      </c>
      <c r="I1347" s="43">
        <v>115250000</v>
      </c>
      <c r="J1347" s="43">
        <v>0</v>
      </c>
      <c r="K1347" s="43">
        <v>0</v>
      </c>
      <c r="L1347" s="43">
        <v>0</v>
      </c>
      <c r="M1347" s="43">
        <v>23903290.530000001</v>
      </c>
      <c r="N1347" s="43">
        <v>17407861.260000002</v>
      </c>
      <c r="O1347" s="43">
        <v>101346709.47</v>
      </c>
      <c r="P1347" s="43">
        <v>91346709.469999999</v>
      </c>
      <c r="Q1347" s="9">
        <f t="shared" si="41"/>
        <v>0.19084463497005988</v>
      </c>
    </row>
    <row r="1348" spans="1:17" ht="13.2" x14ac:dyDescent="0.2">
      <c r="A1348" s="42" t="s">
        <v>469</v>
      </c>
      <c r="B1348" s="42" t="s">
        <v>470</v>
      </c>
      <c r="C1348" s="33" t="str">
        <f t="shared" si="40"/>
        <v>21375803 TEATRO NACIONAL</v>
      </c>
      <c r="D1348" s="45" t="s">
        <v>253</v>
      </c>
      <c r="E1348" s="42" t="s">
        <v>258</v>
      </c>
      <c r="F1348" s="42" t="s">
        <v>259</v>
      </c>
      <c r="G1348" s="43">
        <v>12000000</v>
      </c>
      <c r="H1348" s="43">
        <v>12000000</v>
      </c>
      <c r="I1348" s="43">
        <v>2000000</v>
      </c>
      <c r="J1348" s="43">
        <v>0</v>
      </c>
      <c r="K1348" s="43">
        <v>0</v>
      </c>
      <c r="L1348" s="43">
        <v>0</v>
      </c>
      <c r="M1348" s="43">
        <v>0</v>
      </c>
      <c r="N1348" s="43">
        <v>0</v>
      </c>
      <c r="O1348" s="43">
        <v>12000000</v>
      </c>
      <c r="P1348" s="43">
        <v>2000000</v>
      </c>
      <c r="Q1348" s="9">
        <f t="shared" si="41"/>
        <v>0</v>
      </c>
    </row>
    <row r="1349" spans="1:17" ht="13.2" x14ac:dyDescent="0.2">
      <c r="A1349" s="42" t="s">
        <v>469</v>
      </c>
      <c r="B1349" s="42" t="s">
        <v>470</v>
      </c>
      <c r="C1349" s="33" t="str">
        <f t="shared" si="40"/>
        <v>21375803 TEATRO NACIONAL</v>
      </c>
      <c r="D1349" s="45" t="s">
        <v>253</v>
      </c>
      <c r="E1349" s="42" t="s">
        <v>260</v>
      </c>
      <c r="F1349" s="42" t="s">
        <v>261</v>
      </c>
      <c r="G1349" s="43">
        <v>35200000</v>
      </c>
      <c r="H1349" s="43">
        <v>35200000</v>
      </c>
      <c r="I1349" s="43">
        <v>35200000</v>
      </c>
      <c r="J1349" s="43">
        <v>0</v>
      </c>
      <c r="K1349" s="43">
        <v>0</v>
      </c>
      <c r="L1349" s="43">
        <v>0</v>
      </c>
      <c r="M1349" s="43">
        <v>10099968.619999999</v>
      </c>
      <c r="N1349" s="43">
        <v>10099968.619999999</v>
      </c>
      <c r="O1349" s="43">
        <v>25100031.379999999</v>
      </c>
      <c r="P1349" s="43">
        <v>25100031.379999999</v>
      </c>
      <c r="Q1349" s="9">
        <f t="shared" si="41"/>
        <v>0.28693092670454545</v>
      </c>
    </row>
    <row r="1350" spans="1:17" ht="13.2" x14ac:dyDescent="0.2">
      <c r="A1350" s="42" t="s">
        <v>469</v>
      </c>
      <c r="B1350" s="42" t="s">
        <v>470</v>
      </c>
      <c r="C1350" s="33" t="str">
        <f t="shared" si="40"/>
        <v>21375803 TEATRO NACIONAL</v>
      </c>
      <c r="D1350" s="45" t="s">
        <v>253</v>
      </c>
      <c r="E1350" s="42" t="s">
        <v>262</v>
      </c>
      <c r="F1350" s="42" t="s">
        <v>263</v>
      </c>
      <c r="G1350" s="43">
        <v>8050000</v>
      </c>
      <c r="H1350" s="43">
        <v>8050000</v>
      </c>
      <c r="I1350" s="43">
        <v>8050000</v>
      </c>
      <c r="J1350" s="43">
        <v>0</v>
      </c>
      <c r="K1350" s="43">
        <v>0</v>
      </c>
      <c r="L1350" s="43">
        <v>0</v>
      </c>
      <c r="M1350" s="43">
        <v>7307892.6399999997</v>
      </c>
      <c r="N1350" s="43">
        <v>7307892.6399999997</v>
      </c>
      <c r="O1350" s="43">
        <v>742107.36</v>
      </c>
      <c r="P1350" s="43">
        <v>742107.36</v>
      </c>
      <c r="Q1350" s="9">
        <f t="shared" si="41"/>
        <v>0.90781275031055897</v>
      </c>
    </row>
    <row r="1351" spans="1:17" ht="13.2" x14ac:dyDescent="0.2">
      <c r="A1351" s="42" t="s">
        <v>469</v>
      </c>
      <c r="B1351" s="42" t="s">
        <v>470</v>
      </c>
      <c r="C1351" s="33" t="str">
        <f t="shared" ref="C1351:C1414" si="42">+CONCATENATE(A1351," ",B1351)</f>
        <v>21375803 TEATRO NACIONAL</v>
      </c>
      <c r="D1351" s="45" t="s">
        <v>253</v>
      </c>
      <c r="E1351" s="42" t="s">
        <v>264</v>
      </c>
      <c r="F1351" s="42" t="s">
        <v>265</v>
      </c>
      <c r="G1351" s="43">
        <v>20000000</v>
      </c>
      <c r="H1351" s="43">
        <v>20000000</v>
      </c>
      <c r="I1351" s="43">
        <v>20000000</v>
      </c>
      <c r="J1351" s="43">
        <v>0</v>
      </c>
      <c r="K1351" s="43">
        <v>0</v>
      </c>
      <c r="L1351" s="43">
        <v>0</v>
      </c>
      <c r="M1351" s="43">
        <v>6495429.2699999996</v>
      </c>
      <c r="N1351" s="43">
        <v>0</v>
      </c>
      <c r="O1351" s="43">
        <v>13504570.73</v>
      </c>
      <c r="P1351" s="43">
        <v>13504570.73</v>
      </c>
      <c r="Q1351" s="9">
        <f t="shared" ref="Q1351:Q1414" si="43">+IFERROR(M1351/H1351,0)</f>
        <v>0.32477146349999997</v>
      </c>
    </row>
    <row r="1352" spans="1:17" ht="13.2" x14ac:dyDescent="0.2">
      <c r="A1352" s="42" t="s">
        <v>469</v>
      </c>
      <c r="B1352" s="42" t="s">
        <v>470</v>
      </c>
      <c r="C1352" s="33" t="str">
        <f t="shared" si="42"/>
        <v>21375803 TEATRO NACIONAL</v>
      </c>
      <c r="D1352" s="45" t="s">
        <v>253</v>
      </c>
      <c r="E1352" s="42" t="s">
        <v>355</v>
      </c>
      <c r="F1352" s="42" t="s">
        <v>356</v>
      </c>
      <c r="G1352" s="43">
        <v>5000000</v>
      </c>
      <c r="H1352" s="43">
        <v>5000000</v>
      </c>
      <c r="I1352" s="43">
        <v>5000000</v>
      </c>
      <c r="J1352" s="43">
        <v>0</v>
      </c>
      <c r="K1352" s="43">
        <v>0</v>
      </c>
      <c r="L1352" s="43">
        <v>0</v>
      </c>
      <c r="M1352" s="43">
        <v>0</v>
      </c>
      <c r="N1352" s="43">
        <v>0</v>
      </c>
      <c r="O1352" s="43">
        <v>5000000</v>
      </c>
      <c r="P1352" s="43">
        <v>5000000</v>
      </c>
      <c r="Q1352" s="9">
        <f t="shared" si="43"/>
        <v>0</v>
      </c>
    </row>
    <row r="1353" spans="1:17" ht="13.2" x14ac:dyDescent="0.2">
      <c r="A1353" s="42" t="s">
        <v>469</v>
      </c>
      <c r="B1353" s="42" t="s">
        <v>470</v>
      </c>
      <c r="C1353" s="33" t="str">
        <f t="shared" si="42"/>
        <v>21375803 TEATRO NACIONAL</v>
      </c>
      <c r="D1353" s="45" t="s">
        <v>253</v>
      </c>
      <c r="E1353" s="42" t="s">
        <v>266</v>
      </c>
      <c r="F1353" s="42" t="s">
        <v>267</v>
      </c>
      <c r="G1353" s="43">
        <v>45000000</v>
      </c>
      <c r="H1353" s="43">
        <v>45000000</v>
      </c>
      <c r="I1353" s="43">
        <v>45000000</v>
      </c>
      <c r="J1353" s="43">
        <v>0</v>
      </c>
      <c r="K1353" s="43">
        <v>0</v>
      </c>
      <c r="L1353" s="43">
        <v>0</v>
      </c>
      <c r="M1353" s="43">
        <v>0</v>
      </c>
      <c r="N1353" s="43">
        <v>0</v>
      </c>
      <c r="O1353" s="43">
        <v>45000000</v>
      </c>
      <c r="P1353" s="43">
        <v>45000000</v>
      </c>
      <c r="Q1353" s="9">
        <f t="shared" si="43"/>
        <v>0</v>
      </c>
    </row>
    <row r="1354" spans="1:17" ht="13.2" x14ac:dyDescent="0.2">
      <c r="A1354" s="42" t="s">
        <v>469</v>
      </c>
      <c r="B1354" s="42" t="s">
        <v>470</v>
      </c>
      <c r="C1354" s="33" t="str">
        <f t="shared" si="42"/>
        <v>21375803 TEATRO NACIONAL</v>
      </c>
      <c r="D1354" s="45" t="s">
        <v>253</v>
      </c>
      <c r="E1354" s="42" t="s">
        <v>268</v>
      </c>
      <c r="F1354" s="42" t="s">
        <v>269</v>
      </c>
      <c r="G1354" s="43">
        <v>366856908</v>
      </c>
      <c r="H1354" s="43">
        <v>366856908</v>
      </c>
      <c r="I1354" s="43">
        <v>366856908</v>
      </c>
      <c r="J1354" s="43">
        <v>0</v>
      </c>
      <c r="K1354" s="43">
        <v>0</v>
      </c>
      <c r="L1354" s="43">
        <v>0</v>
      </c>
      <c r="M1354" s="43">
        <v>36339737.5</v>
      </c>
      <c r="N1354" s="43">
        <v>0</v>
      </c>
      <c r="O1354" s="43">
        <v>330517170.5</v>
      </c>
      <c r="P1354" s="43">
        <v>330517170.5</v>
      </c>
      <c r="Q1354" s="9">
        <f t="shared" si="43"/>
        <v>9.9056980276353415E-2</v>
      </c>
    </row>
    <row r="1355" spans="1:17" ht="13.2" x14ac:dyDescent="0.2">
      <c r="A1355" s="42" t="s">
        <v>469</v>
      </c>
      <c r="B1355" s="42" t="s">
        <v>470</v>
      </c>
      <c r="C1355" s="33" t="str">
        <f t="shared" si="42"/>
        <v>21375803 TEATRO NACIONAL</v>
      </c>
      <c r="D1355" s="45" t="s">
        <v>253</v>
      </c>
      <c r="E1355" s="42" t="s">
        <v>270</v>
      </c>
      <c r="F1355" s="42" t="s">
        <v>271</v>
      </c>
      <c r="G1355" s="43">
        <v>366856908</v>
      </c>
      <c r="H1355" s="43">
        <v>366856908</v>
      </c>
      <c r="I1355" s="43">
        <v>366856908</v>
      </c>
      <c r="J1355" s="43">
        <v>0</v>
      </c>
      <c r="K1355" s="43">
        <v>0</v>
      </c>
      <c r="L1355" s="43">
        <v>0</v>
      </c>
      <c r="M1355" s="43">
        <v>36339737.5</v>
      </c>
      <c r="N1355" s="43">
        <v>0</v>
      </c>
      <c r="O1355" s="43">
        <v>330517170.5</v>
      </c>
      <c r="P1355" s="43">
        <v>330517170.5</v>
      </c>
      <c r="Q1355" s="9">
        <f t="shared" si="43"/>
        <v>9.9056980276353415E-2</v>
      </c>
    </row>
    <row r="1356" spans="1:17" ht="13.2" x14ac:dyDescent="0.2">
      <c r="A1356" s="42" t="s">
        <v>469</v>
      </c>
      <c r="B1356" s="42" t="s">
        <v>470</v>
      </c>
      <c r="C1356" s="33" t="str">
        <f t="shared" si="42"/>
        <v>21375803 TEATRO NACIONAL</v>
      </c>
      <c r="D1356" s="45" t="s">
        <v>253</v>
      </c>
      <c r="E1356" s="42" t="s">
        <v>274</v>
      </c>
      <c r="F1356" s="42" t="s">
        <v>275</v>
      </c>
      <c r="G1356" s="43">
        <v>15000000</v>
      </c>
      <c r="H1356" s="43">
        <v>15000000</v>
      </c>
      <c r="I1356" s="43">
        <v>15000000</v>
      </c>
      <c r="J1356" s="43">
        <v>0</v>
      </c>
      <c r="K1356" s="43">
        <v>0</v>
      </c>
      <c r="L1356" s="43">
        <v>0</v>
      </c>
      <c r="M1356" s="43">
        <v>6408230</v>
      </c>
      <c r="N1356" s="43">
        <v>6297113.71</v>
      </c>
      <c r="O1356" s="43">
        <v>8591770</v>
      </c>
      <c r="P1356" s="43">
        <v>8591770</v>
      </c>
      <c r="Q1356" s="9">
        <f t="shared" si="43"/>
        <v>0.42721533333333334</v>
      </c>
    </row>
    <row r="1357" spans="1:17" ht="13.2" x14ac:dyDescent="0.2">
      <c r="A1357" s="42" t="s">
        <v>469</v>
      </c>
      <c r="B1357" s="42" t="s">
        <v>470</v>
      </c>
      <c r="C1357" s="33" t="str">
        <f t="shared" si="42"/>
        <v>21375803 TEATRO NACIONAL</v>
      </c>
      <c r="D1357" s="45" t="s">
        <v>253</v>
      </c>
      <c r="E1357" s="42" t="s">
        <v>276</v>
      </c>
      <c r="F1357" s="42" t="s">
        <v>277</v>
      </c>
      <c r="G1357" s="43">
        <v>15000000</v>
      </c>
      <c r="H1357" s="43">
        <v>15000000</v>
      </c>
      <c r="I1357" s="43">
        <v>15000000</v>
      </c>
      <c r="J1357" s="43">
        <v>0</v>
      </c>
      <c r="K1357" s="43">
        <v>0</v>
      </c>
      <c r="L1357" s="43">
        <v>0</v>
      </c>
      <c r="M1357" s="43">
        <v>6408230</v>
      </c>
      <c r="N1357" s="43">
        <v>6297113.71</v>
      </c>
      <c r="O1357" s="43">
        <v>8591770</v>
      </c>
      <c r="P1357" s="43">
        <v>8591770</v>
      </c>
      <c r="Q1357" s="9">
        <f t="shared" si="43"/>
        <v>0.42721533333333334</v>
      </c>
    </row>
    <row r="1358" spans="1:17" ht="13.2" x14ac:dyDescent="0.2">
      <c r="A1358" s="50" t="s">
        <v>487</v>
      </c>
      <c r="B1358" s="50" t="s">
        <v>488</v>
      </c>
      <c r="C1358" s="33" t="str">
        <f t="shared" si="42"/>
        <v>21375804 TEATRO POPULAR MELICO SALAZAR</v>
      </c>
      <c r="D1358" s="51" t="s">
        <v>19</v>
      </c>
      <c r="E1358" s="50" t="s">
        <v>20</v>
      </c>
      <c r="F1358" s="50" t="s">
        <v>20</v>
      </c>
      <c r="G1358" s="43">
        <v>3418259259</v>
      </c>
      <c r="H1358" s="43">
        <v>3418259259</v>
      </c>
      <c r="I1358" s="43">
        <v>2780326403.29</v>
      </c>
      <c r="J1358" s="43">
        <v>0</v>
      </c>
      <c r="K1358" s="43">
        <v>0</v>
      </c>
      <c r="L1358" s="43">
        <v>0</v>
      </c>
      <c r="M1358" s="43">
        <v>658895753.90999997</v>
      </c>
      <c r="N1358" s="43">
        <v>608933128.25999999</v>
      </c>
      <c r="O1358" s="43">
        <v>2759363505.0900002</v>
      </c>
      <c r="P1358" s="43">
        <v>2121430649.3800001</v>
      </c>
      <c r="Q1358" s="9">
        <f t="shared" si="43"/>
        <v>0.19275768863206638</v>
      </c>
    </row>
    <row r="1359" spans="1:17" ht="13.2" x14ac:dyDescent="0.2">
      <c r="A1359" s="42" t="s">
        <v>487</v>
      </c>
      <c r="B1359" s="42" t="s">
        <v>488</v>
      </c>
      <c r="C1359" s="33" t="str">
        <f t="shared" si="42"/>
        <v>21375804 TEATRO POPULAR MELICO SALAZAR</v>
      </c>
      <c r="D1359" s="45" t="s">
        <v>19</v>
      </c>
      <c r="E1359" s="42" t="s">
        <v>23</v>
      </c>
      <c r="F1359" s="42" t="s">
        <v>24</v>
      </c>
      <c r="G1359" s="43">
        <v>1917905053</v>
      </c>
      <c r="H1359" s="43">
        <v>1917905053</v>
      </c>
      <c r="I1359" s="43">
        <v>1896237621</v>
      </c>
      <c r="J1359" s="43">
        <v>0</v>
      </c>
      <c r="K1359" s="43">
        <v>0</v>
      </c>
      <c r="L1359" s="43">
        <v>0</v>
      </c>
      <c r="M1359" s="43">
        <v>459588523.35000002</v>
      </c>
      <c r="N1359" s="43">
        <v>417909024.20999998</v>
      </c>
      <c r="O1359" s="43">
        <v>1458316529.6500001</v>
      </c>
      <c r="P1359" s="43">
        <v>1436649097.6500001</v>
      </c>
      <c r="Q1359" s="9">
        <f t="shared" si="43"/>
        <v>0.23963048777159671</v>
      </c>
    </row>
    <row r="1360" spans="1:17" ht="13.2" x14ac:dyDescent="0.2">
      <c r="A1360" s="42" t="s">
        <v>487</v>
      </c>
      <c r="B1360" s="42" t="s">
        <v>488</v>
      </c>
      <c r="C1360" s="33" t="str">
        <f t="shared" si="42"/>
        <v>21375804 TEATRO POPULAR MELICO SALAZAR</v>
      </c>
      <c r="D1360" s="45" t="s">
        <v>19</v>
      </c>
      <c r="E1360" s="42" t="s">
        <v>25</v>
      </c>
      <c r="F1360" s="42" t="s">
        <v>26</v>
      </c>
      <c r="G1360" s="43">
        <v>842359090</v>
      </c>
      <c r="H1360" s="43">
        <v>842359090</v>
      </c>
      <c r="I1360" s="43">
        <v>842359090</v>
      </c>
      <c r="J1360" s="43">
        <v>0</v>
      </c>
      <c r="K1360" s="43">
        <v>0</v>
      </c>
      <c r="L1360" s="43">
        <v>0</v>
      </c>
      <c r="M1360" s="43">
        <v>174783022.06999999</v>
      </c>
      <c r="N1360" s="43">
        <v>151650965.61000001</v>
      </c>
      <c r="O1360" s="43">
        <v>667576067.92999995</v>
      </c>
      <c r="P1360" s="43">
        <v>667576067.92999995</v>
      </c>
      <c r="Q1360" s="9">
        <f t="shared" si="43"/>
        <v>0.2074922965097937</v>
      </c>
    </row>
    <row r="1361" spans="1:17" ht="13.2" x14ac:dyDescent="0.2">
      <c r="A1361" s="42" t="s">
        <v>487</v>
      </c>
      <c r="B1361" s="42" t="s">
        <v>488</v>
      </c>
      <c r="C1361" s="33" t="str">
        <f t="shared" si="42"/>
        <v>21375804 TEATRO POPULAR MELICO SALAZAR</v>
      </c>
      <c r="D1361" s="45" t="s">
        <v>19</v>
      </c>
      <c r="E1361" s="42" t="s">
        <v>27</v>
      </c>
      <c r="F1361" s="42" t="s">
        <v>28</v>
      </c>
      <c r="G1361" s="43">
        <v>842359090</v>
      </c>
      <c r="H1361" s="43">
        <v>842359090</v>
      </c>
      <c r="I1361" s="43">
        <v>842359090</v>
      </c>
      <c r="J1361" s="43">
        <v>0</v>
      </c>
      <c r="K1361" s="43">
        <v>0</v>
      </c>
      <c r="L1361" s="43">
        <v>0</v>
      </c>
      <c r="M1361" s="43">
        <v>174783022.06999999</v>
      </c>
      <c r="N1361" s="43">
        <v>151650965.61000001</v>
      </c>
      <c r="O1361" s="43">
        <v>667576067.92999995</v>
      </c>
      <c r="P1361" s="43">
        <v>667576067.92999995</v>
      </c>
      <c r="Q1361" s="9">
        <f t="shared" si="43"/>
        <v>0.2074922965097937</v>
      </c>
    </row>
    <row r="1362" spans="1:17" ht="13.2" x14ac:dyDescent="0.2">
      <c r="A1362" s="42" t="s">
        <v>487</v>
      </c>
      <c r="B1362" s="42" t="s">
        <v>488</v>
      </c>
      <c r="C1362" s="33" t="str">
        <f t="shared" si="42"/>
        <v>21375804 TEATRO POPULAR MELICO SALAZAR</v>
      </c>
      <c r="D1362" s="45" t="s">
        <v>19</v>
      </c>
      <c r="E1362" s="42" t="s">
        <v>31</v>
      </c>
      <c r="F1362" s="42" t="s">
        <v>32</v>
      </c>
      <c r="G1362" s="43">
        <v>133500000</v>
      </c>
      <c r="H1362" s="43">
        <v>133500000</v>
      </c>
      <c r="I1362" s="43">
        <v>126660380</v>
      </c>
      <c r="J1362" s="43">
        <v>0</v>
      </c>
      <c r="K1362" s="43">
        <v>0</v>
      </c>
      <c r="L1362" s="43">
        <v>0</v>
      </c>
      <c r="M1362" s="43">
        <v>17253727.600000001</v>
      </c>
      <c r="N1362" s="43">
        <v>17253727.600000001</v>
      </c>
      <c r="O1362" s="43">
        <v>116246272.40000001</v>
      </c>
      <c r="P1362" s="43">
        <v>109406652.40000001</v>
      </c>
      <c r="Q1362" s="9">
        <f t="shared" si="43"/>
        <v>0.12924140524344571</v>
      </c>
    </row>
    <row r="1363" spans="1:17" ht="13.2" x14ac:dyDescent="0.2">
      <c r="A1363" s="42" t="s">
        <v>487</v>
      </c>
      <c r="B1363" s="42" t="s">
        <v>488</v>
      </c>
      <c r="C1363" s="33" t="str">
        <f t="shared" si="42"/>
        <v>21375804 TEATRO POPULAR MELICO SALAZAR</v>
      </c>
      <c r="D1363" s="45" t="s">
        <v>19</v>
      </c>
      <c r="E1363" s="42" t="s">
        <v>33</v>
      </c>
      <c r="F1363" s="42" t="s">
        <v>34</v>
      </c>
      <c r="G1363" s="43">
        <v>133500000</v>
      </c>
      <c r="H1363" s="43">
        <v>133500000</v>
      </c>
      <c r="I1363" s="43">
        <v>126660380</v>
      </c>
      <c r="J1363" s="43">
        <v>0</v>
      </c>
      <c r="K1363" s="43">
        <v>0</v>
      </c>
      <c r="L1363" s="43">
        <v>0</v>
      </c>
      <c r="M1363" s="43">
        <v>17253727.600000001</v>
      </c>
      <c r="N1363" s="43">
        <v>17253727.600000001</v>
      </c>
      <c r="O1363" s="43">
        <v>116246272.40000001</v>
      </c>
      <c r="P1363" s="43">
        <v>109406652.40000001</v>
      </c>
      <c r="Q1363" s="9">
        <f t="shared" si="43"/>
        <v>0.12924140524344571</v>
      </c>
    </row>
    <row r="1364" spans="1:17" ht="13.2" x14ac:dyDescent="0.2">
      <c r="A1364" s="42" t="s">
        <v>487</v>
      </c>
      <c r="B1364" s="42" t="s">
        <v>488</v>
      </c>
      <c r="C1364" s="33" t="str">
        <f t="shared" si="42"/>
        <v>21375804 TEATRO POPULAR MELICO SALAZAR</v>
      </c>
      <c r="D1364" s="45" t="s">
        <v>19</v>
      </c>
      <c r="E1364" s="42" t="s">
        <v>35</v>
      </c>
      <c r="F1364" s="42" t="s">
        <v>36</v>
      </c>
      <c r="G1364" s="43">
        <v>635180267</v>
      </c>
      <c r="H1364" s="43">
        <v>635180267</v>
      </c>
      <c r="I1364" s="43">
        <v>620352455</v>
      </c>
      <c r="J1364" s="43">
        <v>0</v>
      </c>
      <c r="K1364" s="43">
        <v>0</v>
      </c>
      <c r="L1364" s="43">
        <v>0</v>
      </c>
      <c r="M1364" s="43">
        <v>187483127.19999999</v>
      </c>
      <c r="N1364" s="43">
        <v>187483127.19999999</v>
      </c>
      <c r="O1364" s="43">
        <v>447697139.80000001</v>
      </c>
      <c r="P1364" s="43">
        <v>432869327.80000001</v>
      </c>
      <c r="Q1364" s="9">
        <f t="shared" si="43"/>
        <v>0.29516522622073205</v>
      </c>
    </row>
    <row r="1365" spans="1:17" ht="13.2" x14ac:dyDescent="0.2">
      <c r="A1365" s="42" t="s">
        <v>487</v>
      </c>
      <c r="B1365" s="42" t="s">
        <v>488</v>
      </c>
      <c r="C1365" s="33" t="str">
        <f t="shared" si="42"/>
        <v>21375804 TEATRO POPULAR MELICO SALAZAR</v>
      </c>
      <c r="D1365" s="45" t="s">
        <v>19</v>
      </c>
      <c r="E1365" s="42" t="s">
        <v>37</v>
      </c>
      <c r="F1365" s="42" t="s">
        <v>38</v>
      </c>
      <c r="G1365" s="43">
        <v>255600000</v>
      </c>
      <c r="H1365" s="43">
        <v>255600000</v>
      </c>
      <c r="I1365" s="43">
        <v>241072224</v>
      </c>
      <c r="J1365" s="43">
        <v>0</v>
      </c>
      <c r="K1365" s="43">
        <v>0</v>
      </c>
      <c r="L1365" s="43">
        <v>0</v>
      </c>
      <c r="M1365" s="43">
        <v>56728338.270000003</v>
      </c>
      <c r="N1365" s="43">
        <v>56728338.270000003</v>
      </c>
      <c r="O1365" s="43">
        <v>198871661.72999999</v>
      </c>
      <c r="P1365" s="43">
        <v>184343885.72999999</v>
      </c>
      <c r="Q1365" s="9">
        <f t="shared" si="43"/>
        <v>0.22194185551643195</v>
      </c>
    </row>
    <row r="1366" spans="1:17" ht="13.2" x14ac:dyDescent="0.2">
      <c r="A1366" s="42" t="s">
        <v>487</v>
      </c>
      <c r="B1366" s="42" t="s">
        <v>488</v>
      </c>
      <c r="C1366" s="33" t="str">
        <f t="shared" si="42"/>
        <v>21375804 TEATRO POPULAR MELICO SALAZAR</v>
      </c>
      <c r="D1366" s="45" t="s">
        <v>19</v>
      </c>
      <c r="E1366" s="42" t="s">
        <v>39</v>
      </c>
      <c r="F1366" s="42" t="s">
        <v>40</v>
      </c>
      <c r="G1366" s="43">
        <v>121733660</v>
      </c>
      <c r="H1366" s="43">
        <v>121733660</v>
      </c>
      <c r="I1366" s="43">
        <v>121733660</v>
      </c>
      <c r="J1366" s="43">
        <v>0</v>
      </c>
      <c r="K1366" s="43">
        <v>0</v>
      </c>
      <c r="L1366" s="43">
        <v>0</v>
      </c>
      <c r="M1366" s="43">
        <v>28784485.079999998</v>
      </c>
      <c r="N1366" s="43">
        <v>28784485.079999998</v>
      </c>
      <c r="O1366" s="43">
        <v>92949174.920000002</v>
      </c>
      <c r="P1366" s="43">
        <v>92949174.920000002</v>
      </c>
      <c r="Q1366" s="9">
        <f t="shared" si="43"/>
        <v>0.23645460984250369</v>
      </c>
    </row>
    <row r="1367" spans="1:17" ht="13.2" x14ac:dyDescent="0.2">
      <c r="A1367" s="42" t="s">
        <v>487</v>
      </c>
      <c r="B1367" s="42" t="s">
        <v>488</v>
      </c>
      <c r="C1367" s="33" t="str">
        <f t="shared" si="42"/>
        <v>21375804 TEATRO POPULAR MELICO SALAZAR</v>
      </c>
      <c r="D1367" s="45" t="s">
        <v>19</v>
      </c>
      <c r="E1367" s="42" t="s">
        <v>41</v>
      </c>
      <c r="F1367" s="42" t="s">
        <v>42</v>
      </c>
      <c r="G1367" s="43">
        <v>122144121</v>
      </c>
      <c r="H1367" s="43">
        <v>122144121</v>
      </c>
      <c r="I1367" s="43">
        <v>122144121</v>
      </c>
      <c r="J1367" s="43">
        <v>0</v>
      </c>
      <c r="K1367" s="43">
        <v>0</v>
      </c>
      <c r="L1367" s="43">
        <v>0</v>
      </c>
      <c r="M1367" s="43">
        <v>0</v>
      </c>
      <c r="N1367" s="43">
        <v>0</v>
      </c>
      <c r="O1367" s="43">
        <v>122144121</v>
      </c>
      <c r="P1367" s="43">
        <v>122144121</v>
      </c>
      <c r="Q1367" s="9">
        <f t="shared" si="43"/>
        <v>0</v>
      </c>
    </row>
    <row r="1368" spans="1:17" ht="13.2" x14ac:dyDescent="0.2">
      <c r="A1368" s="42" t="s">
        <v>487</v>
      </c>
      <c r="B1368" s="42" t="s">
        <v>488</v>
      </c>
      <c r="C1368" s="33" t="str">
        <f t="shared" si="42"/>
        <v>21375804 TEATRO POPULAR MELICO SALAZAR</v>
      </c>
      <c r="D1368" s="45" t="s">
        <v>19</v>
      </c>
      <c r="E1368" s="42" t="s">
        <v>43</v>
      </c>
      <c r="F1368" s="42" t="s">
        <v>44</v>
      </c>
      <c r="G1368" s="43">
        <v>101102486</v>
      </c>
      <c r="H1368" s="43">
        <v>101102486</v>
      </c>
      <c r="I1368" s="43">
        <v>101102486</v>
      </c>
      <c r="J1368" s="43">
        <v>0</v>
      </c>
      <c r="K1368" s="43">
        <v>0</v>
      </c>
      <c r="L1368" s="43">
        <v>0</v>
      </c>
      <c r="M1368" s="43">
        <v>93766706.010000005</v>
      </c>
      <c r="N1368" s="43">
        <v>93766706.010000005</v>
      </c>
      <c r="O1368" s="43">
        <v>7335779.9900000002</v>
      </c>
      <c r="P1368" s="43">
        <v>7335779.9900000002</v>
      </c>
      <c r="Q1368" s="9">
        <f t="shared" si="43"/>
        <v>0.92744214034460049</v>
      </c>
    </row>
    <row r="1369" spans="1:17" ht="13.2" x14ac:dyDescent="0.2">
      <c r="A1369" s="42" t="s">
        <v>487</v>
      </c>
      <c r="B1369" s="42" t="s">
        <v>488</v>
      </c>
      <c r="C1369" s="33" t="str">
        <f t="shared" si="42"/>
        <v>21375804 TEATRO POPULAR MELICO SALAZAR</v>
      </c>
      <c r="D1369" s="45" t="s">
        <v>19</v>
      </c>
      <c r="E1369" s="42" t="s">
        <v>45</v>
      </c>
      <c r="F1369" s="42" t="s">
        <v>46</v>
      </c>
      <c r="G1369" s="43">
        <v>34600000</v>
      </c>
      <c r="H1369" s="43">
        <v>34600000</v>
      </c>
      <c r="I1369" s="43">
        <v>34299964</v>
      </c>
      <c r="J1369" s="43">
        <v>0</v>
      </c>
      <c r="K1369" s="43">
        <v>0</v>
      </c>
      <c r="L1369" s="43">
        <v>0</v>
      </c>
      <c r="M1369" s="43">
        <v>8203597.8399999999</v>
      </c>
      <c r="N1369" s="43">
        <v>8203597.8399999999</v>
      </c>
      <c r="O1369" s="43">
        <v>26396402.16</v>
      </c>
      <c r="P1369" s="43">
        <v>26096366.16</v>
      </c>
      <c r="Q1369" s="9">
        <f t="shared" si="43"/>
        <v>0.23709820346820809</v>
      </c>
    </row>
    <row r="1370" spans="1:17" ht="13.2" x14ac:dyDescent="0.2">
      <c r="A1370" s="42" t="s">
        <v>487</v>
      </c>
      <c r="B1370" s="42" t="s">
        <v>488</v>
      </c>
      <c r="C1370" s="33" t="str">
        <f t="shared" si="42"/>
        <v>21375804 TEATRO POPULAR MELICO SALAZAR</v>
      </c>
      <c r="D1370" s="45" t="s">
        <v>19</v>
      </c>
      <c r="E1370" s="42" t="s">
        <v>47</v>
      </c>
      <c r="F1370" s="42" t="s">
        <v>48</v>
      </c>
      <c r="G1370" s="43">
        <v>145167287</v>
      </c>
      <c r="H1370" s="43">
        <v>145167287</v>
      </c>
      <c r="I1370" s="43">
        <v>145167287</v>
      </c>
      <c r="J1370" s="43">
        <v>0</v>
      </c>
      <c r="K1370" s="43">
        <v>0</v>
      </c>
      <c r="L1370" s="43">
        <v>0</v>
      </c>
      <c r="M1370" s="43">
        <v>37041553</v>
      </c>
      <c r="N1370" s="43">
        <v>27890220</v>
      </c>
      <c r="O1370" s="43">
        <v>108125734</v>
      </c>
      <c r="P1370" s="43">
        <v>108125734</v>
      </c>
      <c r="Q1370" s="9">
        <f t="shared" si="43"/>
        <v>0.25516460192577683</v>
      </c>
    </row>
    <row r="1371" spans="1:17" ht="13.2" x14ac:dyDescent="0.2">
      <c r="A1371" s="42" t="s">
        <v>487</v>
      </c>
      <c r="B1371" s="42" t="s">
        <v>488</v>
      </c>
      <c r="C1371" s="33" t="str">
        <f t="shared" si="42"/>
        <v>21375804 TEATRO POPULAR MELICO SALAZAR</v>
      </c>
      <c r="D1371" s="45" t="s">
        <v>19</v>
      </c>
      <c r="E1371" s="42" t="s">
        <v>489</v>
      </c>
      <c r="F1371" s="42" t="s">
        <v>50</v>
      </c>
      <c r="G1371" s="43">
        <v>137722810</v>
      </c>
      <c r="H1371" s="43">
        <v>137722810</v>
      </c>
      <c r="I1371" s="43">
        <v>137722810</v>
      </c>
      <c r="J1371" s="43">
        <v>0</v>
      </c>
      <c r="K1371" s="43">
        <v>0</v>
      </c>
      <c r="L1371" s="43">
        <v>0</v>
      </c>
      <c r="M1371" s="43">
        <v>35144100</v>
      </c>
      <c r="N1371" s="43">
        <v>26461579</v>
      </c>
      <c r="O1371" s="43">
        <v>102578710</v>
      </c>
      <c r="P1371" s="43">
        <v>102578710</v>
      </c>
      <c r="Q1371" s="9">
        <f t="shared" si="43"/>
        <v>0.25517995167249347</v>
      </c>
    </row>
    <row r="1372" spans="1:17" ht="13.2" x14ac:dyDescent="0.2">
      <c r="A1372" s="42" t="s">
        <v>487</v>
      </c>
      <c r="B1372" s="42" t="s">
        <v>488</v>
      </c>
      <c r="C1372" s="33" t="str">
        <f t="shared" si="42"/>
        <v>21375804 TEATRO POPULAR MELICO SALAZAR</v>
      </c>
      <c r="D1372" s="45" t="s">
        <v>19</v>
      </c>
      <c r="E1372" s="42" t="s">
        <v>490</v>
      </c>
      <c r="F1372" s="42" t="s">
        <v>757</v>
      </c>
      <c r="G1372" s="43">
        <v>7444477</v>
      </c>
      <c r="H1372" s="43">
        <v>7444477</v>
      </c>
      <c r="I1372" s="43">
        <v>7444477</v>
      </c>
      <c r="J1372" s="43">
        <v>0</v>
      </c>
      <c r="K1372" s="43">
        <v>0</v>
      </c>
      <c r="L1372" s="43">
        <v>0</v>
      </c>
      <c r="M1372" s="43">
        <v>1897453</v>
      </c>
      <c r="N1372" s="43">
        <v>1428641</v>
      </c>
      <c r="O1372" s="43">
        <v>5547024</v>
      </c>
      <c r="P1372" s="43">
        <v>5547024</v>
      </c>
      <c r="Q1372" s="9">
        <f t="shared" si="43"/>
        <v>0.25488063164141683</v>
      </c>
    </row>
    <row r="1373" spans="1:17" ht="13.2" x14ac:dyDescent="0.2">
      <c r="A1373" s="42" t="s">
        <v>487</v>
      </c>
      <c r="B1373" s="42" t="s">
        <v>488</v>
      </c>
      <c r="C1373" s="33" t="str">
        <f t="shared" si="42"/>
        <v>21375804 TEATRO POPULAR MELICO SALAZAR</v>
      </c>
      <c r="D1373" s="45" t="s">
        <v>19</v>
      </c>
      <c r="E1373" s="42" t="s">
        <v>53</v>
      </c>
      <c r="F1373" s="42" t="s">
        <v>54</v>
      </c>
      <c r="G1373" s="43">
        <v>161698409</v>
      </c>
      <c r="H1373" s="43">
        <v>161698409</v>
      </c>
      <c r="I1373" s="43">
        <v>161698409</v>
      </c>
      <c r="J1373" s="43">
        <v>0</v>
      </c>
      <c r="K1373" s="43">
        <v>0</v>
      </c>
      <c r="L1373" s="43">
        <v>0</v>
      </c>
      <c r="M1373" s="43">
        <v>43027093.479999997</v>
      </c>
      <c r="N1373" s="43">
        <v>33630983.799999997</v>
      </c>
      <c r="O1373" s="43">
        <v>118671315.52</v>
      </c>
      <c r="P1373" s="43">
        <v>118671315.52</v>
      </c>
      <c r="Q1373" s="9">
        <f t="shared" si="43"/>
        <v>0.26609472378914995</v>
      </c>
    </row>
    <row r="1374" spans="1:17" ht="13.2" x14ac:dyDescent="0.2">
      <c r="A1374" s="42" t="s">
        <v>487</v>
      </c>
      <c r="B1374" s="42" t="s">
        <v>488</v>
      </c>
      <c r="C1374" s="33" t="str">
        <f t="shared" si="42"/>
        <v>21375804 TEATRO POPULAR MELICO SALAZAR</v>
      </c>
      <c r="D1374" s="45" t="s">
        <v>19</v>
      </c>
      <c r="E1374" s="42" t="s">
        <v>491</v>
      </c>
      <c r="F1374" s="42" t="s">
        <v>56</v>
      </c>
      <c r="G1374" s="43">
        <v>80698122</v>
      </c>
      <c r="H1374" s="43">
        <v>80698122</v>
      </c>
      <c r="I1374" s="43">
        <v>80698122</v>
      </c>
      <c r="J1374" s="43">
        <v>0</v>
      </c>
      <c r="K1374" s="43">
        <v>0</v>
      </c>
      <c r="L1374" s="43">
        <v>0</v>
      </c>
      <c r="M1374" s="43">
        <v>20580521</v>
      </c>
      <c r="N1374" s="43">
        <v>15495962</v>
      </c>
      <c r="O1374" s="43">
        <v>60117601</v>
      </c>
      <c r="P1374" s="43">
        <v>60117601</v>
      </c>
      <c r="Q1374" s="9">
        <f t="shared" si="43"/>
        <v>0.25503097829215904</v>
      </c>
    </row>
    <row r="1375" spans="1:17" ht="13.2" x14ac:dyDescent="0.2">
      <c r="A1375" s="42" t="s">
        <v>487</v>
      </c>
      <c r="B1375" s="42" t="s">
        <v>488</v>
      </c>
      <c r="C1375" s="33" t="str">
        <f t="shared" si="42"/>
        <v>21375804 TEATRO POPULAR MELICO SALAZAR</v>
      </c>
      <c r="D1375" s="45" t="s">
        <v>19</v>
      </c>
      <c r="E1375" s="42" t="s">
        <v>492</v>
      </c>
      <c r="F1375" s="42" t="s">
        <v>58</v>
      </c>
      <c r="G1375" s="43">
        <v>44666858</v>
      </c>
      <c r="H1375" s="43">
        <v>44666858</v>
      </c>
      <c r="I1375" s="43">
        <v>44666858</v>
      </c>
      <c r="J1375" s="43">
        <v>0</v>
      </c>
      <c r="K1375" s="43">
        <v>0</v>
      </c>
      <c r="L1375" s="43">
        <v>0</v>
      </c>
      <c r="M1375" s="43">
        <v>11384668</v>
      </c>
      <c r="N1375" s="43">
        <v>8571805</v>
      </c>
      <c r="O1375" s="43">
        <v>33282190</v>
      </c>
      <c r="P1375" s="43">
        <v>33282190</v>
      </c>
      <c r="Q1375" s="9">
        <f t="shared" si="43"/>
        <v>0.25487953506826022</v>
      </c>
    </row>
    <row r="1376" spans="1:17" ht="13.2" x14ac:dyDescent="0.2">
      <c r="A1376" s="42" t="s">
        <v>487</v>
      </c>
      <c r="B1376" s="42" t="s">
        <v>488</v>
      </c>
      <c r="C1376" s="33" t="str">
        <f t="shared" si="42"/>
        <v>21375804 TEATRO POPULAR MELICO SALAZAR</v>
      </c>
      <c r="D1376" s="45" t="s">
        <v>19</v>
      </c>
      <c r="E1376" s="42" t="s">
        <v>493</v>
      </c>
      <c r="F1376" s="42" t="s">
        <v>60</v>
      </c>
      <c r="G1376" s="43">
        <v>22333429</v>
      </c>
      <c r="H1376" s="43">
        <v>22333429</v>
      </c>
      <c r="I1376" s="43">
        <v>22333429</v>
      </c>
      <c r="J1376" s="43">
        <v>0</v>
      </c>
      <c r="K1376" s="43">
        <v>0</v>
      </c>
      <c r="L1376" s="43">
        <v>0</v>
      </c>
      <c r="M1376" s="43">
        <v>5692333</v>
      </c>
      <c r="N1376" s="43">
        <v>4285903</v>
      </c>
      <c r="O1376" s="43">
        <v>16641096</v>
      </c>
      <c r="P1376" s="43">
        <v>16641096</v>
      </c>
      <c r="Q1376" s="9">
        <f t="shared" si="43"/>
        <v>0.25487949029233264</v>
      </c>
    </row>
    <row r="1377" spans="1:17" ht="13.2" x14ac:dyDescent="0.2">
      <c r="A1377" s="42" t="s">
        <v>487</v>
      </c>
      <c r="B1377" s="42" t="s">
        <v>488</v>
      </c>
      <c r="C1377" s="33" t="str">
        <f t="shared" si="42"/>
        <v>21375804 TEATRO POPULAR MELICO SALAZAR</v>
      </c>
      <c r="D1377" s="45" t="s">
        <v>19</v>
      </c>
      <c r="E1377" s="42" t="s">
        <v>494</v>
      </c>
      <c r="F1377" s="42" t="s">
        <v>62</v>
      </c>
      <c r="G1377" s="43">
        <v>14000000</v>
      </c>
      <c r="H1377" s="43">
        <v>14000000</v>
      </c>
      <c r="I1377" s="43">
        <v>14000000</v>
      </c>
      <c r="J1377" s="43">
        <v>0</v>
      </c>
      <c r="K1377" s="43">
        <v>0</v>
      </c>
      <c r="L1377" s="43">
        <v>0</v>
      </c>
      <c r="M1377" s="43">
        <v>5369571.4800000004</v>
      </c>
      <c r="N1377" s="43">
        <v>5277313.8</v>
      </c>
      <c r="O1377" s="43">
        <v>8630428.5199999996</v>
      </c>
      <c r="P1377" s="43">
        <v>8630428.5199999996</v>
      </c>
      <c r="Q1377" s="9">
        <f t="shared" si="43"/>
        <v>0.38354082</v>
      </c>
    </row>
    <row r="1378" spans="1:17" ht="13.2" x14ac:dyDescent="0.2">
      <c r="A1378" s="42" t="s">
        <v>487</v>
      </c>
      <c r="B1378" s="42" t="s">
        <v>488</v>
      </c>
      <c r="C1378" s="33" t="str">
        <f t="shared" si="42"/>
        <v>21375804 TEATRO POPULAR MELICO SALAZAR</v>
      </c>
      <c r="D1378" s="45" t="s">
        <v>19</v>
      </c>
      <c r="E1378" s="42" t="s">
        <v>63</v>
      </c>
      <c r="F1378" s="42" t="s">
        <v>64</v>
      </c>
      <c r="G1378" s="43">
        <v>749457789</v>
      </c>
      <c r="H1378" s="43">
        <v>749457789</v>
      </c>
      <c r="I1378" s="43">
        <v>343150751.18000001</v>
      </c>
      <c r="J1378" s="43">
        <v>0</v>
      </c>
      <c r="K1378" s="43">
        <v>0</v>
      </c>
      <c r="L1378" s="43">
        <v>0</v>
      </c>
      <c r="M1378" s="43">
        <v>89909260.689999998</v>
      </c>
      <c r="N1378" s="43">
        <v>81626134.180000007</v>
      </c>
      <c r="O1378" s="43">
        <v>659548528.30999994</v>
      </c>
      <c r="P1378" s="43">
        <v>253241490.49000001</v>
      </c>
      <c r="Q1378" s="9">
        <f t="shared" si="43"/>
        <v>0.11996574324748262</v>
      </c>
    </row>
    <row r="1379" spans="1:17" ht="13.2" x14ac:dyDescent="0.2">
      <c r="A1379" s="42" t="s">
        <v>487</v>
      </c>
      <c r="B1379" s="42" t="s">
        <v>488</v>
      </c>
      <c r="C1379" s="33" t="str">
        <f t="shared" si="42"/>
        <v>21375804 TEATRO POPULAR MELICO SALAZAR</v>
      </c>
      <c r="D1379" s="45" t="s">
        <v>19</v>
      </c>
      <c r="E1379" s="42" t="s">
        <v>65</v>
      </c>
      <c r="F1379" s="42" t="s">
        <v>66</v>
      </c>
      <c r="G1379" s="43">
        <v>89711422</v>
      </c>
      <c r="H1379" s="43">
        <v>89711422</v>
      </c>
      <c r="I1379" s="43">
        <v>41543759.530000001</v>
      </c>
      <c r="J1379" s="43">
        <v>0</v>
      </c>
      <c r="K1379" s="43">
        <v>0</v>
      </c>
      <c r="L1379" s="43">
        <v>0</v>
      </c>
      <c r="M1379" s="43">
        <v>18052273.399999999</v>
      </c>
      <c r="N1379" s="43">
        <v>17976255.800000001</v>
      </c>
      <c r="O1379" s="43">
        <v>71659148.599999994</v>
      </c>
      <c r="P1379" s="43">
        <v>23491486.129999999</v>
      </c>
      <c r="Q1379" s="9">
        <f t="shared" si="43"/>
        <v>0.20122603117360016</v>
      </c>
    </row>
    <row r="1380" spans="1:17" ht="13.2" x14ac:dyDescent="0.2">
      <c r="A1380" s="42" t="s">
        <v>487</v>
      </c>
      <c r="B1380" s="42" t="s">
        <v>488</v>
      </c>
      <c r="C1380" s="33" t="str">
        <f t="shared" si="42"/>
        <v>21375804 TEATRO POPULAR MELICO SALAZAR</v>
      </c>
      <c r="D1380" s="45" t="s">
        <v>19</v>
      </c>
      <c r="E1380" s="42" t="s">
        <v>285</v>
      </c>
      <c r="F1380" s="42" t="s">
        <v>286</v>
      </c>
      <c r="G1380" s="43">
        <v>53671000</v>
      </c>
      <c r="H1380" s="43">
        <v>53671000</v>
      </c>
      <c r="I1380" s="43">
        <v>24854082.879999999</v>
      </c>
      <c r="J1380" s="43">
        <v>0</v>
      </c>
      <c r="K1380" s="43">
        <v>0</v>
      </c>
      <c r="L1380" s="43">
        <v>0</v>
      </c>
      <c r="M1380" s="43">
        <v>12884983.199999999</v>
      </c>
      <c r="N1380" s="43">
        <v>12808965.6</v>
      </c>
      <c r="O1380" s="43">
        <v>40786016.799999997</v>
      </c>
      <c r="P1380" s="43">
        <v>11969099.68</v>
      </c>
      <c r="Q1380" s="9">
        <f t="shared" si="43"/>
        <v>0.24007346984404984</v>
      </c>
    </row>
    <row r="1381" spans="1:17" ht="13.2" x14ac:dyDescent="0.2">
      <c r="A1381" s="42" t="s">
        <v>487</v>
      </c>
      <c r="B1381" s="42" t="s">
        <v>488</v>
      </c>
      <c r="C1381" s="33" t="str">
        <f t="shared" si="42"/>
        <v>21375804 TEATRO POPULAR MELICO SALAZAR</v>
      </c>
      <c r="D1381" s="45" t="s">
        <v>19</v>
      </c>
      <c r="E1381" s="42" t="s">
        <v>67</v>
      </c>
      <c r="F1381" s="42" t="s">
        <v>68</v>
      </c>
      <c r="G1381" s="43">
        <v>36040422</v>
      </c>
      <c r="H1381" s="43">
        <v>36040422</v>
      </c>
      <c r="I1381" s="43">
        <v>16689676.65</v>
      </c>
      <c r="J1381" s="43">
        <v>0</v>
      </c>
      <c r="K1381" s="43">
        <v>0</v>
      </c>
      <c r="L1381" s="43">
        <v>0</v>
      </c>
      <c r="M1381" s="43">
        <v>5167290.2</v>
      </c>
      <c r="N1381" s="43">
        <v>5167290.2</v>
      </c>
      <c r="O1381" s="43">
        <v>30873131.800000001</v>
      </c>
      <c r="P1381" s="43">
        <v>11522386.449999999</v>
      </c>
      <c r="Q1381" s="9">
        <f t="shared" si="43"/>
        <v>0.14337485282497525</v>
      </c>
    </row>
    <row r="1382" spans="1:17" ht="13.2" x14ac:dyDescent="0.2">
      <c r="A1382" s="42" t="s">
        <v>487</v>
      </c>
      <c r="B1382" s="42" t="s">
        <v>488</v>
      </c>
      <c r="C1382" s="33" t="str">
        <f t="shared" si="42"/>
        <v>21375804 TEATRO POPULAR MELICO SALAZAR</v>
      </c>
      <c r="D1382" s="45" t="s">
        <v>19</v>
      </c>
      <c r="E1382" s="42" t="s">
        <v>73</v>
      </c>
      <c r="F1382" s="42" t="s">
        <v>74</v>
      </c>
      <c r="G1382" s="43">
        <v>81560000</v>
      </c>
      <c r="H1382" s="43">
        <v>81560000</v>
      </c>
      <c r="I1382" s="43">
        <v>40591370.409999996</v>
      </c>
      <c r="J1382" s="43">
        <v>0</v>
      </c>
      <c r="K1382" s="43">
        <v>0</v>
      </c>
      <c r="L1382" s="43">
        <v>0</v>
      </c>
      <c r="M1382" s="43">
        <v>17152989.100000001</v>
      </c>
      <c r="N1382" s="43">
        <v>17130491.329999998</v>
      </c>
      <c r="O1382" s="43">
        <v>64407010.899999999</v>
      </c>
      <c r="P1382" s="43">
        <v>23438381.309999999</v>
      </c>
      <c r="Q1382" s="9">
        <f t="shared" si="43"/>
        <v>0.21031129352623837</v>
      </c>
    </row>
    <row r="1383" spans="1:17" ht="13.2" x14ac:dyDescent="0.2">
      <c r="A1383" s="42" t="s">
        <v>487</v>
      </c>
      <c r="B1383" s="42" t="s">
        <v>488</v>
      </c>
      <c r="C1383" s="33" t="str">
        <f t="shared" si="42"/>
        <v>21375804 TEATRO POPULAR MELICO SALAZAR</v>
      </c>
      <c r="D1383" s="45" t="s">
        <v>19</v>
      </c>
      <c r="E1383" s="42" t="s">
        <v>75</v>
      </c>
      <c r="F1383" s="42" t="s">
        <v>76</v>
      </c>
      <c r="G1383" s="43">
        <v>12000000</v>
      </c>
      <c r="H1383" s="43">
        <v>12000000</v>
      </c>
      <c r="I1383" s="43">
        <v>5556985.9800000004</v>
      </c>
      <c r="J1383" s="43">
        <v>0</v>
      </c>
      <c r="K1383" s="43">
        <v>0</v>
      </c>
      <c r="L1383" s="43">
        <v>0</v>
      </c>
      <c r="M1383" s="43">
        <v>2436388</v>
      </c>
      <c r="N1383" s="43">
        <v>2436388</v>
      </c>
      <c r="O1383" s="43">
        <v>9563612</v>
      </c>
      <c r="P1383" s="43">
        <v>3120597.98</v>
      </c>
      <c r="Q1383" s="9">
        <f t="shared" si="43"/>
        <v>0.20303233333333334</v>
      </c>
    </row>
    <row r="1384" spans="1:17" ht="13.2" x14ac:dyDescent="0.2">
      <c r="A1384" s="42" t="s">
        <v>487</v>
      </c>
      <c r="B1384" s="42" t="s">
        <v>488</v>
      </c>
      <c r="C1384" s="33" t="str">
        <f t="shared" si="42"/>
        <v>21375804 TEATRO POPULAR MELICO SALAZAR</v>
      </c>
      <c r="D1384" s="45" t="s">
        <v>19</v>
      </c>
      <c r="E1384" s="42" t="s">
        <v>77</v>
      </c>
      <c r="F1384" s="42" t="s">
        <v>78</v>
      </c>
      <c r="G1384" s="43">
        <v>40000000</v>
      </c>
      <c r="H1384" s="43">
        <v>40000000</v>
      </c>
      <c r="I1384" s="43">
        <v>19934481.120000001</v>
      </c>
      <c r="J1384" s="43">
        <v>0</v>
      </c>
      <c r="K1384" s="43">
        <v>0</v>
      </c>
      <c r="L1384" s="43">
        <v>0</v>
      </c>
      <c r="M1384" s="43">
        <v>9157334.5099999998</v>
      </c>
      <c r="N1384" s="43">
        <v>9157334.5099999998</v>
      </c>
      <c r="O1384" s="43">
        <v>30842665.489999998</v>
      </c>
      <c r="P1384" s="43">
        <v>10777146.609999999</v>
      </c>
      <c r="Q1384" s="9">
        <f t="shared" si="43"/>
        <v>0.22893336275000001</v>
      </c>
    </row>
    <row r="1385" spans="1:17" ht="13.2" x14ac:dyDescent="0.2">
      <c r="A1385" s="42" t="s">
        <v>487</v>
      </c>
      <c r="B1385" s="42" t="s">
        <v>488</v>
      </c>
      <c r="C1385" s="33" t="str">
        <f t="shared" si="42"/>
        <v>21375804 TEATRO POPULAR MELICO SALAZAR</v>
      </c>
      <c r="D1385" s="45" t="s">
        <v>19</v>
      </c>
      <c r="E1385" s="42" t="s">
        <v>81</v>
      </c>
      <c r="F1385" s="42" t="s">
        <v>82</v>
      </c>
      <c r="G1385" s="43">
        <v>22000000</v>
      </c>
      <c r="H1385" s="43">
        <v>22000000</v>
      </c>
      <c r="I1385" s="43">
        <v>10187807.630000001</v>
      </c>
      <c r="J1385" s="43">
        <v>0</v>
      </c>
      <c r="K1385" s="43">
        <v>0</v>
      </c>
      <c r="L1385" s="43">
        <v>0</v>
      </c>
      <c r="M1385" s="43">
        <v>3658656.99</v>
      </c>
      <c r="N1385" s="43">
        <v>3636159.22</v>
      </c>
      <c r="O1385" s="43">
        <v>18341343.010000002</v>
      </c>
      <c r="P1385" s="43">
        <v>6529150.6399999997</v>
      </c>
      <c r="Q1385" s="9">
        <f t="shared" si="43"/>
        <v>0.16630259045454546</v>
      </c>
    </row>
    <row r="1386" spans="1:17" ht="13.2" x14ac:dyDescent="0.2">
      <c r="A1386" s="42" t="s">
        <v>487</v>
      </c>
      <c r="B1386" s="42" t="s">
        <v>488</v>
      </c>
      <c r="C1386" s="33" t="str">
        <f t="shared" si="42"/>
        <v>21375804 TEATRO POPULAR MELICO SALAZAR</v>
      </c>
      <c r="D1386" s="45" t="s">
        <v>19</v>
      </c>
      <c r="E1386" s="42" t="s">
        <v>83</v>
      </c>
      <c r="F1386" s="42" t="s">
        <v>84</v>
      </c>
      <c r="G1386" s="43">
        <v>7560000</v>
      </c>
      <c r="H1386" s="43">
        <v>7560000</v>
      </c>
      <c r="I1386" s="43">
        <v>4912095.68</v>
      </c>
      <c r="J1386" s="43">
        <v>0</v>
      </c>
      <c r="K1386" s="43">
        <v>0</v>
      </c>
      <c r="L1386" s="43">
        <v>0</v>
      </c>
      <c r="M1386" s="43">
        <v>1900609.6</v>
      </c>
      <c r="N1386" s="43">
        <v>1900609.6</v>
      </c>
      <c r="O1386" s="43">
        <v>5659390.4000000004</v>
      </c>
      <c r="P1386" s="43">
        <v>3011486.08</v>
      </c>
      <c r="Q1386" s="9">
        <f t="shared" si="43"/>
        <v>0.25140338624338626</v>
      </c>
    </row>
    <row r="1387" spans="1:17" ht="13.2" x14ac:dyDescent="0.2">
      <c r="A1387" s="42" t="s">
        <v>487</v>
      </c>
      <c r="B1387" s="42" t="s">
        <v>488</v>
      </c>
      <c r="C1387" s="33" t="str">
        <f t="shared" si="42"/>
        <v>21375804 TEATRO POPULAR MELICO SALAZAR</v>
      </c>
      <c r="D1387" s="45" t="s">
        <v>19</v>
      </c>
      <c r="E1387" s="42" t="s">
        <v>85</v>
      </c>
      <c r="F1387" s="42" t="s">
        <v>86</v>
      </c>
      <c r="G1387" s="43">
        <v>19877112</v>
      </c>
      <c r="H1387" s="43">
        <v>19877112</v>
      </c>
      <c r="I1387" s="43">
        <v>9204736.0700000003</v>
      </c>
      <c r="J1387" s="43">
        <v>0</v>
      </c>
      <c r="K1387" s="43">
        <v>0</v>
      </c>
      <c r="L1387" s="43">
        <v>0</v>
      </c>
      <c r="M1387" s="43">
        <v>2160185.39</v>
      </c>
      <c r="N1387" s="43">
        <v>2160185.39</v>
      </c>
      <c r="O1387" s="43">
        <v>17716926.609999999</v>
      </c>
      <c r="P1387" s="43">
        <v>7044550.6799999997</v>
      </c>
      <c r="Q1387" s="9">
        <f t="shared" si="43"/>
        <v>0.10867702461001377</v>
      </c>
    </row>
    <row r="1388" spans="1:17" ht="13.2" x14ac:dyDescent="0.2">
      <c r="A1388" s="42" t="s">
        <v>487</v>
      </c>
      <c r="B1388" s="42" t="s">
        <v>488</v>
      </c>
      <c r="C1388" s="33" t="str">
        <f t="shared" si="42"/>
        <v>21375804 TEATRO POPULAR MELICO SALAZAR</v>
      </c>
      <c r="D1388" s="45" t="s">
        <v>19</v>
      </c>
      <c r="E1388" s="42" t="s">
        <v>87</v>
      </c>
      <c r="F1388" s="42" t="s">
        <v>88</v>
      </c>
      <c r="G1388" s="43">
        <v>734000</v>
      </c>
      <c r="H1388" s="43">
        <v>734000</v>
      </c>
      <c r="I1388" s="43">
        <v>339902.31</v>
      </c>
      <c r="J1388" s="43">
        <v>0</v>
      </c>
      <c r="K1388" s="43">
        <v>0</v>
      </c>
      <c r="L1388" s="43">
        <v>0</v>
      </c>
      <c r="M1388" s="43">
        <v>0</v>
      </c>
      <c r="N1388" s="43">
        <v>0</v>
      </c>
      <c r="O1388" s="43">
        <v>734000</v>
      </c>
      <c r="P1388" s="43">
        <v>339902.31</v>
      </c>
      <c r="Q1388" s="9">
        <f t="shared" si="43"/>
        <v>0</v>
      </c>
    </row>
    <row r="1389" spans="1:17" ht="13.2" x14ac:dyDescent="0.2">
      <c r="A1389" s="42" t="s">
        <v>487</v>
      </c>
      <c r="B1389" s="42" t="s">
        <v>488</v>
      </c>
      <c r="C1389" s="33" t="str">
        <f t="shared" si="42"/>
        <v>21375804 TEATRO POPULAR MELICO SALAZAR</v>
      </c>
      <c r="D1389" s="45" t="s">
        <v>19</v>
      </c>
      <c r="E1389" s="42" t="s">
        <v>91</v>
      </c>
      <c r="F1389" s="42" t="s">
        <v>92</v>
      </c>
      <c r="G1389" s="43">
        <v>9143285</v>
      </c>
      <c r="H1389" s="43">
        <v>9143285</v>
      </c>
      <c r="I1389" s="43">
        <v>4234092.22</v>
      </c>
      <c r="J1389" s="43">
        <v>0</v>
      </c>
      <c r="K1389" s="43">
        <v>0</v>
      </c>
      <c r="L1389" s="43">
        <v>0</v>
      </c>
      <c r="M1389" s="43">
        <v>5950</v>
      </c>
      <c r="N1389" s="43">
        <v>5950</v>
      </c>
      <c r="O1389" s="43">
        <v>9137335</v>
      </c>
      <c r="P1389" s="43">
        <v>4228142.22</v>
      </c>
      <c r="Q1389" s="9">
        <f t="shared" si="43"/>
        <v>6.5075079689630151E-4</v>
      </c>
    </row>
    <row r="1390" spans="1:17" ht="13.2" x14ac:dyDescent="0.2">
      <c r="A1390" s="42" t="s">
        <v>487</v>
      </c>
      <c r="B1390" s="42" t="s">
        <v>488</v>
      </c>
      <c r="C1390" s="33" t="str">
        <f t="shared" si="42"/>
        <v>21375804 TEATRO POPULAR MELICO SALAZAR</v>
      </c>
      <c r="D1390" s="45" t="s">
        <v>19</v>
      </c>
      <c r="E1390" s="42" t="s">
        <v>93</v>
      </c>
      <c r="F1390" s="42" t="s">
        <v>94</v>
      </c>
      <c r="G1390" s="43">
        <v>9999827</v>
      </c>
      <c r="H1390" s="43">
        <v>9999827</v>
      </c>
      <c r="I1390" s="43">
        <v>4630741.54</v>
      </c>
      <c r="J1390" s="43">
        <v>0</v>
      </c>
      <c r="K1390" s="43">
        <v>0</v>
      </c>
      <c r="L1390" s="43">
        <v>0</v>
      </c>
      <c r="M1390" s="43">
        <v>2154235.39</v>
      </c>
      <c r="N1390" s="43">
        <v>2154235.39</v>
      </c>
      <c r="O1390" s="43">
        <v>7845591.6100000003</v>
      </c>
      <c r="P1390" s="43">
        <v>2476506.15</v>
      </c>
      <c r="Q1390" s="9">
        <f t="shared" si="43"/>
        <v>0.21542726589169994</v>
      </c>
    </row>
    <row r="1391" spans="1:17" ht="13.2" x14ac:dyDescent="0.2">
      <c r="A1391" s="42" t="s">
        <v>487</v>
      </c>
      <c r="B1391" s="42" t="s">
        <v>488</v>
      </c>
      <c r="C1391" s="33" t="str">
        <f t="shared" si="42"/>
        <v>21375804 TEATRO POPULAR MELICO SALAZAR</v>
      </c>
      <c r="D1391" s="45" t="s">
        <v>19</v>
      </c>
      <c r="E1391" s="42" t="s">
        <v>95</v>
      </c>
      <c r="F1391" s="42" t="s">
        <v>96</v>
      </c>
      <c r="G1391" s="43">
        <v>468376210</v>
      </c>
      <c r="H1391" s="43">
        <v>468376210</v>
      </c>
      <c r="I1391" s="43">
        <v>210644135.12</v>
      </c>
      <c r="J1391" s="43">
        <v>0</v>
      </c>
      <c r="K1391" s="43">
        <v>0</v>
      </c>
      <c r="L1391" s="43">
        <v>0</v>
      </c>
      <c r="M1391" s="43">
        <v>51447517.310000002</v>
      </c>
      <c r="N1391" s="43">
        <v>43262906.170000002</v>
      </c>
      <c r="O1391" s="43">
        <v>416928692.69</v>
      </c>
      <c r="P1391" s="43">
        <v>159196617.81</v>
      </c>
      <c r="Q1391" s="9">
        <f t="shared" si="43"/>
        <v>0.10984229389020421</v>
      </c>
    </row>
    <row r="1392" spans="1:17" ht="13.2" x14ac:dyDescent="0.2">
      <c r="A1392" s="42" t="s">
        <v>487</v>
      </c>
      <c r="B1392" s="42" t="s">
        <v>488</v>
      </c>
      <c r="C1392" s="33" t="str">
        <f t="shared" si="42"/>
        <v>21375804 TEATRO POPULAR MELICO SALAZAR</v>
      </c>
      <c r="D1392" s="45" t="s">
        <v>19</v>
      </c>
      <c r="E1392" s="42" t="s">
        <v>324</v>
      </c>
      <c r="F1392" s="42" t="s">
        <v>325</v>
      </c>
      <c r="G1392" s="43">
        <v>1500000</v>
      </c>
      <c r="H1392" s="43">
        <v>1500000</v>
      </c>
      <c r="I1392" s="43">
        <v>694623.25</v>
      </c>
      <c r="J1392" s="43">
        <v>0</v>
      </c>
      <c r="K1392" s="43">
        <v>0</v>
      </c>
      <c r="L1392" s="43">
        <v>0</v>
      </c>
      <c r="M1392" s="43">
        <v>0</v>
      </c>
      <c r="N1392" s="43">
        <v>0</v>
      </c>
      <c r="O1392" s="43">
        <v>1500000</v>
      </c>
      <c r="P1392" s="43">
        <v>694623.25</v>
      </c>
      <c r="Q1392" s="9">
        <f t="shared" si="43"/>
        <v>0</v>
      </c>
    </row>
    <row r="1393" spans="1:17" ht="13.2" x14ac:dyDescent="0.2">
      <c r="A1393" s="42" t="s">
        <v>487</v>
      </c>
      <c r="B1393" s="42" t="s">
        <v>488</v>
      </c>
      <c r="C1393" s="33" t="str">
        <f t="shared" si="42"/>
        <v>21375804 TEATRO POPULAR MELICO SALAZAR</v>
      </c>
      <c r="D1393" s="45" t="s">
        <v>19</v>
      </c>
      <c r="E1393" s="42" t="s">
        <v>287</v>
      </c>
      <c r="F1393" s="42" t="s">
        <v>288</v>
      </c>
      <c r="G1393" s="43">
        <v>20000</v>
      </c>
      <c r="H1393" s="43">
        <v>20000</v>
      </c>
      <c r="I1393" s="43">
        <v>4781.18</v>
      </c>
      <c r="J1393" s="43">
        <v>0</v>
      </c>
      <c r="K1393" s="43">
        <v>0</v>
      </c>
      <c r="L1393" s="43">
        <v>0</v>
      </c>
      <c r="M1393" s="43">
        <v>0</v>
      </c>
      <c r="N1393" s="43">
        <v>0</v>
      </c>
      <c r="O1393" s="43">
        <v>20000</v>
      </c>
      <c r="P1393" s="43">
        <v>4781.18</v>
      </c>
      <c r="Q1393" s="9">
        <f t="shared" si="43"/>
        <v>0</v>
      </c>
    </row>
    <row r="1394" spans="1:17" ht="13.2" x14ac:dyDescent="0.2">
      <c r="A1394" s="42" t="s">
        <v>487</v>
      </c>
      <c r="B1394" s="42" t="s">
        <v>488</v>
      </c>
      <c r="C1394" s="33" t="str">
        <f t="shared" si="42"/>
        <v>21375804 TEATRO POPULAR MELICO SALAZAR</v>
      </c>
      <c r="D1394" s="45" t="s">
        <v>19</v>
      </c>
      <c r="E1394" s="42" t="s">
        <v>289</v>
      </c>
      <c r="F1394" s="42" t="s">
        <v>290</v>
      </c>
      <c r="G1394" s="43">
        <v>3000000</v>
      </c>
      <c r="H1394" s="43">
        <v>3000000</v>
      </c>
      <c r="I1394" s="43">
        <v>1389246.5</v>
      </c>
      <c r="J1394" s="43">
        <v>0</v>
      </c>
      <c r="K1394" s="43">
        <v>0</v>
      </c>
      <c r="L1394" s="43">
        <v>0</v>
      </c>
      <c r="M1394" s="43">
        <v>0</v>
      </c>
      <c r="N1394" s="43">
        <v>0</v>
      </c>
      <c r="O1394" s="43">
        <v>3000000</v>
      </c>
      <c r="P1394" s="43">
        <v>1389246.5</v>
      </c>
      <c r="Q1394" s="9">
        <f t="shared" si="43"/>
        <v>0</v>
      </c>
    </row>
    <row r="1395" spans="1:17" ht="13.2" x14ac:dyDescent="0.2">
      <c r="A1395" s="42" t="s">
        <v>487</v>
      </c>
      <c r="B1395" s="42" t="s">
        <v>488</v>
      </c>
      <c r="C1395" s="33" t="str">
        <f t="shared" si="42"/>
        <v>21375804 TEATRO POPULAR MELICO SALAZAR</v>
      </c>
      <c r="D1395" s="45" t="s">
        <v>19</v>
      </c>
      <c r="E1395" s="42" t="s">
        <v>97</v>
      </c>
      <c r="F1395" s="42" t="s">
        <v>98</v>
      </c>
      <c r="G1395" s="43">
        <v>2000000</v>
      </c>
      <c r="H1395" s="43">
        <v>2000000</v>
      </c>
      <c r="I1395" s="43">
        <v>926164.33</v>
      </c>
      <c r="J1395" s="43">
        <v>0</v>
      </c>
      <c r="K1395" s="43">
        <v>0</v>
      </c>
      <c r="L1395" s="43">
        <v>0</v>
      </c>
      <c r="M1395" s="43">
        <v>0</v>
      </c>
      <c r="N1395" s="43">
        <v>0</v>
      </c>
      <c r="O1395" s="43">
        <v>2000000</v>
      </c>
      <c r="P1395" s="43">
        <v>926164.33</v>
      </c>
      <c r="Q1395" s="9">
        <f t="shared" si="43"/>
        <v>0</v>
      </c>
    </row>
    <row r="1396" spans="1:17" ht="13.2" x14ac:dyDescent="0.2">
      <c r="A1396" s="42" t="s">
        <v>487</v>
      </c>
      <c r="B1396" s="42" t="s">
        <v>488</v>
      </c>
      <c r="C1396" s="33" t="str">
        <f t="shared" si="42"/>
        <v>21375804 TEATRO POPULAR MELICO SALAZAR</v>
      </c>
      <c r="D1396" s="45" t="s">
        <v>19</v>
      </c>
      <c r="E1396" s="42" t="s">
        <v>99</v>
      </c>
      <c r="F1396" s="42" t="s">
        <v>100</v>
      </c>
      <c r="G1396" s="43">
        <v>15000000</v>
      </c>
      <c r="H1396" s="43">
        <v>15000000</v>
      </c>
      <c r="I1396" s="43">
        <v>6946232.4800000004</v>
      </c>
      <c r="J1396" s="43">
        <v>0</v>
      </c>
      <c r="K1396" s="43">
        <v>0</v>
      </c>
      <c r="L1396" s="43">
        <v>0</v>
      </c>
      <c r="M1396" s="43">
        <v>0</v>
      </c>
      <c r="N1396" s="43">
        <v>0</v>
      </c>
      <c r="O1396" s="43">
        <v>15000000</v>
      </c>
      <c r="P1396" s="43">
        <v>6946232.4800000004</v>
      </c>
      <c r="Q1396" s="9">
        <f t="shared" si="43"/>
        <v>0</v>
      </c>
    </row>
    <row r="1397" spans="1:17" ht="13.2" x14ac:dyDescent="0.2">
      <c r="A1397" s="42" t="s">
        <v>487</v>
      </c>
      <c r="B1397" s="42" t="s">
        <v>488</v>
      </c>
      <c r="C1397" s="33" t="str">
        <f t="shared" si="42"/>
        <v>21375804 TEATRO POPULAR MELICO SALAZAR</v>
      </c>
      <c r="D1397" s="45" t="s">
        <v>19</v>
      </c>
      <c r="E1397" s="42" t="s">
        <v>101</v>
      </c>
      <c r="F1397" s="42" t="s">
        <v>102</v>
      </c>
      <c r="G1397" s="43">
        <v>266205333</v>
      </c>
      <c r="H1397" s="43">
        <v>266205333</v>
      </c>
      <c r="I1397" s="43">
        <v>123274941.95999999</v>
      </c>
      <c r="J1397" s="43">
        <v>0</v>
      </c>
      <c r="K1397" s="43">
        <v>0</v>
      </c>
      <c r="L1397" s="43">
        <v>0</v>
      </c>
      <c r="M1397" s="43">
        <v>49625032.009999998</v>
      </c>
      <c r="N1397" s="43">
        <v>41440420.869999997</v>
      </c>
      <c r="O1397" s="43">
        <v>216580300.99000001</v>
      </c>
      <c r="P1397" s="43">
        <v>73649909.950000003</v>
      </c>
      <c r="Q1397" s="9">
        <f t="shared" si="43"/>
        <v>0.18641637059164401</v>
      </c>
    </row>
    <row r="1398" spans="1:17" ht="13.2" x14ac:dyDescent="0.2">
      <c r="A1398" s="42" t="s">
        <v>487</v>
      </c>
      <c r="B1398" s="42" t="s">
        <v>488</v>
      </c>
      <c r="C1398" s="33" t="str">
        <f t="shared" si="42"/>
        <v>21375804 TEATRO POPULAR MELICO SALAZAR</v>
      </c>
      <c r="D1398" s="45" t="s">
        <v>19</v>
      </c>
      <c r="E1398" s="42" t="s">
        <v>103</v>
      </c>
      <c r="F1398" s="42" t="s">
        <v>104</v>
      </c>
      <c r="G1398" s="43">
        <v>180650877</v>
      </c>
      <c r="H1398" s="43">
        <v>180650877</v>
      </c>
      <c r="I1398" s="43">
        <v>77408145.420000002</v>
      </c>
      <c r="J1398" s="43">
        <v>0</v>
      </c>
      <c r="K1398" s="43">
        <v>0</v>
      </c>
      <c r="L1398" s="43">
        <v>0</v>
      </c>
      <c r="M1398" s="43">
        <v>1822485.3</v>
      </c>
      <c r="N1398" s="43">
        <v>1822485.3</v>
      </c>
      <c r="O1398" s="43">
        <v>178828391.69999999</v>
      </c>
      <c r="P1398" s="43">
        <v>75585660.120000005</v>
      </c>
      <c r="Q1398" s="9">
        <f t="shared" si="43"/>
        <v>1.0088438707109073E-2</v>
      </c>
    </row>
    <row r="1399" spans="1:17" ht="13.2" x14ac:dyDescent="0.2">
      <c r="A1399" s="42" t="s">
        <v>487</v>
      </c>
      <c r="B1399" s="42" t="s">
        <v>488</v>
      </c>
      <c r="C1399" s="33" t="str">
        <f t="shared" si="42"/>
        <v>21375804 TEATRO POPULAR MELICO SALAZAR</v>
      </c>
      <c r="D1399" s="45" t="s">
        <v>19</v>
      </c>
      <c r="E1399" s="42" t="s">
        <v>105</v>
      </c>
      <c r="F1399" s="42" t="s">
        <v>106</v>
      </c>
      <c r="G1399" s="43">
        <v>31841365</v>
      </c>
      <c r="H1399" s="43">
        <v>31841365</v>
      </c>
      <c r="I1399" s="43">
        <v>14607368.390000001</v>
      </c>
      <c r="J1399" s="43">
        <v>0</v>
      </c>
      <c r="K1399" s="43">
        <v>0</v>
      </c>
      <c r="L1399" s="43">
        <v>0</v>
      </c>
      <c r="M1399" s="43">
        <v>1096295.49</v>
      </c>
      <c r="N1399" s="43">
        <v>1096295.49</v>
      </c>
      <c r="O1399" s="43">
        <v>30745069.510000002</v>
      </c>
      <c r="P1399" s="43">
        <v>13511072.9</v>
      </c>
      <c r="Q1399" s="9">
        <f t="shared" si="43"/>
        <v>3.4429914986370713E-2</v>
      </c>
    </row>
    <row r="1400" spans="1:17" ht="13.2" x14ac:dyDescent="0.2">
      <c r="A1400" s="42" t="s">
        <v>487</v>
      </c>
      <c r="B1400" s="42" t="s">
        <v>488</v>
      </c>
      <c r="C1400" s="33" t="str">
        <f t="shared" si="42"/>
        <v>21375804 TEATRO POPULAR MELICO SALAZAR</v>
      </c>
      <c r="D1400" s="45" t="s">
        <v>19</v>
      </c>
      <c r="E1400" s="42" t="s">
        <v>107</v>
      </c>
      <c r="F1400" s="42" t="s">
        <v>108</v>
      </c>
      <c r="G1400" s="43">
        <v>5000000</v>
      </c>
      <c r="H1400" s="43">
        <v>5000000</v>
      </c>
      <c r="I1400" s="43">
        <v>2177610.9700000002</v>
      </c>
      <c r="J1400" s="43">
        <v>0</v>
      </c>
      <c r="K1400" s="43">
        <v>0</v>
      </c>
      <c r="L1400" s="43">
        <v>0</v>
      </c>
      <c r="M1400" s="43">
        <v>113682.04</v>
      </c>
      <c r="N1400" s="43">
        <v>113682.04</v>
      </c>
      <c r="O1400" s="43">
        <v>4886317.96</v>
      </c>
      <c r="P1400" s="43">
        <v>2063928.93</v>
      </c>
      <c r="Q1400" s="9">
        <f t="shared" si="43"/>
        <v>2.2736408E-2</v>
      </c>
    </row>
    <row r="1401" spans="1:17" ht="13.2" x14ac:dyDescent="0.2">
      <c r="A1401" s="42" t="s">
        <v>487</v>
      </c>
      <c r="B1401" s="42" t="s">
        <v>488</v>
      </c>
      <c r="C1401" s="33" t="str">
        <f t="shared" si="42"/>
        <v>21375804 TEATRO POPULAR MELICO SALAZAR</v>
      </c>
      <c r="D1401" s="45" t="s">
        <v>19</v>
      </c>
      <c r="E1401" s="42" t="s">
        <v>109</v>
      </c>
      <c r="F1401" s="42" t="s">
        <v>110</v>
      </c>
      <c r="G1401" s="43">
        <v>23841365</v>
      </c>
      <c r="H1401" s="43">
        <v>23841365</v>
      </c>
      <c r="I1401" s="43">
        <v>11040510.92</v>
      </c>
      <c r="J1401" s="43">
        <v>0</v>
      </c>
      <c r="K1401" s="43">
        <v>0</v>
      </c>
      <c r="L1401" s="43">
        <v>0</v>
      </c>
      <c r="M1401" s="43">
        <v>662700</v>
      </c>
      <c r="N1401" s="43">
        <v>662700</v>
      </c>
      <c r="O1401" s="43">
        <v>23178665</v>
      </c>
      <c r="P1401" s="43">
        <v>10377810.92</v>
      </c>
      <c r="Q1401" s="9">
        <f t="shared" si="43"/>
        <v>2.7796227271383162E-2</v>
      </c>
    </row>
    <row r="1402" spans="1:17" ht="13.2" x14ac:dyDescent="0.2">
      <c r="A1402" s="42" t="s">
        <v>487</v>
      </c>
      <c r="B1402" s="42" t="s">
        <v>488</v>
      </c>
      <c r="C1402" s="33" t="str">
        <f t="shared" si="42"/>
        <v>21375804 TEATRO POPULAR MELICO SALAZAR</v>
      </c>
      <c r="D1402" s="45" t="s">
        <v>19</v>
      </c>
      <c r="E1402" s="42" t="s">
        <v>506</v>
      </c>
      <c r="F1402" s="42" t="s">
        <v>507</v>
      </c>
      <c r="G1402" s="43">
        <v>2000000</v>
      </c>
      <c r="H1402" s="43">
        <v>2000000</v>
      </c>
      <c r="I1402" s="43">
        <v>926164.33</v>
      </c>
      <c r="J1402" s="43">
        <v>0</v>
      </c>
      <c r="K1402" s="43">
        <v>0</v>
      </c>
      <c r="L1402" s="43">
        <v>0</v>
      </c>
      <c r="M1402" s="43">
        <v>0</v>
      </c>
      <c r="N1402" s="43">
        <v>0</v>
      </c>
      <c r="O1402" s="43">
        <v>2000000</v>
      </c>
      <c r="P1402" s="43">
        <v>926164.33</v>
      </c>
      <c r="Q1402" s="9">
        <f t="shared" si="43"/>
        <v>0</v>
      </c>
    </row>
    <row r="1403" spans="1:17" ht="13.2" x14ac:dyDescent="0.2">
      <c r="A1403" s="42" t="s">
        <v>487</v>
      </c>
      <c r="B1403" s="42" t="s">
        <v>488</v>
      </c>
      <c r="C1403" s="33" t="str">
        <f t="shared" si="42"/>
        <v>21375804 TEATRO POPULAR MELICO SALAZAR</v>
      </c>
      <c r="D1403" s="45" t="s">
        <v>19</v>
      </c>
      <c r="E1403" s="42" t="s">
        <v>508</v>
      </c>
      <c r="F1403" s="42" t="s">
        <v>509</v>
      </c>
      <c r="G1403" s="43">
        <v>1000000</v>
      </c>
      <c r="H1403" s="43">
        <v>1000000</v>
      </c>
      <c r="I1403" s="43">
        <v>463082.17</v>
      </c>
      <c r="J1403" s="43">
        <v>0</v>
      </c>
      <c r="K1403" s="43">
        <v>0</v>
      </c>
      <c r="L1403" s="43">
        <v>0</v>
      </c>
      <c r="M1403" s="43">
        <v>319913.45</v>
      </c>
      <c r="N1403" s="43">
        <v>319913.45</v>
      </c>
      <c r="O1403" s="43">
        <v>680086.55</v>
      </c>
      <c r="P1403" s="43">
        <v>143168.72</v>
      </c>
      <c r="Q1403" s="9">
        <f t="shared" si="43"/>
        <v>0.31991344999999999</v>
      </c>
    </row>
    <row r="1404" spans="1:17" ht="13.2" x14ac:dyDescent="0.2">
      <c r="A1404" s="42" t="s">
        <v>487</v>
      </c>
      <c r="B1404" s="42" t="s">
        <v>488</v>
      </c>
      <c r="C1404" s="33" t="str">
        <f t="shared" si="42"/>
        <v>21375804 TEATRO POPULAR MELICO SALAZAR</v>
      </c>
      <c r="D1404" s="45" t="s">
        <v>19</v>
      </c>
      <c r="E1404" s="42" t="s">
        <v>111</v>
      </c>
      <c r="F1404" s="42" t="s">
        <v>112</v>
      </c>
      <c r="G1404" s="43">
        <v>14400000</v>
      </c>
      <c r="H1404" s="43">
        <v>14400000</v>
      </c>
      <c r="I1404" s="43">
        <v>6668383.1799999997</v>
      </c>
      <c r="J1404" s="43">
        <v>0</v>
      </c>
      <c r="K1404" s="43">
        <v>0</v>
      </c>
      <c r="L1404" s="43">
        <v>0</v>
      </c>
      <c r="M1404" s="43">
        <v>0</v>
      </c>
      <c r="N1404" s="43">
        <v>0</v>
      </c>
      <c r="O1404" s="43">
        <v>14400000</v>
      </c>
      <c r="P1404" s="43">
        <v>6668383.1799999997</v>
      </c>
      <c r="Q1404" s="9">
        <f t="shared" si="43"/>
        <v>0</v>
      </c>
    </row>
    <row r="1405" spans="1:17" ht="13.2" x14ac:dyDescent="0.2">
      <c r="A1405" s="42" t="s">
        <v>487</v>
      </c>
      <c r="B1405" s="42" t="s">
        <v>488</v>
      </c>
      <c r="C1405" s="33" t="str">
        <f t="shared" si="42"/>
        <v>21375804 TEATRO POPULAR MELICO SALAZAR</v>
      </c>
      <c r="D1405" s="45" t="s">
        <v>19</v>
      </c>
      <c r="E1405" s="42" t="s">
        <v>113</v>
      </c>
      <c r="F1405" s="42" t="s">
        <v>114</v>
      </c>
      <c r="G1405" s="43">
        <v>14400000</v>
      </c>
      <c r="H1405" s="43">
        <v>14400000</v>
      </c>
      <c r="I1405" s="43">
        <v>6668383.1799999997</v>
      </c>
      <c r="J1405" s="43">
        <v>0</v>
      </c>
      <c r="K1405" s="43">
        <v>0</v>
      </c>
      <c r="L1405" s="43">
        <v>0</v>
      </c>
      <c r="M1405" s="43">
        <v>0</v>
      </c>
      <c r="N1405" s="43">
        <v>0</v>
      </c>
      <c r="O1405" s="43">
        <v>14400000</v>
      </c>
      <c r="P1405" s="43">
        <v>6668383.1799999997</v>
      </c>
      <c r="Q1405" s="9">
        <f t="shared" si="43"/>
        <v>0</v>
      </c>
    </row>
    <row r="1406" spans="1:17" ht="13.2" x14ac:dyDescent="0.2">
      <c r="A1406" s="42" t="s">
        <v>487</v>
      </c>
      <c r="B1406" s="42" t="s">
        <v>488</v>
      </c>
      <c r="C1406" s="33" t="str">
        <f t="shared" si="42"/>
        <v>21375804 TEATRO POPULAR MELICO SALAZAR</v>
      </c>
      <c r="D1406" s="45" t="s">
        <v>19</v>
      </c>
      <c r="E1406" s="42" t="s">
        <v>115</v>
      </c>
      <c r="F1406" s="42" t="s">
        <v>116</v>
      </c>
      <c r="G1406" s="43">
        <v>12000000</v>
      </c>
      <c r="H1406" s="43">
        <v>12000000</v>
      </c>
      <c r="I1406" s="43">
        <v>5556985.9800000004</v>
      </c>
      <c r="J1406" s="43">
        <v>0</v>
      </c>
      <c r="K1406" s="43">
        <v>0</v>
      </c>
      <c r="L1406" s="43">
        <v>0</v>
      </c>
      <c r="M1406" s="43">
        <v>0</v>
      </c>
      <c r="N1406" s="43">
        <v>0</v>
      </c>
      <c r="O1406" s="43">
        <v>12000000</v>
      </c>
      <c r="P1406" s="43">
        <v>5556985.9800000004</v>
      </c>
      <c r="Q1406" s="9">
        <f t="shared" si="43"/>
        <v>0</v>
      </c>
    </row>
    <row r="1407" spans="1:17" ht="13.2" x14ac:dyDescent="0.2">
      <c r="A1407" s="42" t="s">
        <v>487</v>
      </c>
      <c r="B1407" s="42" t="s">
        <v>488</v>
      </c>
      <c r="C1407" s="33" t="str">
        <f t="shared" si="42"/>
        <v>21375804 TEATRO POPULAR MELICO SALAZAR</v>
      </c>
      <c r="D1407" s="45" t="s">
        <v>19</v>
      </c>
      <c r="E1407" s="42" t="s">
        <v>117</v>
      </c>
      <c r="F1407" s="42" t="s">
        <v>118</v>
      </c>
      <c r="G1407" s="43">
        <v>12000000</v>
      </c>
      <c r="H1407" s="43">
        <v>12000000</v>
      </c>
      <c r="I1407" s="43">
        <v>5556985.9800000004</v>
      </c>
      <c r="J1407" s="43">
        <v>0</v>
      </c>
      <c r="K1407" s="43">
        <v>0</v>
      </c>
      <c r="L1407" s="43">
        <v>0</v>
      </c>
      <c r="M1407" s="43">
        <v>0</v>
      </c>
      <c r="N1407" s="43">
        <v>0</v>
      </c>
      <c r="O1407" s="43">
        <v>12000000</v>
      </c>
      <c r="P1407" s="43">
        <v>5556985.9800000004</v>
      </c>
      <c r="Q1407" s="9">
        <f t="shared" si="43"/>
        <v>0</v>
      </c>
    </row>
    <row r="1408" spans="1:17" ht="13.2" x14ac:dyDescent="0.2">
      <c r="A1408" s="42" t="s">
        <v>487</v>
      </c>
      <c r="B1408" s="42" t="s">
        <v>488</v>
      </c>
      <c r="C1408" s="33" t="str">
        <f t="shared" si="42"/>
        <v>21375804 TEATRO POPULAR MELICO SALAZAR</v>
      </c>
      <c r="D1408" s="45" t="s">
        <v>19</v>
      </c>
      <c r="E1408" s="42" t="s">
        <v>123</v>
      </c>
      <c r="F1408" s="42" t="s">
        <v>124</v>
      </c>
      <c r="G1408" s="43">
        <v>30171680</v>
      </c>
      <c r="H1408" s="43">
        <v>30171680</v>
      </c>
      <c r="I1408" s="43">
        <v>13634608.07</v>
      </c>
      <c r="J1408" s="43">
        <v>0</v>
      </c>
      <c r="K1408" s="43">
        <v>0</v>
      </c>
      <c r="L1408" s="43">
        <v>0</v>
      </c>
      <c r="M1408" s="43">
        <v>0</v>
      </c>
      <c r="N1408" s="43">
        <v>0</v>
      </c>
      <c r="O1408" s="43">
        <v>30171680</v>
      </c>
      <c r="P1408" s="43">
        <v>13634608.07</v>
      </c>
      <c r="Q1408" s="9">
        <f t="shared" si="43"/>
        <v>0</v>
      </c>
    </row>
    <row r="1409" spans="1:17" ht="13.2" x14ac:dyDescent="0.2">
      <c r="A1409" s="42" t="s">
        <v>487</v>
      </c>
      <c r="B1409" s="42" t="s">
        <v>488</v>
      </c>
      <c r="C1409" s="33" t="str">
        <f t="shared" si="42"/>
        <v>21375804 TEATRO POPULAR MELICO SALAZAR</v>
      </c>
      <c r="D1409" s="45" t="s">
        <v>19</v>
      </c>
      <c r="E1409" s="42" t="s">
        <v>125</v>
      </c>
      <c r="F1409" s="42" t="s">
        <v>126</v>
      </c>
      <c r="G1409" s="43">
        <v>14200000</v>
      </c>
      <c r="H1409" s="43">
        <v>14200000</v>
      </c>
      <c r="I1409" s="43">
        <v>6575766.7400000002</v>
      </c>
      <c r="J1409" s="43">
        <v>0</v>
      </c>
      <c r="K1409" s="43">
        <v>0</v>
      </c>
      <c r="L1409" s="43">
        <v>0</v>
      </c>
      <c r="M1409" s="43">
        <v>0</v>
      </c>
      <c r="N1409" s="43">
        <v>0</v>
      </c>
      <c r="O1409" s="43">
        <v>14200000</v>
      </c>
      <c r="P1409" s="43">
        <v>6575766.7400000002</v>
      </c>
      <c r="Q1409" s="9">
        <f t="shared" si="43"/>
        <v>0</v>
      </c>
    </row>
    <row r="1410" spans="1:17" ht="13.2" x14ac:dyDescent="0.2">
      <c r="A1410" s="42" t="s">
        <v>487</v>
      </c>
      <c r="B1410" s="42" t="s">
        <v>488</v>
      </c>
      <c r="C1410" s="33" t="str">
        <f t="shared" si="42"/>
        <v>21375804 TEATRO POPULAR MELICO SALAZAR</v>
      </c>
      <c r="D1410" s="45" t="s">
        <v>19</v>
      </c>
      <c r="E1410" s="42" t="s">
        <v>129</v>
      </c>
      <c r="F1410" s="42" t="s">
        <v>130</v>
      </c>
      <c r="G1410" s="43">
        <v>5871680</v>
      </c>
      <c r="H1410" s="43">
        <v>5871680</v>
      </c>
      <c r="I1410" s="43">
        <v>2719070.29</v>
      </c>
      <c r="J1410" s="43">
        <v>0</v>
      </c>
      <c r="K1410" s="43">
        <v>0</v>
      </c>
      <c r="L1410" s="43">
        <v>0</v>
      </c>
      <c r="M1410" s="43">
        <v>0</v>
      </c>
      <c r="N1410" s="43">
        <v>0</v>
      </c>
      <c r="O1410" s="43">
        <v>5871680</v>
      </c>
      <c r="P1410" s="43">
        <v>2719070.29</v>
      </c>
      <c r="Q1410" s="9">
        <f t="shared" si="43"/>
        <v>0</v>
      </c>
    </row>
    <row r="1411" spans="1:17" ht="13.2" x14ac:dyDescent="0.2">
      <c r="A1411" s="42" t="s">
        <v>487</v>
      </c>
      <c r="B1411" s="42" t="s">
        <v>488</v>
      </c>
      <c r="C1411" s="33" t="str">
        <f t="shared" si="42"/>
        <v>21375804 TEATRO POPULAR MELICO SALAZAR</v>
      </c>
      <c r="D1411" s="45" t="s">
        <v>19</v>
      </c>
      <c r="E1411" s="42" t="s">
        <v>131</v>
      </c>
      <c r="F1411" s="42" t="s">
        <v>132</v>
      </c>
      <c r="G1411" s="43">
        <v>3500000</v>
      </c>
      <c r="H1411" s="43">
        <v>3500000</v>
      </c>
      <c r="I1411" s="43">
        <v>1620787.58</v>
      </c>
      <c r="J1411" s="43">
        <v>0</v>
      </c>
      <c r="K1411" s="43">
        <v>0</v>
      </c>
      <c r="L1411" s="43">
        <v>0</v>
      </c>
      <c r="M1411" s="43">
        <v>0</v>
      </c>
      <c r="N1411" s="43">
        <v>0</v>
      </c>
      <c r="O1411" s="43">
        <v>3500000</v>
      </c>
      <c r="P1411" s="43">
        <v>1620787.58</v>
      </c>
      <c r="Q1411" s="9">
        <f t="shared" si="43"/>
        <v>0</v>
      </c>
    </row>
    <row r="1412" spans="1:17" ht="13.2" x14ac:dyDescent="0.2">
      <c r="A1412" s="42" t="s">
        <v>487</v>
      </c>
      <c r="B1412" s="42" t="s">
        <v>488</v>
      </c>
      <c r="C1412" s="33" t="str">
        <f t="shared" si="42"/>
        <v>21375804 TEATRO POPULAR MELICO SALAZAR</v>
      </c>
      <c r="D1412" s="45" t="s">
        <v>19</v>
      </c>
      <c r="E1412" s="42" t="s">
        <v>133</v>
      </c>
      <c r="F1412" s="42" t="s">
        <v>134</v>
      </c>
      <c r="G1412" s="43">
        <v>1300000</v>
      </c>
      <c r="H1412" s="43">
        <v>1300000</v>
      </c>
      <c r="I1412" s="43">
        <v>602006.81999999995</v>
      </c>
      <c r="J1412" s="43">
        <v>0</v>
      </c>
      <c r="K1412" s="43">
        <v>0</v>
      </c>
      <c r="L1412" s="43">
        <v>0</v>
      </c>
      <c r="M1412" s="43">
        <v>0</v>
      </c>
      <c r="N1412" s="43">
        <v>0</v>
      </c>
      <c r="O1412" s="43">
        <v>1300000</v>
      </c>
      <c r="P1412" s="43">
        <v>602006.81999999995</v>
      </c>
      <c r="Q1412" s="9">
        <f t="shared" si="43"/>
        <v>0</v>
      </c>
    </row>
    <row r="1413" spans="1:17" ht="13.2" x14ac:dyDescent="0.2">
      <c r="A1413" s="42" t="s">
        <v>487</v>
      </c>
      <c r="B1413" s="42" t="s">
        <v>488</v>
      </c>
      <c r="C1413" s="33" t="str">
        <f t="shared" si="42"/>
        <v>21375804 TEATRO POPULAR MELICO SALAZAR</v>
      </c>
      <c r="D1413" s="45" t="s">
        <v>19</v>
      </c>
      <c r="E1413" s="42" t="s">
        <v>135</v>
      </c>
      <c r="F1413" s="42" t="s">
        <v>136</v>
      </c>
      <c r="G1413" s="43">
        <v>2100000</v>
      </c>
      <c r="H1413" s="43">
        <v>2100000</v>
      </c>
      <c r="I1413" s="43">
        <v>972472.55</v>
      </c>
      <c r="J1413" s="43">
        <v>0</v>
      </c>
      <c r="K1413" s="43">
        <v>0</v>
      </c>
      <c r="L1413" s="43">
        <v>0</v>
      </c>
      <c r="M1413" s="43">
        <v>0</v>
      </c>
      <c r="N1413" s="43">
        <v>0</v>
      </c>
      <c r="O1413" s="43">
        <v>2100000</v>
      </c>
      <c r="P1413" s="43">
        <v>972472.55</v>
      </c>
      <c r="Q1413" s="9">
        <f t="shared" si="43"/>
        <v>0</v>
      </c>
    </row>
    <row r="1414" spans="1:17" ht="13.2" x14ac:dyDescent="0.2">
      <c r="A1414" s="42" t="s">
        <v>487</v>
      </c>
      <c r="B1414" s="42" t="s">
        <v>488</v>
      </c>
      <c r="C1414" s="33" t="str">
        <f t="shared" si="42"/>
        <v>21375804 TEATRO POPULAR MELICO SALAZAR</v>
      </c>
      <c r="D1414" s="45" t="s">
        <v>19</v>
      </c>
      <c r="E1414" s="42" t="s">
        <v>137</v>
      </c>
      <c r="F1414" s="42" t="s">
        <v>138</v>
      </c>
      <c r="G1414" s="43">
        <v>1200000</v>
      </c>
      <c r="H1414" s="43">
        <v>1200000</v>
      </c>
      <c r="I1414" s="43">
        <v>555698.6</v>
      </c>
      <c r="J1414" s="43">
        <v>0</v>
      </c>
      <c r="K1414" s="43">
        <v>0</v>
      </c>
      <c r="L1414" s="43">
        <v>0</v>
      </c>
      <c r="M1414" s="43">
        <v>0</v>
      </c>
      <c r="N1414" s="43">
        <v>0</v>
      </c>
      <c r="O1414" s="43">
        <v>1200000</v>
      </c>
      <c r="P1414" s="43">
        <v>555698.6</v>
      </c>
      <c r="Q1414" s="9">
        <f t="shared" si="43"/>
        <v>0</v>
      </c>
    </row>
    <row r="1415" spans="1:17" ht="13.2" x14ac:dyDescent="0.2">
      <c r="A1415" s="42" t="s">
        <v>487</v>
      </c>
      <c r="B1415" s="42" t="s">
        <v>488</v>
      </c>
      <c r="C1415" s="33" t="str">
        <f t="shared" ref="C1415:C1478" si="44">+CONCATENATE(A1415," ",B1415)</f>
        <v>21375804 TEATRO POPULAR MELICO SALAZAR</v>
      </c>
      <c r="D1415" s="45" t="s">
        <v>19</v>
      </c>
      <c r="E1415" s="42" t="s">
        <v>139</v>
      </c>
      <c r="F1415" s="42" t="s">
        <v>140</v>
      </c>
      <c r="G1415" s="43">
        <v>2000000</v>
      </c>
      <c r="H1415" s="43">
        <v>2000000</v>
      </c>
      <c r="I1415" s="43">
        <v>588805.49</v>
      </c>
      <c r="J1415" s="43">
        <v>0</v>
      </c>
      <c r="K1415" s="43">
        <v>0</v>
      </c>
      <c r="L1415" s="43">
        <v>0</v>
      </c>
      <c r="M1415" s="43">
        <v>0</v>
      </c>
      <c r="N1415" s="43">
        <v>0</v>
      </c>
      <c r="O1415" s="43">
        <v>2000000</v>
      </c>
      <c r="P1415" s="43">
        <v>588805.49</v>
      </c>
      <c r="Q1415" s="9">
        <f t="shared" ref="Q1415:Q1478" si="45">+IFERROR(M1415/H1415,0)</f>
        <v>0</v>
      </c>
    </row>
    <row r="1416" spans="1:17" ht="13.2" x14ac:dyDescent="0.2">
      <c r="A1416" s="42" t="s">
        <v>487</v>
      </c>
      <c r="B1416" s="42" t="s">
        <v>488</v>
      </c>
      <c r="C1416" s="33" t="str">
        <f t="shared" si="44"/>
        <v>21375804 TEATRO POPULAR MELICO SALAZAR</v>
      </c>
      <c r="D1416" s="45" t="s">
        <v>19</v>
      </c>
      <c r="E1416" s="42" t="s">
        <v>141</v>
      </c>
      <c r="F1416" s="42" t="s">
        <v>142</v>
      </c>
      <c r="G1416" s="43">
        <v>1500000</v>
      </c>
      <c r="H1416" s="43">
        <v>1500000</v>
      </c>
      <c r="I1416" s="43">
        <v>694623.25</v>
      </c>
      <c r="J1416" s="43">
        <v>0</v>
      </c>
      <c r="K1416" s="43">
        <v>0</v>
      </c>
      <c r="L1416" s="43">
        <v>0</v>
      </c>
      <c r="M1416" s="43">
        <v>0</v>
      </c>
      <c r="N1416" s="43">
        <v>0</v>
      </c>
      <c r="O1416" s="43">
        <v>1500000</v>
      </c>
      <c r="P1416" s="43">
        <v>694623.25</v>
      </c>
      <c r="Q1416" s="9">
        <f t="shared" si="45"/>
        <v>0</v>
      </c>
    </row>
    <row r="1417" spans="1:17" ht="13.2" x14ac:dyDescent="0.2">
      <c r="A1417" s="42" t="s">
        <v>487</v>
      </c>
      <c r="B1417" s="42" t="s">
        <v>488</v>
      </c>
      <c r="C1417" s="33" t="str">
        <f t="shared" si="44"/>
        <v>21375804 TEATRO POPULAR MELICO SALAZAR</v>
      </c>
      <c r="D1417" s="45" t="s">
        <v>19</v>
      </c>
      <c r="E1417" s="42" t="s">
        <v>145</v>
      </c>
      <c r="F1417" s="42" t="s">
        <v>146</v>
      </c>
      <c r="G1417" s="43">
        <v>1500000</v>
      </c>
      <c r="H1417" s="43">
        <v>1500000</v>
      </c>
      <c r="I1417" s="43">
        <v>694623.25</v>
      </c>
      <c r="J1417" s="43">
        <v>0</v>
      </c>
      <c r="K1417" s="43">
        <v>0</v>
      </c>
      <c r="L1417" s="43">
        <v>0</v>
      </c>
      <c r="M1417" s="43">
        <v>0</v>
      </c>
      <c r="N1417" s="43">
        <v>0</v>
      </c>
      <c r="O1417" s="43">
        <v>1500000</v>
      </c>
      <c r="P1417" s="43">
        <v>694623.25</v>
      </c>
      <c r="Q1417" s="9">
        <f t="shared" si="45"/>
        <v>0</v>
      </c>
    </row>
    <row r="1418" spans="1:17" ht="13.2" x14ac:dyDescent="0.2">
      <c r="A1418" s="42" t="s">
        <v>487</v>
      </c>
      <c r="B1418" s="42" t="s">
        <v>488</v>
      </c>
      <c r="C1418" s="33" t="str">
        <f t="shared" si="44"/>
        <v>21375804 TEATRO POPULAR MELICO SALAZAR</v>
      </c>
      <c r="D1418" s="45" t="s">
        <v>19</v>
      </c>
      <c r="E1418" s="42" t="s">
        <v>147</v>
      </c>
      <c r="F1418" s="42" t="s">
        <v>148</v>
      </c>
      <c r="G1418" s="43">
        <v>20000</v>
      </c>
      <c r="H1418" s="43">
        <v>20000</v>
      </c>
      <c r="I1418" s="43">
        <v>4781.18</v>
      </c>
      <c r="J1418" s="43">
        <v>0</v>
      </c>
      <c r="K1418" s="43">
        <v>0</v>
      </c>
      <c r="L1418" s="43">
        <v>0</v>
      </c>
      <c r="M1418" s="43">
        <v>0</v>
      </c>
      <c r="N1418" s="43">
        <v>0</v>
      </c>
      <c r="O1418" s="43">
        <v>20000</v>
      </c>
      <c r="P1418" s="43">
        <v>4781.18</v>
      </c>
      <c r="Q1418" s="9">
        <f t="shared" si="45"/>
        <v>0</v>
      </c>
    </row>
    <row r="1419" spans="1:17" ht="13.2" x14ac:dyDescent="0.2">
      <c r="A1419" s="42" t="s">
        <v>487</v>
      </c>
      <c r="B1419" s="42" t="s">
        <v>488</v>
      </c>
      <c r="C1419" s="33" t="str">
        <f t="shared" si="44"/>
        <v>21375804 TEATRO POPULAR MELICO SALAZAR</v>
      </c>
      <c r="D1419" s="45" t="s">
        <v>19</v>
      </c>
      <c r="E1419" s="42" t="s">
        <v>151</v>
      </c>
      <c r="F1419" s="42" t="s">
        <v>152</v>
      </c>
      <c r="G1419" s="43">
        <v>20000</v>
      </c>
      <c r="H1419" s="43">
        <v>20000</v>
      </c>
      <c r="I1419" s="43">
        <v>4781.18</v>
      </c>
      <c r="J1419" s="43">
        <v>0</v>
      </c>
      <c r="K1419" s="43">
        <v>0</v>
      </c>
      <c r="L1419" s="43">
        <v>0</v>
      </c>
      <c r="M1419" s="43">
        <v>0</v>
      </c>
      <c r="N1419" s="43">
        <v>0</v>
      </c>
      <c r="O1419" s="43">
        <v>20000</v>
      </c>
      <c r="P1419" s="43">
        <v>4781.18</v>
      </c>
      <c r="Q1419" s="9">
        <f t="shared" si="45"/>
        <v>0</v>
      </c>
    </row>
    <row r="1420" spans="1:17" ht="13.2" x14ac:dyDescent="0.2">
      <c r="A1420" s="42" t="s">
        <v>487</v>
      </c>
      <c r="B1420" s="42" t="s">
        <v>488</v>
      </c>
      <c r="C1420" s="33" t="str">
        <f t="shared" si="44"/>
        <v>21375804 TEATRO POPULAR MELICO SALAZAR</v>
      </c>
      <c r="D1420" s="45" t="s">
        <v>19</v>
      </c>
      <c r="E1420" s="42" t="s">
        <v>153</v>
      </c>
      <c r="F1420" s="42" t="s">
        <v>154</v>
      </c>
      <c r="G1420" s="43">
        <v>49635835</v>
      </c>
      <c r="H1420" s="43">
        <v>49635835</v>
      </c>
      <c r="I1420" s="43">
        <v>22985469.93</v>
      </c>
      <c r="J1420" s="43">
        <v>0</v>
      </c>
      <c r="K1420" s="43">
        <v>0</v>
      </c>
      <c r="L1420" s="43">
        <v>0</v>
      </c>
      <c r="M1420" s="43">
        <v>280894</v>
      </c>
      <c r="N1420" s="43">
        <v>280894</v>
      </c>
      <c r="O1420" s="43">
        <v>49354941</v>
      </c>
      <c r="P1420" s="43">
        <v>22704575.93</v>
      </c>
      <c r="Q1420" s="9">
        <f t="shared" si="45"/>
        <v>5.6590969004550844E-3</v>
      </c>
    </row>
    <row r="1421" spans="1:17" ht="13.2" x14ac:dyDescent="0.2">
      <c r="A1421" s="42" t="s">
        <v>487</v>
      </c>
      <c r="B1421" s="42" t="s">
        <v>488</v>
      </c>
      <c r="C1421" s="33" t="str">
        <f t="shared" si="44"/>
        <v>21375804 TEATRO POPULAR MELICO SALAZAR</v>
      </c>
      <c r="D1421" s="45" t="s">
        <v>19</v>
      </c>
      <c r="E1421" s="42" t="s">
        <v>155</v>
      </c>
      <c r="F1421" s="42" t="s">
        <v>156</v>
      </c>
      <c r="G1421" s="43">
        <v>6135835</v>
      </c>
      <c r="H1421" s="43">
        <v>6135835</v>
      </c>
      <c r="I1421" s="43">
        <v>2841395.75</v>
      </c>
      <c r="J1421" s="43">
        <v>0</v>
      </c>
      <c r="K1421" s="43">
        <v>0</v>
      </c>
      <c r="L1421" s="43">
        <v>0</v>
      </c>
      <c r="M1421" s="43">
        <v>280894</v>
      </c>
      <c r="N1421" s="43">
        <v>280894</v>
      </c>
      <c r="O1421" s="43">
        <v>5854941</v>
      </c>
      <c r="P1421" s="43">
        <v>2560501.75</v>
      </c>
      <c r="Q1421" s="9">
        <f t="shared" si="45"/>
        <v>4.5779262317190733E-2</v>
      </c>
    </row>
    <row r="1422" spans="1:17" ht="13.2" x14ac:dyDescent="0.2">
      <c r="A1422" s="42" t="s">
        <v>487</v>
      </c>
      <c r="B1422" s="42" t="s">
        <v>488</v>
      </c>
      <c r="C1422" s="33" t="str">
        <f t="shared" si="44"/>
        <v>21375804 TEATRO POPULAR MELICO SALAZAR</v>
      </c>
      <c r="D1422" s="45" t="s">
        <v>19</v>
      </c>
      <c r="E1422" s="42" t="s">
        <v>157</v>
      </c>
      <c r="F1422" s="42" t="s">
        <v>158</v>
      </c>
      <c r="G1422" s="43">
        <v>4173821</v>
      </c>
      <c r="H1422" s="43">
        <v>4173821</v>
      </c>
      <c r="I1422" s="43">
        <v>1932822.06</v>
      </c>
      <c r="J1422" s="43">
        <v>0</v>
      </c>
      <c r="K1422" s="43">
        <v>0</v>
      </c>
      <c r="L1422" s="43">
        <v>0</v>
      </c>
      <c r="M1422" s="43">
        <v>280894</v>
      </c>
      <c r="N1422" s="43">
        <v>280894</v>
      </c>
      <c r="O1422" s="43">
        <v>3892927</v>
      </c>
      <c r="P1422" s="43">
        <v>1651928.06</v>
      </c>
      <c r="Q1422" s="9">
        <f t="shared" si="45"/>
        <v>6.7299004916598001E-2</v>
      </c>
    </row>
    <row r="1423" spans="1:17" ht="13.2" x14ac:dyDescent="0.2">
      <c r="A1423" s="42" t="s">
        <v>487</v>
      </c>
      <c r="B1423" s="42" t="s">
        <v>488</v>
      </c>
      <c r="C1423" s="33" t="str">
        <f t="shared" si="44"/>
        <v>21375804 TEATRO POPULAR MELICO SALAZAR</v>
      </c>
      <c r="D1423" s="45" t="s">
        <v>19</v>
      </c>
      <c r="E1423" s="42" t="s">
        <v>161</v>
      </c>
      <c r="F1423" s="42" t="s">
        <v>162</v>
      </c>
      <c r="G1423" s="43">
        <v>1962014</v>
      </c>
      <c r="H1423" s="43">
        <v>1962014</v>
      </c>
      <c r="I1423" s="43">
        <v>908573.69</v>
      </c>
      <c r="J1423" s="43">
        <v>0</v>
      </c>
      <c r="K1423" s="43">
        <v>0</v>
      </c>
      <c r="L1423" s="43">
        <v>0</v>
      </c>
      <c r="M1423" s="43">
        <v>0</v>
      </c>
      <c r="N1423" s="43">
        <v>0</v>
      </c>
      <c r="O1423" s="43">
        <v>1962014</v>
      </c>
      <c r="P1423" s="43">
        <v>908573.69</v>
      </c>
      <c r="Q1423" s="9">
        <f t="shared" si="45"/>
        <v>0</v>
      </c>
    </row>
    <row r="1424" spans="1:17" ht="13.2" x14ac:dyDescent="0.2">
      <c r="A1424" s="42" t="s">
        <v>487</v>
      </c>
      <c r="B1424" s="42" t="s">
        <v>488</v>
      </c>
      <c r="C1424" s="33" t="str">
        <f t="shared" si="44"/>
        <v>21375804 TEATRO POPULAR MELICO SALAZAR</v>
      </c>
      <c r="D1424" s="45" t="s">
        <v>19</v>
      </c>
      <c r="E1424" s="42" t="s">
        <v>171</v>
      </c>
      <c r="F1424" s="42" t="s">
        <v>172</v>
      </c>
      <c r="G1424" s="43">
        <v>9000000</v>
      </c>
      <c r="H1424" s="43">
        <v>9000000</v>
      </c>
      <c r="I1424" s="43">
        <v>4167739.48</v>
      </c>
      <c r="J1424" s="43">
        <v>0</v>
      </c>
      <c r="K1424" s="43">
        <v>0</v>
      </c>
      <c r="L1424" s="43">
        <v>0</v>
      </c>
      <c r="M1424" s="43">
        <v>0</v>
      </c>
      <c r="N1424" s="43">
        <v>0</v>
      </c>
      <c r="O1424" s="43">
        <v>9000000</v>
      </c>
      <c r="P1424" s="43">
        <v>4167739.48</v>
      </c>
      <c r="Q1424" s="9">
        <f t="shared" si="45"/>
        <v>0</v>
      </c>
    </row>
    <row r="1425" spans="1:17" ht="13.2" x14ac:dyDescent="0.2">
      <c r="A1425" s="42" t="s">
        <v>487</v>
      </c>
      <c r="B1425" s="42" t="s">
        <v>488</v>
      </c>
      <c r="C1425" s="33" t="str">
        <f t="shared" si="44"/>
        <v>21375804 TEATRO POPULAR MELICO SALAZAR</v>
      </c>
      <c r="D1425" s="45" t="s">
        <v>19</v>
      </c>
      <c r="E1425" s="42" t="s">
        <v>179</v>
      </c>
      <c r="F1425" s="42" t="s">
        <v>180</v>
      </c>
      <c r="G1425" s="43">
        <v>5000000</v>
      </c>
      <c r="H1425" s="43">
        <v>5000000</v>
      </c>
      <c r="I1425" s="43">
        <v>2315410.8199999998</v>
      </c>
      <c r="J1425" s="43">
        <v>0</v>
      </c>
      <c r="K1425" s="43">
        <v>0</v>
      </c>
      <c r="L1425" s="43">
        <v>0</v>
      </c>
      <c r="M1425" s="43">
        <v>0</v>
      </c>
      <c r="N1425" s="43">
        <v>0</v>
      </c>
      <c r="O1425" s="43">
        <v>5000000</v>
      </c>
      <c r="P1425" s="43">
        <v>2315410.8199999998</v>
      </c>
      <c r="Q1425" s="9">
        <f t="shared" si="45"/>
        <v>0</v>
      </c>
    </row>
    <row r="1426" spans="1:17" ht="13.2" x14ac:dyDescent="0.2">
      <c r="A1426" s="42" t="s">
        <v>487</v>
      </c>
      <c r="B1426" s="42" t="s">
        <v>488</v>
      </c>
      <c r="C1426" s="33" t="str">
        <f t="shared" si="44"/>
        <v>21375804 TEATRO POPULAR MELICO SALAZAR</v>
      </c>
      <c r="D1426" s="45" t="s">
        <v>19</v>
      </c>
      <c r="E1426" s="42" t="s">
        <v>183</v>
      </c>
      <c r="F1426" s="42" t="s">
        <v>184</v>
      </c>
      <c r="G1426" s="43">
        <v>4000000</v>
      </c>
      <c r="H1426" s="43">
        <v>4000000</v>
      </c>
      <c r="I1426" s="43">
        <v>1852328.66</v>
      </c>
      <c r="J1426" s="43">
        <v>0</v>
      </c>
      <c r="K1426" s="43">
        <v>0</v>
      </c>
      <c r="L1426" s="43">
        <v>0</v>
      </c>
      <c r="M1426" s="43">
        <v>0</v>
      </c>
      <c r="N1426" s="43">
        <v>0</v>
      </c>
      <c r="O1426" s="43">
        <v>4000000</v>
      </c>
      <c r="P1426" s="43">
        <v>1852328.66</v>
      </c>
      <c r="Q1426" s="9">
        <f t="shared" si="45"/>
        <v>0</v>
      </c>
    </row>
    <row r="1427" spans="1:17" ht="13.2" x14ac:dyDescent="0.2">
      <c r="A1427" s="42" t="s">
        <v>487</v>
      </c>
      <c r="B1427" s="42" t="s">
        <v>488</v>
      </c>
      <c r="C1427" s="33" t="str">
        <f t="shared" si="44"/>
        <v>21375804 TEATRO POPULAR MELICO SALAZAR</v>
      </c>
      <c r="D1427" s="45" t="s">
        <v>19</v>
      </c>
      <c r="E1427" s="42" t="s">
        <v>185</v>
      </c>
      <c r="F1427" s="42" t="s">
        <v>186</v>
      </c>
      <c r="G1427" s="43">
        <v>8500000</v>
      </c>
      <c r="H1427" s="43">
        <v>8500000</v>
      </c>
      <c r="I1427" s="43">
        <v>3936198.41</v>
      </c>
      <c r="J1427" s="43">
        <v>0</v>
      </c>
      <c r="K1427" s="43">
        <v>0</v>
      </c>
      <c r="L1427" s="43">
        <v>0</v>
      </c>
      <c r="M1427" s="43">
        <v>0</v>
      </c>
      <c r="N1427" s="43">
        <v>0</v>
      </c>
      <c r="O1427" s="43">
        <v>8500000</v>
      </c>
      <c r="P1427" s="43">
        <v>3936198.41</v>
      </c>
      <c r="Q1427" s="9">
        <f t="shared" si="45"/>
        <v>0</v>
      </c>
    </row>
    <row r="1428" spans="1:17" ht="13.2" x14ac:dyDescent="0.2">
      <c r="A1428" s="42" t="s">
        <v>487</v>
      </c>
      <c r="B1428" s="42" t="s">
        <v>488</v>
      </c>
      <c r="C1428" s="33" t="str">
        <f t="shared" si="44"/>
        <v>21375804 TEATRO POPULAR MELICO SALAZAR</v>
      </c>
      <c r="D1428" s="45" t="s">
        <v>19</v>
      </c>
      <c r="E1428" s="42" t="s">
        <v>189</v>
      </c>
      <c r="F1428" s="42" t="s">
        <v>190</v>
      </c>
      <c r="G1428" s="43">
        <v>8500000</v>
      </c>
      <c r="H1428" s="43">
        <v>8500000</v>
      </c>
      <c r="I1428" s="43">
        <v>3936198.41</v>
      </c>
      <c r="J1428" s="43">
        <v>0</v>
      </c>
      <c r="K1428" s="43">
        <v>0</v>
      </c>
      <c r="L1428" s="43">
        <v>0</v>
      </c>
      <c r="M1428" s="43">
        <v>0</v>
      </c>
      <c r="N1428" s="43">
        <v>0</v>
      </c>
      <c r="O1428" s="43">
        <v>8500000</v>
      </c>
      <c r="P1428" s="43">
        <v>3936198.41</v>
      </c>
      <c r="Q1428" s="9">
        <f t="shared" si="45"/>
        <v>0</v>
      </c>
    </row>
    <row r="1429" spans="1:17" ht="13.2" x14ac:dyDescent="0.2">
      <c r="A1429" s="42" t="s">
        <v>487</v>
      </c>
      <c r="B1429" s="42" t="s">
        <v>488</v>
      </c>
      <c r="C1429" s="33" t="str">
        <f t="shared" si="44"/>
        <v>21375804 TEATRO POPULAR MELICO SALAZAR</v>
      </c>
      <c r="D1429" s="45" t="s">
        <v>19</v>
      </c>
      <c r="E1429" s="42" t="s">
        <v>191</v>
      </c>
      <c r="F1429" s="42" t="s">
        <v>192</v>
      </c>
      <c r="G1429" s="43">
        <v>26000000</v>
      </c>
      <c r="H1429" s="43">
        <v>26000000</v>
      </c>
      <c r="I1429" s="43">
        <v>12040136.289999999</v>
      </c>
      <c r="J1429" s="43">
        <v>0</v>
      </c>
      <c r="K1429" s="43">
        <v>0</v>
      </c>
      <c r="L1429" s="43">
        <v>0</v>
      </c>
      <c r="M1429" s="43">
        <v>0</v>
      </c>
      <c r="N1429" s="43">
        <v>0</v>
      </c>
      <c r="O1429" s="43">
        <v>26000000</v>
      </c>
      <c r="P1429" s="43">
        <v>12040136.289999999</v>
      </c>
      <c r="Q1429" s="9">
        <f t="shared" si="45"/>
        <v>0</v>
      </c>
    </row>
    <row r="1430" spans="1:17" ht="13.2" x14ac:dyDescent="0.2">
      <c r="A1430" s="42" t="s">
        <v>487</v>
      </c>
      <c r="B1430" s="42" t="s">
        <v>488</v>
      </c>
      <c r="C1430" s="33" t="str">
        <f t="shared" si="44"/>
        <v>21375804 TEATRO POPULAR MELICO SALAZAR</v>
      </c>
      <c r="D1430" s="45" t="s">
        <v>19</v>
      </c>
      <c r="E1430" s="42" t="s">
        <v>193</v>
      </c>
      <c r="F1430" s="42" t="s">
        <v>194</v>
      </c>
      <c r="G1430" s="43">
        <v>2800000</v>
      </c>
      <c r="H1430" s="43">
        <v>2800000</v>
      </c>
      <c r="I1430" s="43">
        <v>1296630.06</v>
      </c>
      <c r="J1430" s="43">
        <v>0</v>
      </c>
      <c r="K1430" s="43">
        <v>0</v>
      </c>
      <c r="L1430" s="43">
        <v>0</v>
      </c>
      <c r="M1430" s="43">
        <v>0</v>
      </c>
      <c r="N1430" s="43">
        <v>0</v>
      </c>
      <c r="O1430" s="43">
        <v>2800000</v>
      </c>
      <c r="P1430" s="43">
        <v>1296630.06</v>
      </c>
      <c r="Q1430" s="9">
        <f t="shared" si="45"/>
        <v>0</v>
      </c>
    </row>
    <row r="1431" spans="1:17" ht="13.2" x14ac:dyDescent="0.2">
      <c r="A1431" s="42" t="s">
        <v>487</v>
      </c>
      <c r="B1431" s="42" t="s">
        <v>488</v>
      </c>
      <c r="C1431" s="33" t="str">
        <f t="shared" si="44"/>
        <v>21375804 TEATRO POPULAR MELICO SALAZAR</v>
      </c>
      <c r="D1431" s="45" t="s">
        <v>19</v>
      </c>
      <c r="E1431" s="42" t="s">
        <v>197</v>
      </c>
      <c r="F1431" s="42" t="s">
        <v>198</v>
      </c>
      <c r="G1431" s="43">
        <v>1200000</v>
      </c>
      <c r="H1431" s="43">
        <v>1200000</v>
      </c>
      <c r="I1431" s="43">
        <v>555698.6</v>
      </c>
      <c r="J1431" s="43">
        <v>0</v>
      </c>
      <c r="K1431" s="43">
        <v>0</v>
      </c>
      <c r="L1431" s="43">
        <v>0</v>
      </c>
      <c r="M1431" s="43">
        <v>0</v>
      </c>
      <c r="N1431" s="43">
        <v>0</v>
      </c>
      <c r="O1431" s="43">
        <v>1200000</v>
      </c>
      <c r="P1431" s="43">
        <v>555698.6</v>
      </c>
      <c r="Q1431" s="9">
        <f t="shared" si="45"/>
        <v>0</v>
      </c>
    </row>
    <row r="1432" spans="1:17" ht="13.2" x14ac:dyDescent="0.2">
      <c r="A1432" s="42" t="s">
        <v>487</v>
      </c>
      <c r="B1432" s="42" t="s">
        <v>488</v>
      </c>
      <c r="C1432" s="33" t="str">
        <f t="shared" si="44"/>
        <v>21375804 TEATRO POPULAR MELICO SALAZAR</v>
      </c>
      <c r="D1432" s="45" t="s">
        <v>19</v>
      </c>
      <c r="E1432" s="42" t="s">
        <v>199</v>
      </c>
      <c r="F1432" s="42" t="s">
        <v>200</v>
      </c>
      <c r="G1432" s="43">
        <v>8000000</v>
      </c>
      <c r="H1432" s="43">
        <v>8000000</v>
      </c>
      <c r="I1432" s="43">
        <v>3704657.32</v>
      </c>
      <c r="J1432" s="43">
        <v>0</v>
      </c>
      <c r="K1432" s="43">
        <v>0</v>
      </c>
      <c r="L1432" s="43">
        <v>0</v>
      </c>
      <c r="M1432" s="43">
        <v>0</v>
      </c>
      <c r="N1432" s="43">
        <v>0</v>
      </c>
      <c r="O1432" s="43">
        <v>8000000</v>
      </c>
      <c r="P1432" s="43">
        <v>3704657.32</v>
      </c>
      <c r="Q1432" s="9">
        <f t="shared" si="45"/>
        <v>0</v>
      </c>
    </row>
    <row r="1433" spans="1:17" ht="13.2" x14ac:dyDescent="0.2">
      <c r="A1433" s="42" t="s">
        <v>487</v>
      </c>
      <c r="B1433" s="42" t="s">
        <v>488</v>
      </c>
      <c r="C1433" s="33" t="str">
        <f t="shared" si="44"/>
        <v>21375804 TEATRO POPULAR MELICO SALAZAR</v>
      </c>
      <c r="D1433" s="45" t="s">
        <v>19</v>
      </c>
      <c r="E1433" s="42" t="s">
        <v>201</v>
      </c>
      <c r="F1433" s="42" t="s">
        <v>202</v>
      </c>
      <c r="G1433" s="43">
        <v>6000000</v>
      </c>
      <c r="H1433" s="43">
        <v>6000000</v>
      </c>
      <c r="I1433" s="43">
        <v>2778492.99</v>
      </c>
      <c r="J1433" s="43">
        <v>0</v>
      </c>
      <c r="K1433" s="43">
        <v>0</v>
      </c>
      <c r="L1433" s="43">
        <v>0</v>
      </c>
      <c r="M1433" s="43">
        <v>0</v>
      </c>
      <c r="N1433" s="43">
        <v>0</v>
      </c>
      <c r="O1433" s="43">
        <v>6000000</v>
      </c>
      <c r="P1433" s="43">
        <v>2778492.99</v>
      </c>
      <c r="Q1433" s="9">
        <f t="shared" si="45"/>
        <v>0</v>
      </c>
    </row>
    <row r="1434" spans="1:17" ht="13.2" x14ac:dyDescent="0.2">
      <c r="A1434" s="42" t="s">
        <v>487</v>
      </c>
      <c r="B1434" s="42" t="s">
        <v>488</v>
      </c>
      <c r="C1434" s="33" t="str">
        <f t="shared" si="44"/>
        <v>21375804 TEATRO POPULAR MELICO SALAZAR</v>
      </c>
      <c r="D1434" s="45" t="s">
        <v>19</v>
      </c>
      <c r="E1434" s="42" t="s">
        <v>207</v>
      </c>
      <c r="F1434" s="42" t="s">
        <v>208</v>
      </c>
      <c r="G1434" s="43">
        <v>8000000</v>
      </c>
      <c r="H1434" s="43">
        <v>8000000</v>
      </c>
      <c r="I1434" s="43">
        <v>3704657.32</v>
      </c>
      <c r="J1434" s="43">
        <v>0</v>
      </c>
      <c r="K1434" s="43">
        <v>0</v>
      </c>
      <c r="L1434" s="43">
        <v>0</v>
      </c>
      <c r="M1434" s="43">
        <v>0</v>
      </c>
      <c r="N1434" s="43">
        <v>0</v>
      </c>
      <c r="O1434" s="43">
        <v>8000000</v>
      </c>
      <c r="P1434" s="43">
        <v>3704657.32</v>
      </c>
      <c r="Q1434" s="9">
        <f t="shared" si="45"/>
        <v>0</v>
      </c>
    </row>
    <row r="1435" spans="1:17" ht="13.2" x14ac:dyDescent="0.2">
      <c r="A1435" s="42" t="s">
        <v>487</v>
      </c>
      <c r="B1435" s="42" t="s">
        <v>488</v>
      </c>
      <c r="C1435" s="33" t="str">
        <f t="shared" si="44"/>
        <v>21375804 TEATRO POPULAR MELICO SALAZAR</v>
      </c>
      <c r="D1435" s="45" t="s">
        <v>19</v>
      </c>
      <c r="E1435" s="42" t="s">
        <v>209</v>
      </c>
      <c r="F1435" s="42" t="s">
        <v>210</v>
      </c>
      <c r="G1435" s="43">
        <v>365673821</v>
      </c>
      <c r="H1435" s="43">
        <v>365673821</v>
      </c>
      <c r="I1435" s="43">
        <v>186365800.18000001</v>
      </c>
      <c r="J1435" s="43">
        <v>0</v>
      </c>
      <c r="K1435" s="43">
        <v>0</v>
      </c>
      <c r="L1435" s="43">
        <v>0</v>
      </c>
      <c r="M1435" s="43">
        <v>108465451.65000001</v>
      </c>
      <c r="N1435" s="43">
        <v>108465451.65000001</v>
      </c>
      <c r="O1435" s="43">
        <v>257208369.34999999</v>
      </c>
      <c r="P1435" s="43">
        <v>77900348.530000001</v>
      </c>
      <c r="Q1435" s="9">
        <f t="shared" si="45"/>
        <v>0.29661803886693877</v>
      </c>
    </row>
    <row r="1436" spans="1:17" ht="13.2" x14ac:dyDescent="0.2">
      <c r="A1436" s="42" t="s">
        <v>487</v>
      </c>
      <c r="B1436" s="42" t="s">
        <v>488</v>
      </c>
      <c r="C1436" s="33" t="str">
        <f t="shared" si="44"/>
        <v>21375804 TEATRO POPULAR MELICO SALAZAR</v>
      </c>
      <c r="D1436" s="45" t="s">
        <v>19</v>
      </c>
      <c r="E1436" s="42" t="s">
        <v>211</v>
      </c>
      <c r="F1436" s="42" t="s">
        <v>212</v>
      </c>
      <c r="G1436" s="43">
        <v>27097895</v>
      </c>
      <c r="H1436" s="43">
        <v>27097895</v>
      </c>
      <c r="I1436" s="43">
        <v>27097895</v>
      </c>
      <c r="J1436" s="43">
        <v>0</v>
      </c>
      <c r="K1436" s="43">
        <v>0</v>
      </c>
      <c r="L1436" s="43">
        <v>0</v>
      </c>
      <c r="M1436" s="43">
        <v>3493673.73</v>
      </c>
      <c r="N1436" s="43">
        <v>3493673.73</v>
      </c>
      <c r="O1436" s="43">
        <v>23604221.27</v>
      </c>
      <c r="P1436" s="43">
        <v>23604221.27</v>
      </c>
      <c r="Q1436" s="9">
        <f t="shared" si="45"/>
        <v>0.1289278643230406</v>
      </c>
    </row>
    <row r="1437" spans="1:17" ht="13.2" x14ac:dyDescent="0.2">
      <c r="A1437" s="42" t="s">
        <v>487</v>
      </c>
      <c r="B1437" s="42" t="s">
        <v>488</v>
      </c>
      <c r="C1437" s="33" t="str">
        <f t="shared" si="44"/>
        <v>21375804 TEATRO POPULAR MELICO SALAZAR</v>
      </c>
      <c r="D1437" s="45" t="s">
        <v>19</v>
      </c>
      <c r="E1437" s="42" t="s">
        <v>495</v>
      </c>
      <c r="F1437" s="42" t="s">
        <v>214</v>
      </c>
      <c r="G1437" s="43">
        <v>23375656</v>
      </c>
      <c r="H1437" s="43">
        <v>23375656</v>
      </c>
      <c r="I1437" s="43">
        <v>23375656</v>
      </c>
      <c r="J1437" s="43">
        <v>0</v>
      </c>
      <c r="K1437" s="43">
        <v>0</v>
      </c>
      <c r="L1437" s="43">
        <v>0</v>
      </c>
      <c r="M1437" s="43">
        <v>3013773.49</v>
      </c>
      <c r="N1437" s="43">
        <v>3013773.49</v>
      </c>
      <c r="O1437" s="43">
        <v>20361882.510000002</v>
      </c>
      <c r="P1437" s="43">
        <v>20361882.510000002</v>
      </c>
      <c r="Q1437" s="9">
        <f t="shared" si="45"/>
        <v>0.1289278679494599</v>
      </c>
    </row>
    <row r="1438" spans="1:17" ht="13.2" x14ac:dyDescent="0.2">
      <c r="A1438" s="42" t="s">
        <v>487</v>
      </c>
      <c r="B1438" s="42" t="s">
        <v>488</v>
      </c>
      <c r="C1438" s="33" t="str">
        <f t="shared" si="44"/>
        <v>21375804 TEATRO POPULAR MELICO SALAZAR</v>
      </c>
      <c r="D1438" s="45" t="s">
        <v>19</v>
      </c>
      <c r="E1438" s="42" t="s">
        <v>496</v>
      </c>
      <c r="F1438" s="42" t="s">
        <v>216</v>
      </c>
      <c r="G1438" s="43">
        <v>3722239</v>
      </c>
      <c r="H1438" s="43">
        <v>3722239</v>
      </c>
      <c r="I1438" s="43">
        <v>3722239</v>
      </c>
      <c r="J1438" s="43">
        <v>0</v>
      </c>
      <c r="K1438" s="43">
        <v>0</v>
      </c>
      <c r="L1438" s="43">
        <v>0</v>
      </c>
      <c r="M1438" s="43">
        <v>479900.24</v>
      </c>
      <c r="N1438" s="43">
        <v>479900.24</v>
      </c>
      <c r="O1438" s="43">
        <v>3242338.76</v>
      </c>
      <c r="P1438" s="43">
        <v>3242338.76</v>
      </c>
      <c r="Q1438" s="9">
        <f t="shared" si="45"/>
        <v>0.12892784154913212</v>
      </c>
    </row>
    <row r="1439" spans="1:17" ht="13.2" x14ac:dyDescent="0.2">
      <c r="A1439" s="42" t="s">
        <v>487</v>
      </c>
      <c r="B1439" s="42" t="s">
        <v>488</v>
      </c>
      <c r="C1439" s="33" t="str">
        <f t="shared" si="44"/>
        <v>21375804 TEATRO POPULAR MELICO SALAZAR</v>
      </c>
      <c r="D1439" s="45" t="s">
        <v>19</v>
      </c>
      <c r="E1439" s="42" t="s">
        <v>219</v>
      </c>
      <c r="F1439" s="42" t="s">
        <v>220</v>
      </c>
      <c r="G1439" s="43">
        <v>257000000</v>
      </c>
      <c r="H1439" s="43">
        <v>257000000</v>
      </c>
      <c r="I1439" s="43">
        <v>94316212.459999993</v>
      </c>
      <c r="J1439" s="43">
        <v>0</v>
      </c>
      <c r="K1439" s="43">
        <v>0</v>
      </c>
      <c r="L1439" s="43">
        <v>0</v>
      </c>
      <c r="M1439" s="43">
        <v>51234750</v>
      </c>
      <c r="N1439" s="43">
        <v>51234750</v>
      </c>
      <c r="O1439" s="43">
        <v>205765250</v>
      </c>
      <c r="P1439" s="43">
        <v>43081462.460000001</v>
      </c>
      <c r="Q1439" s="9">
        <f t="shared" si="45"/>
        <v>0.19935700389105057</v>
      </c>
    </row>
    <row r="1440" spans="1:17" ht="13.2" x14ac:dyDescent="0.2">
      <c r="A1440" s="42" t="s">
        <v>487</v>
      </c>
      <c r="B1440" s="42" t="s">
        <v>488</v>
      </c>
      <c r="C1440" s="33" t="str">
        <f t="shared" si="44"/>
        <v>21375804 TEATRO POPULAR MELICO SALAZAR</v>
      </c>
      <c r="D1440" s="45" t="s">
        <v>19</v>
      </c>
      <c r="E1440" s="42" t="s">
        <v>223</v>
      </c>
      <c r="F1440" s="42" t="s">
        <v>224</v>
      </c>
      <c r="G1440" s="43">
        <v>257000000</v>
      </c>
      <c r="H1440" s="43">
        <v>257000000</v>
      </c>
      <c r="I1440" s="43">
        <v>94316212.459999993</v>
      </c>
      <c r="J1440" s="43">
        <v>0</v>
      </c>
      <c r="K1440" s="43">
        <v>0</v>
      </c>
      <c r="L1440" s="43">
        <v>0</v>
      </c>
      <c r="M1440" s="43">
        <v>51234750</v>
      </c>
      <c r="N1440" s="43">
        <v>51234750</v>
      </c>
      <c r="O1440" s="43">
        <v>205765250</v>
      </c>
      <c r="P1440" s="43">
        <v>43081462.460000001</v>
      </c>
      <c r="Q1440" s="9">
        <f t="shared" si="45"/>
        <v>0.19935700389105057</v>
      </c>
    </row>
    <row r="1441" spans="1:17" ht="13.2" x14ac:dyDescent="0.2">
      <c r="A1441" s="42" t="s">
        <v>487</v>
      </c>
      <c r="B1441" s="42" t="s">
        <v>488</v>
      </c>
      <c r="C1441" s="33" t="str">
        <f t="shared" si="44"/>
        <v>21375804 TEATRO POPULAR MELICO SALAZAR</v>
      </c>
      <c r="D1441" s="45" t="s">
        <v>19</v>
      </c>
      <c r="E1441" s="42" t="s">
        <v>225</v>
      </c>
      <c r="F1441" s="42" t="s">
        <v>226</v>
      </c>
      <c r="G1441" s="43">
        <v>24200000</v>
      </c>
      <c r="H1441" s="43">
        <v>24200000</v>
      </c>
      <c r="I1441" s="43">
        <v>10260355.92</v>
      </c>
      <c r="J1441" s="43">
        <v>0</v>
      </c>
      <c r="K1441" s="43">
        <v>0</v>
      </c>
      <c r="L1441" s="43">
        <v>0</v>
      </c>
      <c r="M1441" s="43">
        <v>899861.39</v>
      </c>
      <c r="N1441" s="43">
        <v>899861.39</v>
      </c>
      <c r="O1441" s="43">
        <v>23300138.609999999</v>
      </c>
      <c r="P1441" s="43">
        <v>9360494.5299999993</v>
      </c>
      <c r="Q1441" s="9">
        <f t="shared" si="45"/>
        <v>3.7184354958677689E-2</v>
      </c>
    </row>
    <row r="1442" spans="1:17" ht="13.2" x14ac:dyDescent="0.2">
      <c r="A1442" s="42" t="s">
        <v>487</v>
      </c>
      <c r="B1442" s="42" t="s">
        <v>488</v>
      </c>
      <c r="C1442" s="33" t="str">
        <f t="shared" si="44"/>
        <v>21375804 TEATRO POPULAR MELICO SALAZAR</v>
      </c>
      <c r="D1442" s="45" t="s">
        <v>19</v>
      </c>
      <c r="E1442" s="42" t="s">
        <v>227</v>
      </c>
      <c r="F1442" s="42" t="s">
        <v>228</v>
      </c>
      <c r="G1442" s="43">
        <v>9200000</v>
      </c>
      <c r="H1442" s="43">
        <v>9200000</v>
      </c>
      <c r="I1442" s="43">
        <v>4260355.92</v>
      </c>
      <c r="J1442" s="43">
        <v>0</v>
      </c>
      <c r="K1442" s="43">
        <v>0</v>
      </c>
      <c r="L1442" s="43">
        <v>0</v>
      </c>
      <c r="M1442" s="43">
        <v>135538.87</v>
      </c>
      <c r="N1442" s="43">
        <v>135538.87</v>
      </c>
      <c r="O1442" s="43">
        <v>9064461.1300000008</v>
      </c>
      <c r="P1442" s="43">
        <v>4124817.05</v>
      </c>
      <c r="Q1442" s="9">
        <f t="shared" si="45"/>
        <v>1.4732485869565217E-2</v>
      </c>
    </row>
    <row r="1443" spans="1:17" ht="13.2" x14ac:dyDescent="0.2">
      <c r="A1443" s="42" t="s">
        <v>487</v>
      </c>
      <c r="B1443" s="42" t="s">
        <v>488</v>
      </c>
      <c r="C1443" s="33" t="str">
        <f t="shared" si="44"/>
        <v>21375804 TEATRO POPULAR MELICO SALAZAR</v>
      </c>
      <c r="D1443" s="45" t="s">
        <v>19</v>
      </c>
      <c r="E1443" s="42" t="s">
        <v>229</v>
      </c>
      <c r="F1443" s="42" t="s">
        <v>230</v>
      </c>
      <c r="G1443" s="43">
        <v>15000000</v>
      </c>
      <c r="H1443" s="43">
        <v>15000000</v>
      </c>
      <c r="I1443" s="43">
        <v>6000000</v>
      </c>
      <c r="J1443" s="43">
        <v>0</v>
      </c>
      <c r="K1443" s="43">
        <v>0</v>
      </c>
      <c r="L1443" s="43">
        <v>0</v>
      </c>
      <c r="M1443" s="43">
        <v>764322.52</v>
      </c>
      <c r="N1443" s="43">
        <v>764322.52</v>
      </c>
      <c r="O1443" s="43">
        <v>14235677.48</v>
      </c>
      <c r="P1443" s="43">
        <v>5235677.4800000004</v>
      </c>
      <c r="Q1443" s="9">
        <f t="shared" si="45"/>
        <v>5.0954834666666671E-2</v>
      </c>
    </row>
    <row r="1444" spans="1:17" ht="13.2" x14ac:dyDescent="0.2">
      <c r="A1444" s="42" t="s">
        <v>487</v>
      </c>
      <c r="B1444" s="42" t="s">
        <v>488</v>
      </c>
      <c r="C1444" s="33" t="str">
        <f t="shared" si="44"/>
        <v>21375804 TEATRO POPULAR MELICO SALAZAR</v>
      </c>
      <c r="D1444" s="45" t="s">
        <v>19</v>
      </c>
      <c r="E1444" s="42" t="s">
        <v>239</v>
      </c>
      <c r="F1444" s="42" t="s">
        <v>240</v>
      </c>
      <c r="G1444" s="43">
        <v>5000000</v>
      </c>
      <c r="H1444" s="43">
        <v>5000000</v>
      </c>
      <c r="I1444" s="43">
        <v>2315410.8199999998</v>
      </c>
      <c r="J1444" s="43">
        <v>0</v>
      </c>
      <c r="K1444" s="43">
        <v>0</v>
      </c>
      <c r="L1444" s="43">
        <v>0</v>
      </c>
      <c r="M1444" s="43">
        <v>487166.53</v>
      </c>
      <c r="N1444" s="43">
        <v>487166.53</v>
      </c>
      <c r="O1444" s="43">
        <v>4512833.47</v>
      </c>
      <c r="P1444" s="43">
        <v>1828244.29</v>
      </c>
      <c r="Q1444" s="9">
        <f t="shared" si="45"/>
        <v>9.7433306000000011E-2</v>
      </c>
    </row>
    <row r="1445" spans="1:17" ht="13.2" x14ac:dyDescent="0.2">
      <c r="A1445" s="42" t="s">
        <v>487</v>
      </c>
      <c r="B1445" s="42" t="s">
        <v>488</v>
      </c>
      <c r="C1445" s="33" t="str">
        <f t="shared" si="44"/>
        <v>21375804 TEATRO POPULAR MELICO SALAZAR</v>
      </c>
      <c r="D1445" s="45" t="s">
        <v>19</v>
      </c>
      <c r="E1445" s="42" t="s">
        <v>241</v>
      </c>
      <c r="F1445" s="42" t="s">
        <v>242</v>
      </c>
      <c r="G1445" s="43">
        <v>5000000</v>
      </c>
      <c r="H1445" s="43">
        <v>5000000</v>
      </c>
      <c r="I1445" s="43">
        <v>2315410.8199999998</v>
      </c>
      <c r="J1445" s="43">
        <v>0</v>
      </c>
      <c r="K1445" s="43">
        <v>0</v>
      </c>
      <c r="L1445" s="43">
        <v>0</v>
      </c>
      <c r="M1445" s="43">
        <v>487166.53</v>
      </c>
      <c r="N1445" s="43">
        <v>487166.53</v>
      </c>
      <c r="O1445" s="43">
        <v>4512833.47</v>
      </c>
      <c r="P1445" s="43">
        <v>1828244.29</v>
      </c>
      <c r="Q1445" s="9">
        <f t="shared" si="45"/>
        <v>9.7433306000000011E-2</v>
      </c>
    </row>
    <row r="1446" spans="1:17" ht="13.2" x14ac:dyDescent="0.2">
      <c r="A1446" s="42" t="s">
        <v>487</v>
      </c>
      <c r="B1446" s="42" t="s">
        <v>488</v>
      </c>
      <c r="C1446" s="33" t="str">
        <f t="shared" si="44"/>
        <v>21375804 TEATRO POPULAR MELICO SALAZAR</v>
      </c>
      <c r="D1446" s="45" t="s">
        <v>19</v>
      </c>
      <c r="E1446" s="42" t="s">
        <v>243</v>
      </c>
      <c r="F1446" s="42" t="s">
        <v>244</v>
      </c>
      <c r="G1446" s="43">
        <v>52375926</v>
      </c>
      <c r="H1446" s="43">
        <v>52375926</v>
      </c>
      <c r="I1446" s="43">
        <v>52375925.979999997</v>
      </c>
      <c r="J1446" s="43">
        <v>0</v>
      </c>
      <c r="K1446" s="43">
        <v>0</v>
      </c>
      <c r="L1446" s="43">
        <v>0</v>
      </c>
      <c r="M1446" s="43">
        <v>52350000</v>
      </c>
      <c r="N1446" s="43">
        <v>52350000</v>
      </c>
      <c r="O1446" s="43">
        <v>25926</v>
      </c>
      <c r="P1446" s="43">
        <v>25925.98</v>
      </c>
      <c r="Q1446" s="9">
        <f t="shared" si="45"/>
        <v>0.99950500159176181</v>
      </c>
    </row>
    <row r="1447" spans="1:17" ht="13.2" x14ac:dyDescent="0.2">
      <c r="A1447" s="42" t="s">
        <v>487</v>
      </c>
      <c r="B1447" s="42" t="s">
        <v>488</v>
      </c>
      <c r="C1447" s="33" t="str">
        <f t="shared" si="44"/>
        <v>21375804 TEATRO POPULAR MELICO SALAZAR</v>
      </c>
      <c r="D1447" s="45" t="s">
        <v>19</v>
      </c>
      <c r="E1447" s="42" t="s">
        <v>497</v>
      </c>
      <c r="F1447" s="42" t="s">
        <v>758</v>
      </c>
      <c r="G1447" s="43">
        <v>52375926</v>
      </c>
      <c r="H1447" s="43">
        <v>52375926</v>
      </c>
      <c r="I1447" s="43">
        <v>52375925.979999997</v>
      </c>
      <c r="J1447" s="43">
        <v>0</v>
      </c>
      <c r="K1447" s="43">
        <v>0</v>
      </c>
      <c r="L1447" s="43">
        <v>0</v>
      </c>
      <c r="M1447" s="43">
        <v>52350000</v>
      </c>
      <c r="N1447" s="43">
        <v>52350000</v>
      </c>
      <c r="O1447" s="43">
        <v>25926</v>
      </c>
      <c r="P1447" s="43">
        <v>25925.98</v>
      </c>
      <c r="Q1447" s="9">
        <f t="shared" si="45"/>
        <v>0.99950500159176181</v>
      </c>
    </row>
    <row r="1448" spans="1:17" ht="13.2" x14ac:dyDescent="0.2">
      <c r="A1448" s="42" t="s">
        <v>487</v>
      </c>
      <c r="B1448" s="42" t="s">
        <v>488</v>
      </c>
      <c r="C1448" s="33" t="str">
        <f t="shared" si="44"/>
        <v>21375804 TEATRO POPULAR MELICO SALAZAR</v>
      </c>
      <c r="D1448" s="45" t="s">
        <v>253</v>
      </c>
      <c r="E1448" s="42" t="s">
        <v>254</v>
      </c>
      <c r="F1448" s="42" t="s">
        <v>255</v>
      </c>
      <c r="G1448" s="43">
        <v>335586761</v>
      </c>
      <c r="H1448" s="43">
        <v>335586761</v>
      </c>
      <c r="I1448" s="43">
        <v>331586761</v>
      </c>
      <c r="J1448" s="43">
        <v>0</v>
      </c>
      <c r="K1448" s="43">
        <v>0</v>
      </c>
      <c r="L1448" s="43">
        <v>0</v>
      </c>
      <c r="M1448" s="43">
        <v>651624.22</v>
      </c>
      <c r="N1448" s="43">
        <v>651624.22</v>
      </c>
      <c r="O1448" s="43">
        <v>334935136.77999997</v>
      </c>
      <c r="P1448" s="43">
        <v>330935136.77999997</v>
      </c>
      <c r="Q1448" s="9">
        <f t="shared" si="45"/>
        <v>1.9417459081468352E-3</v>
      </c>
    </row>
    <row r="1449" spans="1:17" ht="13.2" x14ac:dyDescent="0.2">
      <c r="A1449" s="42" t="s">
        <v>487</v>
      </c>
      <c r="B1449" s="42" t="s">
        <v>488</v>
      </c>
      <c r="C1449" s="33" t="str">
        <f t="shared" si="44"/>
        <v>21375804 TEATRO POPULAR MELICO SALAZAR</v>
      </c>
      <c r="D1449" s="45" t="s">
        <v>253</v>
      </c>
      <c r="E1449" s="42" t="s">
        <v>256</v>
      </c>
      <c r="F1449" s="42" t="s">
        <v>257</v>
      </c>
      <c r="G1449" s="43">
        <v>159743761</v>
      </c>
      <c r="H1449" s="43">
        <v>159743761</v>
      </c>
      <c r="I1449" s="43">
        <v>155743761</v>
      </c>
      <c r="J1449" s="43">
        <v>0</v>
      </c>
      <c r="K1449" s="43">
        <v>0</v>
      </c>
      <c r="L1449" s="43">
        <v>0</v>
      </c>
      <c r="M1449" s="43">
        <v>0</v>
      </c>
      <c r="N1449" s="43">
        <v>0</v>
      </c>
      <c r="O1449" s="43">
        <v>159743761</v>
      </c>
      <c r="P1449" s="43">
        <v>155743761</v>
      </c>
      <c r="Q1449" s="9">
        <f t="shared" si="45"/>
        <v>0</v>
      </c>
    </row>
    <row r="1450" spans="1:17" ht="13.2" x14ac:dyDescent="0.2">
      <c r="A1450" s="42" t="s">
        <v>487</v>
      </c>
      <c r="B1450" s="42" t="s">
        <v>488</v>
      </c>
      <c r="C1450" s="33" t="str">
        <f t="shared" si="44"/>
        <v>21375804 TEATRO POPULAR MELICO SALAZAR</v>
      </c>
      <c r="D1450" s="45" t="s">
        <v>253</v>
      </c>
      <c r="E1450" s="42" t="s">
        <v>260</v>
      </c>
      <c r="F1450" s="42" t="s">
        <v>261</v>
      </c>
      <c r="G1450" s="43">
        <v>6200000</v>
      </c>
      <c r="H1450" s="43">
        <v>6200000</v>
      </c>
      <c r="I1450" s="43">
        <v>6200000</v>
      </c>
      <c r="J1450" s="43">
        <v>0</v>
      </c>
      <c r="K1450" s="43">
        <v>0</v>
      </c>
      <c r="L1450" s="43">
        <v>0</v>
      </c>
      <c r="M1450" s="43">
        <v>0</v>
      </c>
      <c r="N1450" s="43">
        <v>0</v>
      </c>
      <c r="O1450" s="43">
        <v>6200000</v>
      </c>
      <c r="P1450" s="43">
        <v>6200000</v>
      </c>
      <c r="Q1450" s="9">
        <f t="shared" si="45"/>
        <v>0</v>
      </c>
    </row>
    <row r="1451" spans="1:17" ht="13.2" x14ac:dyDescent="0.2">
      <c r="A1451" s="42" t="s">
        <v>487</v>
      </c>
      <c r="B1451" s="42" t="s">
        <v>488</v>
      </c>
      <c r="C1451" s="33" t="str">
        <f t="shared" si="44"/>
        <v>21375804 TEATRO POPULAR MELICO SALAZAR</v>
      </c>
      <c r="D1451" s="45" t="s">
        <v>253</v>
      </c>
      <c r="E1451" s="42" t="s">
        <v>264</v>
      </c>
      <c r="F1451" s="42" t="s">
        <v>265</v>
      </c>
      <c r="G1451" s="43">
        <v>23600000</v>
      </c>
      <c r="H1451" s="43">
        <v>23600000</v>
      </c>
      <c r="I1451" s="43">
        <v>19600000</v>
      </c>
      <c r="J1451" s="43">
        <v>0</v>
      </c>
      <c r="K1451" s="43">
        <v>0</v>
      </c>
      <c r="L1451" s="43">
        <v>0</v>
      </c>
      <c r="M1451" s="43">
        <v>0</v>
      </c>
      <c r="N1451" s="43">
        <v>0</v>
      </c>
      <c r="O1451" s="43">
        <v>23600000</v>
      </c>
      <c r="P1451" s="43">
        <v>19600000</v>
      </c>
      <c r="Q1451" s="9">
        <f t="shared" si="45"/>
        <v>0</v>
      </c>
    </row>
    <row r="1452" spans="1:17" ht="13.2" x14ac:dyDescent="0.2">
      <c r="A1452" s="42" t="s">
        <v>487</v>
      </c>
      <c r="B1452" s="42" t="s">
        <v>488</v>
      </c>
      <c r="C1452" s="33" t="str">
        <f t="shared" si="44"/>
        <v>21375804 TEATRO POPULAR MELICO SALAZAR</v>
      </c>
      <c r="D1452" s="45" t="s">
        <v>253</v>
      </c>
      <c r="E1452" s="42" t="s">
        <v>266</v>
      </c>
      <c r="F1452" s="42" t="s">
        <v>267</v>
      </c>
      <c r="G1452" s="43">
        <v>129943761</v>
      </c>
      <c r="H1452" s="43">
        <v>129943761</v>
      </c>
      <c r="I1452" s="43">
        <v>129943761</v>
      </c>
      <c r="J1452" s="43">
        <v>0</v>
      </c>
      <c r="K1452" s="43">
        <v>0</v>
      </c>
      <c r="L1452" s="43">
        <v>0</v>
      </c>
      <c r="M1452" s="43">
        <v>0</v>
      </c>
      <c r="N1452" s="43">
        <v>0</v>
      </c>
      <c r="O1452" s="43">
        <v>129943761</v>
      </c>
      <c r="P1452" s="43">
        <v>129943761</v>
      </c>
      <c r="Q1452" s="9">
        <f t="shared" si="45"/>
        <v>0</v>
      </c>
    </row>
    <row r="1453" spans="1:17" ht="13.2" x14ac:dyDescent="0.2">
      <c r="A1453" s="42" t="s">
        <v>487</v>
      </c>
      <c r="B1453" s="42" t="s">
        <v>488</v>
      </c>
      <c r="C1453" s="33" t="str">
        <f t="shared" si="44"/>
        <v>21375804 TEATRO POPULAR MELICO SALAZAR</v>
      </c>
      <c r="D1453" s="45" t="s">
        <v>253</v>
      </c>
      <c r="E1453" s="42" t="s">
        <v>268</v>
      </c>
      <c r="F1453" s="42" t="s">
        <v>269</v>
      </c>
      <c r="G1453" s="43">
        <v>168700000</v>
      </c>
      <c r="H1453" s="43">
        <v>168700000</v>
      </c>
      <c r="I1453" s="43">
        <v>168700000</v>
      </c>
      <c r="J1453" s="43">
        <v>0</v>
      </c>
      <c r="K1453" s="43">
        <v>0</v>
      </c>
      <c r="L1453" s="43">
        <v>0</v>
      </c>
      <c r="M1453" s="43">
        <v>0</v>
      </c>
      <c r="N1453" s="43">
        <v>0</v>
      </c>
      <c r="O1453" s="43">
        <v>168700000</v>
      </c>
      <c r="P1453" s="43">
        <v>168700000</v>
      </c>
      <c r="Q1453" s="9">
        <f t="shared" si="45"/>
        <v>0</v>
      </c>
    </row>
    <row r="1454" spans="1:17" ht="13.2" x14ac:dyDescent="0.2">
      <c r="A1454" s="42" t="s">
        <v>487</v>
      </c>
      <c r="B1454" s="42" t="s">
        <v>488</v>
      </c>
      <c r="C1454" s="33" t="str">
        <f t="shared" si="44"/>
        <v>21375804 TEATRO POPULAR MELICO SALAZAR</v>
      </c>
      <c r="D1454" s="45" t="s">
        <v>253</v>
      </c>
      <c r="E1454" s="42" t="s">
        <v>270</v>
      </c>
      <c r="F1454" s="42" t="s">
        <v>271</v>
      </c>
      <c r="G1454" s="43">
        <v>44000000</v>
      </c>
      <c r="H1454" s="43">
        <v>44000000</v>
      </c>
      <c r="I1454" s="43">
        <v>44000000</v>
      </c>
      <c r="J1454" s="43">
        <v>0</v>
      </c>
      <c r="K1454" s="43">
        <v>0</v>
      </c>
      <c r="L1454" s="43">
        <v>0</v>
      </c>
      <c r="M1454" s="43">
        <v>0</v>
      </c>
      <c r="N1454" s="43">
        <v>0</v>
      </c>
      <c r="O1454" s="43">
        <v>44000000</v>
      </c>
      <c r="P1454" s="43">
        <v>44000000</v>
      </c>
      <c r="Q1454" s="9">
        <f t="shared" si="45"/>
        <v>0</v>
      </c>
    </row>
    <row r="1455" spans="1:17" ht="13.2" x14ac:dyDescent="0.2">
      <c r="A1455" s="42" t="s">
        <v>487</v>
      </c>
      <c r="B1455" s="42" t="s">
        <v>488</v>
      </c>
      <c r="C1455" s="33" t="str">
        <f t="shared" si="44"/>
        <v>21375804 TEATRO POPULAR MELICO SALAZAR</v>
      </c>
      <c r="D1455" s="45" t="s">
        <v>253</v>
      </c>
      <c r="E1455" s="42" t="s">
        <v>272</v>
      </c>
      <c r="F1455" s="42" t="s">
        <v>273</v>
      </c>
      <c r="G1455" s="43">
        <v>124700000</v>
      </c>
      <c r="H1455" s="43">
        <v>124700000</v>
      </c>
      <c r="I1455" s="43">
        <v>124700000</v>
      </c>
      <c r="J1455" s="43">
        <v>0</v>
      </c>
      <c r="K1455" s="43">
        <v>0</v>
      </c>
      <c r="L1455" s="43">
        <v>0</v>
      </c>
      <c r="M1455" s="43">
        <v>0</v>
      </c>
      <c r="N1455" s="43">
        <v>0</v>
      </c>
      <c r="O1455" s="43">
        <v>124700000</v>
      </c>
      <c r="P1455" s="43">
        <v>124700000</v>
      </c>
      <c r="Q1455" s="9">
        <f t="shared" si="45"/>
        <v>0</v>
      </c>
    </row>
    <row r="1456" spans="1:17" ht="13.2" x14ac:dyDescent="0.2">
      <c r="A1456" s="42" t="s">
        <v>487</v>
      </c>
      <c r="B1456" s="42" t="s">
        <v>488</v>
      </c>
      <c r="C1456" s="33" t="str">
        <f t="shared" si="44"/>
        <v>21375804 TEATRO POPULAR MELICO SALAZAR</v>
      </c>
      <c r="D1456" s="45" t="s">
        <v>253</v>
      </c>
      <c r="E1456" s="42" t="s">
        <v>274</v>
      </c>
      <c r="F1456" s="42" t="s">
        <v>275</v>
      </c>
      <c r="G1456" s="43">
        <v>7143000</v>
      </c>
      <c r="H1456" s="43">
        <v>7143000</v>
      </c>
      <c r="I1456" s="43">
        <v>7143000</v>
      </c>
      <c r="J1456" s="43">
        <v>0</v>
      </c>
      <c r="K1456" s="43">
        <v>0</v>
      </c>
      <c r="L1456" s="43">
        <v>0</v>
      </c>
      <c r="M1456" s="43">
        <v>651624.22</v>
      </c>
      <c r="N1456" s="43">
        <v>651624.22</v>
      </c>
      <c r="O1456" s="43">
        <v>6491375.7800000003</v>
      </c>
      <c r="P1456" s="43">
        <v>6491375.7800000003</v>
      </c>
      <c r="Q1456" s="9">
        <f t="shared" si="45"/>
        <v>9.1225566288674217E-2</v>
      </c>
    </row>
    <row r="1457" spans="1:17" ht="13.2" x14ac:dyDescent="0.2">
      <c r="A1457" s="42" t="s">
        <v>487</v>
      </c>
      <c r="B1457" s="42" t="s">
        <v>488</v>
      </c>
      <c r="C1457" s="33" t="str">
        <f t="shared" si="44"/>
        <v>21375804 TEATRO POPULAR MELICO SALAZAR</v>
      </c>
      <c r="D1457" s="45" t="s">
        <v>253</v>
      </c>
      <c r="E1457" s="42" t="s">
        <v>276</v>
      </c>
      <c r="F1457" s="42" t="s">
        <v>277</v>
      </c>
      <c r="G1457" s="43">
        <v>7143000</v>
      </c>
      <c r="H1457" s="43">
        <v>7143000</v>
      </c>
      <c r="I1457" s="43">
        <v>7143000</v>
      </c>
      <c r="J1457" s="43">
        <v>0</v>
      </c>
      <c r="K1457" s="43">
        <v>0</v>
      </c>
      <c r="L1457" s="43">
        <v>0</v>
      </c>
      <c r="M1457" s="43">
        <v>651624.22</v>
      </c>
      <c r="N1457" s="43">
        <v>651624.22</v>
      </c>
      <c r="O1457" s="43">
        <v>6491375.7800000003</v>
      </c>
      <c r="P1457" s="43">
        <v>6491375.7800000003</v>
      </c>
      <c r="Q1457" s="9">
        <f t="shared" si="45"/>
        <v>9.1225566288674217E-2</v>
      </c>
    </row>
    <row r="1458" spans="1:17" ht="13.2" x14ac:dyDescent="0.2">
      <c r="A1458" s="50" t="s">
        <v>498</v>
      </c>
      <c r="B1458" s="50" t="s">
        <v>499</v>
      </c>
      <c r="C1458" s="33" t="str">
        <f t="shared" si="44"/>
        <v>21375805 CENTRO COSTAR. PRODUCCIÓN CINEMATOGRÁFIC</v>
      </c>
      <c r="D1458" s="51" t="s">
        <v>19</v>
      </c>
      <c r="E1458" s="50" t="s">
        <v>20</v>
      </c>
      <c r="F1458" s="50" t="s">
        <v>20</v>
      </c>
      <c r="G1458" s="43">
        <v>1178730524</v>
      </c>
      <c r="H1458" s="43">
        <v>1178730524</v>
      </c>
      <c r="I1458" s="43">
        <v>664267641.54999995</v>
      </c>
      <c r="J1458" s="43">
        <v>0</v>
      </c>
      <c r="K1458" s="43">
        <v>0</v>
      </c>
      <c r="L1458" s="43">
        <v>0</v>
      </c>
      <c r="M1458" s="43">
        <v>254872596.37</v>
      </c>
      <c r="N1458" s="43">
        <v>251302095.37</v>
      </c>
      <c r="O1458" s="43">
        <v>923857927.63</v>
      </c>
      <c r="P1458" s="43">
        <v>409395045.18000001</v>
      </c>
      <c r="Q1458" s="9">
        <f t="shared" si="45"/>
        <v>0.21622634790613093</v>
      </c>
    </row>
    <row r="1459" spans="1:17" ht="13.2" x14ac:dyDescent="0.2">
      <c r="A1459" s="42" t="s">
        <v>498</v>
      </c>
      <c r="B1459" s="42" t="s">
        <v>499</v>
      </c>
      <c r="C1459" s="33" t="str">
        <f t="shared" si="44"/>
        <v>21375805 CENTRO COSTAR. PRODUCCIÓN CINEMATOGRÁFIC</v>
      </c>
      <c r="D1459" s="45" t="s">
        <v>19</v>
      </c>
      <c r="E1459" s="42" t="s">
        <v>23</v>
      </c>
      <c r="F1459" s="42" t="s">
        <v>24</v>
      </c>
      <c r="G1459" s="43">
        <v>210376591</v>
      </c>
      <c r="H1459" s="43">
        <v>210376591</v>
      </c>
      <c r="I1459" s="43">
        <v>209402533</v>
      </c>
      <c r="J1459" s="43">
        <v>0</v>
      </c>
      <c r="K1459" s="43">
        <v>0</v>
      </c>
      <c r="L1459" s="43">
        <v>0</v>
      </c>
      <c r="M1459" s="43">
        <v>54059000.390000001</v>
      </c>
      <c r="N1459" s="43">
        <v>50679074.390000001</v>
      </c>
      <c r="O1459" s="43">
        <v>156317590.61000001</v>
      </c>
      <c r="P1459" s="43">
        <v>155343532.61000001</v>
      </c>
      <c r="Q1459" s="9">
        <f t="shared" si="45"/>
        <v>0.25696300207659512</v>
      </c>
    </row>
    <row r="1460" spans="1:17" ht="13.2" x14ac:dyDescent="0.2">
      <c r="A1460" s="42" t="s">
        <v>498</v>
      </c>
      <c r="B1460" s="42" t="s">
        <v>499</v>
      </c>
      <c r="C1460" s="33" t="str">
        <f t="shared" si="44"/>
        <v>21375805 CENTRO COSTAR. PRODUCCIÓN CINEMATOGRÁFIC</v>
      </c>
      <c r="D1460" s="45" t="s">
        <v>19</v>
      </c>
      <c r="E1460" s="42" t="s">
        <v>25</v>
      </c>
      <c r="F1460" s="42" t="s">
        <v>26</v>
      </c>
      <c r="G1460" s="43">
        <v>102966000</v>
      </c>
      <c r="H1460" s="43">
        <v>102966000</v>
      </c>
      <c r="I1460" s="43">
        <v>102966000</v>
      </c>
      <c r="J1460" s="43">
        <v>0</v>
      </c>
      <c r="K1460" s="43">
        <v>0</v>
      </c>
      <c r="L1460" s="43">
        <v>0</v>
      </c>
      <c r="M1460" s="43">
        <v>24338350</v>
      </c>
      <c r="N1460" s="43">
        <v>24338350</v>
      </c>
      <c r="O1460" s="43">
        <v>78627650</v>
      </c>
      <c r="P1460" s="43">
        <v>78627650</v>
      </c>
      <c r="Q1460" s="9">
        <f t="shared" si="45"/>
        <v>0.23637268612940193</v>
      </c>
    </row>
    <row r="1461" spans="1:17" ht="13.2" x14ac:dyDescent="0.2">
      <c r="A1461" s="42" t="s">
        <v>498</v>
      </c>
      <c r="B1461" s="42" t="s">
        <v>499</v>
      </c>
      <c r="C1461" s="33" t="str">
        <f t="shared" si="44"/>
        <v>21375805 CENTRO COSTAR. PRODUCCIÓN CINEMATOGRÁFIC</v>
      </c>
      <c r="D1461" s="45" t="s">
        <v>19</v>
      </c>
      <c r="E1461" s="42" t="s">
        <v>27</v>
      </c>
      <c r="F1461" s="42" t="s">
        <v>28</v>
      </c>
      <c r="G1461" s="43">
        <v>102966000</v>
      </c>
      <c r="H1461" s="43">
        <v>102966000</v>
      </c>
      <c r="I1461" s="43">
        <v>102966000</v>
      </c>
      <c r="J1461" s="43">
        <v>0</v>
      </c>
      <c r="K1461" s="43">
        <v>0</v>
      </c>
      <c r="L1461" s="43">
        <v>0</v>
      </c>
      <c r="M1461" s="43">
        <v>24338350</v>
      </c>
      <c r="N1461" s="43">
        <v>24338350</v>
      </c>
      <c r="O1461" s="43">
        <v>78627650</v>
      </c>
      <c r="P1461" s="43">
        <v>78627650</v>
      </c>
      <c r="Q1461" s="9">
        <f t="shared" si="45"/>
        <v>0.23637268612940193</v>
      </c>
    </row>
    <row r="1462" spans="1:17" ht="13.2" x14ac:dyDescent="0.2">
      <c r="A1462" s="42" t="s">
        <v>498</v>
      </c>
      <c r="B1462" s="42" t="s">
        <v>499</v>
      </c>
      <c r="C1462" s="33" t="str">
        <f t="shared" si="44"/>
        <v>21375805 CENTRO COSTAR. PRODUCCIÓN CINEMATOGRÁFIC</v>
      </c>
      <c r="D1462" s="45" t="s">
        <v>19</v>
      </c>
      <c r="E1462" s="42" t="s">
        <v>31</v>
      </c>
      <c r="F1462" s="42" t="s">
        <v>32</v>
      </c>
      <c r="G1462" s="43">
        <v>2400000</v>
      </c>
      <c r="H1462" s="43">
        <v>2400000</v>
      </c>
      <c r="I1462" s="43">
        <v>2400000</v>
      </c>
      <c r="J1462" s="43">
        <v>0</v>
      </c>
      <c r="K1462" s="43">
        <v>0</v>
      </c>
      <c r="L1462" s="43">
        <v>0</v>
      </c>
      <c r="M1462" s="43">
        <v>49674.83</v>
      </c>
      <c r="N1462" s="43">
        <v>49674.83</v>
      </c>
      <c r="O1462" s="43">
        <v>2350325.17</v>
      </c>
      <c r="P1462" s="43">
        <v>2350325.17</v>
      </c>
      <c r="Q1462" s="9">
        <f t="shared" si="45"/>
        <v>2.0697845833333332E-2</v>
      </c>
    </row>
    <row r="1463" spans="1:17" ht="13.2" x14ac:dyDescent="0.2">
      <c r="A1463" s="42" t="s">
        <v>498</v>
      </c>
      <c r="B1463" s="42" t="s">
        <v>499</v>
      </c>
      <c r="C1463" s="33" t="str">
        <f t="shared" si="44"/>
        <v>21375805 CENTRO COSTAR. PRODUCCIÓN CINEMATOGRÁFIC</v>
      </c>
      <c r="D1463" s="45" t="s">
        <v>19</v>
      </c>
      <c r="E1463" s="42" t="s">
        <v>33</v>
      </c>
      <c r="F1463" s="42" t="s">
        <v>34</v>
      </c>
      <c r="G1463" s="43">
        <v>2400000</v>
      </c>
      <c r="H1463" s="43">
        <v>2400000</v>
      </c>
      <c r="I1463" s="43">
        <v>2400000</v>
      </c>
      <c r="J1463" s="43">
        <v>0</v>
      </c>
      <c r="K1463" s="43">
        <v>0</v>
      </c>
      <c r="L1463" s="43">
        <v>0</v>
      </c>
      <c r="M1463" s="43">
        <v>49674.83</v>
      </c>
      <c r="N1463" s="43">
        <v>49674.83</v>
      </c>
      <c r="O1463" s="43">
        <v>2350325.17</v>
      </c>
      <c r="P1463" s="43">
        <v>2350325.17</v>
      </c>
      <c r="Q1463" s="9">
        <f t="shared" si="45"/>
        <v>2.0697845833333332E-2</v>
      </c>
    </row>
    <row r="1464" spans="1:17" ht="13.2" x14ac:dyDescent="0.2">
      <c r="A1464" s="42" t="s">
        <v>498</v>
      </c>
      <c r="B1464" s="42" t="s">
        <v>499</v>
      </c>
      <c r="C1464" s="33" t="str">
        <f t="shared" si="44"/>
        <v>21375805 CENTRO COSTAR. PRODUCCIÓN CINEMATOGRÁFIC</v>
      </c>
      <c r="D1464" s="45" t="s">
        <v>19</v>
      </c>
      <c r="E1464" s="42" t="s">
        <v>35</v>
      </c>
      <c r="F1464" s="42" t="s">
        <v>36</v>
      </c>
      <c r="G1464" s="43">
        <v>69321059</v>
      </c>
      <c r="H1464" s="43">
        <v>69321059</v>
      </c>
      <c r="I1464" s="43">
        <v>68347001</v>
      </c>
      <c r="J1464" s="43">
        <v>0</v>
      </c>
      <c r="K1464" s="43">
        <v>0</v>
      </c>
      <c r="L1464" s="43">
        <v>0</v>
      </c>
      <c r="M1464" s="43">
        <v>20308122.219999999</v>
      </c>
      <c r="N1464" s="43">
        <v>19119466.309999999</v>
      </c>
      <c r="O1464" s="43">
        <v>49012936.780000001</v>
      </c>
      <c r="P1464" s="43">
        <v>48038878.780000001</v>
      </c>
      <c r="Q1464" s="9">
        <f t="shared" si="45"/>
        <v>0.29295747227404589</v>
      </c>
    </row>
    <row r="1465" spans="1:17" ht="13.2" x14ac:dyDescent="0.2">
      <c r="A1465" s="42" t="s">
        <v>498</v>
      </c>
      <c r="B1465" s="42" t="s">
        <v>499</v>
      </c>
      <c r="C1465" s="33" t="str">
        <f t="shared" si="44"/>
        <v>21375805 CENTRO COSTAR. PRODUCCIÓN CINEMATOGRÁFIC</v>
      </c>
      <c r="D1465" s="45" t="s">
        <v>19</v>
      </c>
      <c r="E1465" s="42" t="s">
        <v>37</v>
      </c>
      <c r="F1465" s="42" t="s">
        <v>38</v>
      </c>
      <c r="G1465" s="43">
        <v>19700000</v>
      </c>
      <c r="H1465" s="43">
        <v>19700000</v>
      </c>
      <c r="I1465" s="43">
        <v>18725942</v>
      </c>
      <c r="J1465" s="43">
        <v>0</v>
      </c>
      <c r="K1465" s="43">
        <v>0</v>
      </c>
      <c r="L1465" s="43">
        <v>0</v>
      </c>
      <c r="M1465" s="43">
        <v>3986355.8</v>
      </c>
      <c r="N1465" s="43">
        <v>3745501.13</v>
      </c>
      <c r="O1465" s="43">
        <v>15713644.199999999</v>
      </c>
      <c r="P1465" s="43">
        <v>14739586.199999999</v>
      </c>
      <c r="Q1465" s="9">
        <f t="shared" si="45"/>
        <v>0.20235308629441623</v>
      </c>
    </row>
    <row r="1466" spans="1:17" ht="13.2" x14ac:dyDescent="0.2">
      <c r="A1466" s="42" t="s">
        <v>498</v>
      </c>
      <c r="B1466" s="42" t="s">
        <v>499</v>
      </c>
      <c r="C1466" s="33" t="str">
        <f t="shared" si="44"/>
        <v>21375805 CENTRO COSTAR. PRODUCCIÓN CINEMATOGRÁFIC</v>
      </c>
      <c r="D1466" s="45" t="s">
        <v>19</v>
      </c>
      <c r="E1466" s="42" t="s">
        <v>39</v>
      </c>
      <c r="F1466" s="42" t="s">
        <v>40</v>
      </c>
      <c r="G1466" s="43">
        <v>19746870</v>
      </c>
      <c r="H1466" s="43">
        <v>19746870</v>
      </c>
      <c r="I1466" s="43">
        <v>19746870</v>
      </c>
      <c r="J1466" s="43">
        <v>0</v>
      </c>
      <c r="K1466" s="43">
        <v>0</v>
      </c>
      <c r="L1466" s="43">
        <v>0</v>
      </c>
      <c r="M1466" s="43">
        <v>4936717.5</v>
      </c>
      <c r="N1466" s="43">
        <v>4113931.25</v>
      </c>
      <c r="O1466" s="43">
        <v>14810152.5</v>
      </c>
      <c r="P1466" s="43">
        <v>14810152.5</v>
      </c>
      <c r="Q1466" s="9">
        <f t="shared" si="45"/>
        <v>0.25</v>
      </c>
    </row>
    <row r="1467" spans="1:17" ht="13.2" x14ac:dyDescent="0.2">
      <c r="A1467" s="42" t="s">
        <v>498</v>
      </c>
      <c r="B1467" s="42" t="s">
        <v>499</v>
      </c>
      <c r="C1467" s="33" t="str">
        <f t="shared" si="44"/>
        <v>21375805 CENTRO COSTAR. PRODUCCIÓN CINEMATOGRÁFIC</v>
      </c>
      <c r="D1467" s="45" t="s">
        <v>19</v>
      </c>
      <c r="E1467" s="42" t="s">
        <v>41</v>
      </c>
      <c r="F1467" s="42" t="s">
        <v>42</v>
      </c>
      <c r="G1467" s="43">
        <v>13581159</v>
      </c>
      <c r="H1467" s="43">
        <v>13581159</v>
      </c>
      <c r="I1467" s="43">
        <v>13581159</v>
      </c>
      <c r="J1467" s="43">
        <v>0</v>
      </c>
      <c r="K1467" s="43">
        <v>0</v>
      </c>
      <c r="L1467" s="43">
        <v>0</v>
      </c>
      <c r="M1467" s="43">
        <v>0</v>
      </c>
      <c r="N1467" s="43">
        <v>0</v>
      </c>
      <c r="O1467" s="43">
        <v>13581159</v>
      </c>
      <c r="P1467" s="43">
        <v>13581159</v>
      </c>
      <c r="Q1467" s="9">
        <f t="shared" si="45"/>
        <v>0</v>
      </c>
    </row>
    <row r="1468" spans="1:17" ht="13.2" x14ac:dyDescent="0.2">
      <c r="A1468" s="42" t="s">
        <v>498</v>
      </c>
      <c r="B1468" s="42" t="s">
        <v>499</v>
      </c>
      <c r="C1468" s="33" t="str">
        <f t="shared" si="44"/>
        <v>21375805 CENTRO COSTAR. PRODUCCIÓN CINEMATOGRÁFIC</v>
      </c>
      <c r="D1468" s="45" t="s">
        <v>19</v>
      </c>
      <c r="E1468" s="42" t="s">
        <v>43</v>
      </c>
      <c r="F1468" s="42" t="s">
        <v>44</v>
      </c>
      <c r="G1468" s="43">
        <v>13193030</v>
      </c>
      <c r="H1468" s="43">
        <v>13193030</v>
      </c>
      <c r="I1468" s="43">
        <v>13193030</v>
      </c>
      <c r="J1468" s="43">
        <v>0</v>
      </c>
      <c r="K1468" s="43">
        <v>0</v>
      </c>
      <c r="L1468" s="43">
        <v>0</v>
      </c>
      <c r="M1468" s="43">
        <v>10634958.970000001</v>
      </c>
      <c r="N1468" s="43">
        <v>10634958.970000001</v>
      </c>
      <c r="O1468" s="43">
        <v>2558071.0299999998</v>
      </c>
      <c r="P1468" s="43">
        <v>2558071.0299999998</v>
      </c>
      <c r="Q1468" s="9">
        <f t="shared" si="45"/>
        <v>0.80610435737658448</v>
      </c>
    </row>
    <row r="1469" spans="1:17" ht="13.2" x14ac:dyDescent="0.2">
      <c r="A1469" s="42" t="s">
        <v>498</v>
      </c>
      <c r="B1469" s="42" t="s">
        <v>499</v>
      </c>
      <c r="C1469" s="33" t="str">
        <f t="shared" si="44"/>
        <v>21375805 CENTRO COSTAR. PRODUCCIÓN CINEMATOGRÁFIC</v>
      </c>
      <c r="D1469" s="45" t="s">
        <v>19</v>
      </c>
      <c r="E1469" s="42" t="s">
        <v>45</v>
      </c>
      <c r="F1469" s="42" t="s">
        <v>46</v>
      </c>
      <c r="G1469" s="43">
        <v>3100000</v>
      </c>
      <c r="H1469" s="43">
        <v>3100000</v>
      </c>
      <c r="I1469" s="43">
        <v>3100000</v>
      </c>
      <c r="J1469" s="43">
        <v>0</v>
      </c>
      <c r="K1469" s="43">
        <v>0</v>
      </c>
      <c r="L1469" s="43">
        <v>0</v>
      </c>
      <c r="M1469" s="43">
        <v>750089.95</v>
      </c>
      <c r="N1469" s="43">
        <v>625074.96</v>
      </c>
      <c r="O1469" s="43">
        <v>2349910.0499999998</v>
      </c>
      <c r="P1469" s="43">
        <v>2349910.0499999998</v>
      </c>
      <c r="Q1469" s="9">
        <f t="shared" si="45"/>
        <v>0.24196449999999997</v>
      </c>
    </row>
    <row r="1470" spans="1:17" ht="13.2" x14ac:dyDescent="0.2">
      <c r="A1470" s="42" t="s">
        <v>498</v>
      </c>
      <c r="B1470" s="42" t="s">
        <v>499</v>
      </c>
      <c r="C1470" s="33" t="str">
        <f t="shared" si="44"/>
        <v>21375805 CENTRO COSTAR. PRODUCCIÓN CINEMATOGRÁFIC</v>
      </c>
      <c r="D1470" s="45" t="s">
        <v>19</v>
      </c>
      <c r="E1470" s="42" t="s">
        <v>47</v>
      </c>
      <c r="F1470" s="42" t="s">
        <v>48</v>
      </c>
      <c r="G1470" s="43">
        <v>15707826</v>
      </c>
      <c r="H1470" s="43">
        <v>15707826</v>
      </c>
      <c r="I1470" s="43">
        <v>15707826</v>
      </c>
      <c r="J1470" s="43">
        <v>0</v>
      </c>
      <c r="K1470" s="43">
        <v>0</v>
      </c>
      <c r="L1470" s="43">
        <v>0</v>
      </c>
      <c r="M1470" s="43">
        <v>4366530.4800000004</v>
      </c>
      <c r="N1470" s="43">
        <v>3280365.85</v>
      </c>
      <c r="O1470" s="43">
        <v>11341295.52</v>
      </c>
      <c r="P1470" s="43">
        <v>11341295.52</v>
      </c>
      <c r="Q1470" s="9">
        <f t="shared" si="45"/>
        <v>0.27798439325722096</v>
      </c>
    </row>
    <row r="1471" spans="1:17" ht="13.2" x14ac:dyDescent="0.2">
      <c r="A1471" s="42" t="s">
        <v>498</v>
      </c>
      <c r="B1471" s="42" t="s">
        <v>499</v>
      </c>
      <c r="C1471" s="33" t="str">
        <f t="shared" si="44"/>
        <v>21375805 CENTRO COSTAR. PRODUCCIÓN CINEMATOGRÁFIC</v>
      </c>
      <c r="D1471" s="45" t="s">
        <v>19</v>
      </c>
      <c r="E1471" s="42" t="s">
        <v>500</v>
      </c>
      <c r="F1471" s="42" t="s">
        <v>50</v>
      </c>
      <c r="G1471" s="43">
        <v>14902296</v>
      </c>
      <c r="H1471" s="43">
        <v>14902296</v>
      </c>
      <c r="I1471" s="43">
        <v>14902296</v>
      </c>
      <c r="J1471" s="43">
        <v>0</v>
      </c>
      <c r="K1471" s="43">
        <v>0</v>
      </c>
      <c r="L1471" s="43">
        <v>0</v>
      </c>
      <c r="M1471" s="43">
        <v>4143048.64</v>
      </c>
      <c r="N1471" s="43">
        <v>3112583.38</v>
      </c>
      <c r="O1471" s="43">
        <v>10759247.359999999</v>
      </c>
      <c r="P1471" s="43">
        <v>10759247.359999999</v>
      </c>
      <c r="Q1471" s="9">
        <f t="shared" si="45"/>
        <v>0.27801411540879339</v>
      </c>
    </row>
    <row r="1472" spans="1:17" ht="13.2" x14ac:dyDescent="0.2">
      <c r="A1472" s="42" t="s">
        <v>498</v>
      </c>
      <c r="B1472" s="42" t="s">
        <v>499</v>
      </c>
      <c r="C1472" s="33" t="str">
        <f t="shared" si="44"/>
        <v>21375805 CENTRO COSTAR. PRODUCCIÓN CINEMATOGRÁFIC</v>
      </c>
      <c r="D1472" s="45" t="s">
        <v>19</v>
      </c>
      <c r="E1472" s="42" t="s">
        <v>501</v>
      </c>
      <c r="F1472" s="42" t="s">
        <v>52</v>
      </c>
      <c r="G1472" s="43">
        <v>805530</v>
      </c>
      <c r="H1472" s="43">
        <v>805530</v>
      </c>
      <c r="I1472" s="43">
        <v>805530</v>
      </c>
      <c r="J1472" s="43">
        <v>0</v>
      </c>
      <c r="K1472" s="43">
        <v>0</v>
      </c>
      <c r="L1472" s="43">
        <v>0</v>
      </c>
      <c r="M1472" s="43">
        <v>223481.84</v>
      </c>
      <c r="N1472" s="43">
        <v>167782.47</v>
      </c>
      <c r="O1472" s="43">
        <v>582048.16</v>
      </c>
      <c r="P1472" s="43">
        <v>582048.16</v>
      </c>
      <c r="Q1472" s="9">
        <f t="shared" si="45"/>
        <v>0.27743453378520971</v>
      </c>
    </row>
    <row r="1473" spans="1:17" ht="13.2" x14ac:dyDescent="0.2">
      <c r="A1473" s="42" t="s">
        <v>498</v>
      </c>
      <c r="B1473" s="42" t="s">
        <v>499</v>
      </c>
      <c r="C1473" s="33" t="str">
        <f t="shared" si="44"/>
        <v>21375805 CENTRO COSTAR. PRODUCCIÓN CINEMATOGRÁFIC</v>
      </c>
      <c r="D1473" s="45" t="s">
        <v>19</v>
      </c>
      <c r="E1473" s="42" t="s">
        <v>53</v>
      </c>
      <c r="F1473" s="42" t="s">
        <v>54</v>
      </c>
      <c r="G1473" s="43">
        <v>19981706</v>
      </c>
      <c r="H1473" s="43">
        <v>19981706</v>
      </c>
      <c r="I1473" s="43">
        <v>19981706</v>
      </c>
      <c r="J1473" s="43">
        <v>0</v>
      </c>
      <c r="K1473" s="43">
        <v>0</v>
      </c>
      <c r="L1473" s="43">
        <v>0</v>
      </c>
      <c r="M1473" s="43">
        <v>4996322.8600000003</v>
      </c>
      <c r="N1473" s="43">
        <v>3891217.4</v>
      </c>
      <c r="O1473" s="43">
        <v>14985383.140000001</v>
      </c>
      <c r="P1473" s="43">
        <v>14985383.140000001</v>
      </c>
      <c r="Q1473" s="9">
        <f t="shared" si="45"/>
        <v>0.25004485903255708</v>
      </c>
    </row>
    <row r="1474" spans="1:17" ht="13.2" x14ac:dyDescent="0.2">
      <c r="A1474" s="42" t="s">
        <v>498</v>
      </c>
      <c r="B1474" s="42" t="s">
        <v>499</v>
      </c>
      <c r="C1474" s="33" t="str">
        <f t="shared" si="44"/>
        <v>21375805 CENTRO COSTAR. PRODUCCIÓN CINEMATOGRÁFIC</v>
      </c>
      <c r="D1474" s="45" t="s">
        <v>19</v>
      </c>
      <c r="E1474" s="42" t="s">
        <v>502</v>
      </c>
      <c r="F1474" s="42" t="s">
        <v>56</v>
      </c>
      <c r="G1474" s="43">
        <v>8731940</v>
      </c>
      <c r="H1474" s="43">
        <v>8731940</v>
      </c>
      <c r="I1474" s="43">
        <v>8731940</v>
      </c>
      <c r="J1474" s="43">
        <v>0</v>
      </c>
      <c r="K1474" s="43">
        <v>0</v>
      </c>
      <c r="L1474" s="43">
        <v>0</v>
      </c>
      <c r="M1474" s="43">
        <v>2421109</v>
      </c>
      <c r="N1474" s="43">
        <v>1817310.97</v>
      </c>
      <c r="O1474" s="43">
        <v>6310831</v>
      </c>
      <c r="P1474" s="43">
        <v>6310831</v>
      </c>
      <c r="Q1474" s="9">
        <f t="shared" si="45"/>
        <v>0.27727045765316755</v>
      </c>
    </row>
    <row r="1475" spans="1:17" ht="13.2" x14ac:dyDescent="0.2">
      <c r="A1475" s="42" t="s">
        <v>498</v>
      </c>
      <c r="B1475" s="42" t="s">
        <v>499</v>
      </c>
      <c r="C1475" s="33" t="str">
        <f t="shared" si="44"/>
        <v>21375805 CENTRO COSTAR. PRODUCCIÓN CINEMATOGRÁFIC</v>
      </c>
      <c r="D1475" s="45" t="s">
        <v>19</v>
      </c>
      <c r="E1475" s="42" t="s">
        <v>503</v>
      </c>
      <c r="F1475" s="42" t="s">
        <v>58</v>
      </c>
      <c r="G1475" s="43">
        <v>4833177</v>
      </c>
      <c r="H1475" s="43">
        <v>4833177</v>
      </c>
      <c r="I1475" s="43">
        <v>4833177</v>
      </c>
      <c r="J1475" s="43">
        <v>0</v>
      </c>
      <c r="K1475" s="43">
        <v>0</v>
      </c>
      <c r="L1475" s="43">
        <v>0</v>
      </c>
      <c r="M1475" s="43">
        <v>1343729.83</v>
      </c>
      <c r="N1475" s="43">
        <v>1009524.88</v>
      </c>
      <c r="O1475" s="43">
        <v>3489447.17</v>
      </c>
      <c r="P1475" s="43">
        <v>3489447.17</v>
      </c>
      <c r="Q1475" s="9">
        <f t="shared" si="45"/>
        <v>0.27802206085148551</v>
      </c>
    </row>
    <row r="1476" spans="1:17" ht="13.2" x14ac:dyDescent="0.2">
      <c r="A1476" s="42" t="s">
        <v>498</v>
      </c>
      <c r="B1476" s="42" t="s">
        <v>499</v>
      </c>
      <c r="C1476" s="33" t="str">
        <f t="shared" si="44"/>
        <v>21375805 CENTRO COSTAR. PRODUCCIÓN CINEMATOGRÁFIC</v>
      </c>
      <c r="D1476" s="45" t="s">
        <v>19</v>
      </c>
      <c r="E1476" s="42" t="s">
        <v>504</v>
      </c>
      <c r="F1476" s="42" t="s">
        <v>60</v>
      </c>
      <c r="G1476" s="43">
        <v>2416589</v>
      </c>
      <c r="H1476" s="43">
        <v>2416589</v>
      </c>
      <c r="I1476" s="43">
        <v>2416589</v>
      </c>
      <c r="J1476" s="43">
        <v>0</v>
      </c>
      <c r="K1476" s="43">
        <v>0</v>
      </c>
      <c r="L1476" s="43">
        <v>0</v>
      </c>
      <c r="M1476" s="43">
        <v>670442.21</v>
      </c>
      <c r="N1476" s="43">
        <v>503339.73</v>
      </c>
      <c r="O1476" s="43">
        <v>1746146.79</v>
      </c>
      <c r="P1476" s="43">
        <v>1746146.79</v>
      </c>
      <c r="Q1476" s="9">
        <f t="shared" si="45"/>
        <v>0.2774332788902043</v>
      </c>
    </row>
    <row r="1477" spans="1:17" ht="13.2" x14ac:dyDescent="0.2">
      <c r="A1477" s="42" t="s">
        <v>498</v>
      </c>
      <c r="B1477" s="42" t="s">
        <v>499</v>
      </c>
      <c r="C1477" s="33" t="str">
        <f t="shared" si="44"/>
        <v>21375805 CENTRO COSTAR. PRODUCCIÓN CINEMATOGRÁFIC</v>
      </c>
      <c r="D1477" s="45" t="s">
        <v>19</v>
      </c>
      <c r="E1477" s="42" t="s">
        <v>505</v>
      </c>
      <c r="F1477" s="42" t="s">
        <v>62</v>
      </c>
      <c r="G1477" s="43">
        <v>4000000</v>
      </c>
      <c r="H1477" s="43">
        <v>4000000</v>
      </c>
      <c r="I1477" s="43">
        <v>4000000</v>
      </c>
      <c r="J1477" s="43">
        <v>0</v>
      </c>
      <c r="K1477" s="43">
        <v>0</v>
      </c>
      <c r="L1477" s="43">
        <v>0</v>
      </c>
      <c r="M1477" s="43">
        <v>561041.81999999995</v>
      </c>
      <c r="N1477" s="43">
        <v>561041.81999999995</v>
      </c>
      <c r="O1477" s="43">
        <v>3438958.18</v>
      </c>
      <c r="P1477" s="43">
        <v>3438958.18</v>
      </c>
      <c r="Q1477" s="9">
        <f t="shared" si="45"/>
        <v>0.14026045499999998</v>
      </c>
    </row>
    <row r="1478" spans="1:17" ht="13.2" x14ac:dyDescent="0.2">
      <c r="A1478" s="42" t="s">
        <v>498</v>
      </c>
      <c r="B1478" s="42" t="s">
        <v>499</v>
      </c>
      <c r="C1478" s="33" t="str">
        <f t="shared" si="44"/>
        <v>21375805 CENTRO COSTAR. PRODUCCIÓN CINEMATOGRÁFIC</v>
      </c>
      <c r="D1478" s="45" t="s">
        <v>19</v>
      </c>
      <c r="E1478" s="42" t="s">
        <v>63</v>
      </c>
      <c r="F1478" s="42" t="s">
        <v>64</v>
      </c>
      <c r="G1478" s="43">
        <v>474227605</v>
      </c>
      <c r="H1478" s="43">
        <v>474227605</v>
      </c>
      <c r="I1478" s="43">
        <v>219309648.59</v>
      </c>
      <c r="J1478" s="43">
        <v>0</v>
      </c>
      <c r="K1478" s="43">
        <v>0</v>
      </c>
      <c r="L1478" s="43">
        <v>0</v>
      </c>
      <c r="M1478" s="43">
        <v>97821976.010000005</v>
      </c>
      <c r="N1478" s="43">
        <v>97631401.010000005</v>
      </c>
      <c r="O1478" s="43">
        <v>376405628.99000001</v>
      </c>
      <c r="P1478" s="43">
        <v>121487672.58</v>
      </c>
      <c r="Q1478" s="9">
        <f t="shared" si="45"/>
        <v>0.20627642713882083</v>
      </c>
    </row>
    <row r="1479" spans="1:17" ht="13.2" x14ac:dyDescent="0.2">
      <c r="A1479" s="42" t="s">
        <v>498</v>
      </c>
      <c r="B1479" s="42" t="s">
        <v>499</v>
      </c>
      <c r="C1479" s="33" t="str">
        <f t="shared" ref="C1479:C1542" si="46">+CONCATENATE(A1479," ",B1479)</f>
        <v>21375805 CENTRO COSTAR. PRODUCCIÓN CINEMATOGRÁFIC</v>
      </c>
      <c r="D1479" s="45" t="s">
        <v>19</v>
      </c>
      <c r="E1479" s="42" t="s">
        <v>65</v>
      </c>
      <c r="F1479" s="42" t="s">
        <v>66</v>
      </c>
      <c r="G1479" s="43">
        <v>13000000</v>
      </c>
      <c r="H1479" s="43">
        <v>13000000</v>
      </c>
      <c r="I1479" s="43">
        <v>6020068.1399999997</v>
      </c>
      <c r="J1479" s="43">
        <v>0</v>
      </c>
      <c r="K1479" s="43">
        <v>0</v>
      </c>
      <c r="L1479" s="43">
        <v>0</v>
      </c>
      <c r="M1479" s="43">
        <v>0</v>
      </c>
      <c r="N1479" s="43">
        <v>0</v>
      </c>
      <c r="O1479" s="43">
        <v>13000000</v>
      </c>
      <c r="P1479" s="43">
        <v>6020068.1399999997</v>
      </c>
      <c r="Q1479" s="9">
        <f t="shared" ref="Q1479:Q1542" si="47">+IFERROR(M1479/H1479,0)</f>
        <v>0</v>
      </c>
    </row>
    <row r="1480" spans="1:17" ht="13.2" x14ac:dyDescent="0.2">
      <c r="A1480" s="42" t="s">
        <v>498</v>
      </c>
      <c r="B1480" s="42" t="s">
        <v>499</v>
      </c>
      <c r="C1480" s="33" t="str">
        <f t="shared" si="46"/>
        <v>21375805 CENTRO COSTAR. PRODUCCIÓN CINEMATOGRÁFIC</v>
      </c>
      <c r="D1480" s="45" t="s">
        <v>19</v>
      </c>
      <c r="E1480" s="42" t="s">
        <v>285</v>
      </c>
      <c r="F1480" s="42" t="s">
        <v>286</v>
      </c>
      <c r="G1480" s="43">
        <v>13000000</v>
      </c>
      <c r="H1480" s="43">
        <v>13000000</v>
      </c>
      <c r="I1480" s="43">
        <v>6020068.1399999997</v>
      </c>
      <c r="J1480" s="43">
        <v>0</v>
      </c>
      <c r="K1480" s="43">
        <v>0</v>
      </c>
      <c r="L1480" s="43">
        <v>0</v>
      </c>
      <c r="M1480" s="43">
        <v>0</v>
      </c>
      <c r="N1480" s="43">
        <v>0</v>
      </c>
      <c r="O1480" s="43">
        <v>13000000</v>
      </c>
      <c r="P1480" s="43">
        <v>6020068.1399999997</v>
      </c>
      <c r="Q1480" s="9">
        <f t="shared" si="47"/>
        <v>0</v>
      </c>
    </row>
    <row r="1481" spans="1:17" ht="13.2" x14ac:dyDescent="0.2">
      <c r="A1481" s="42" t="s">
        <v>498</v>
      </c>
      <c r="B1481" s="42" t="s">
        <v>499</v>
      </c>
      <c r="C1481" s="33" t="str">
        <f t="shared" si="46"/>
        <v>21375805 CENTRO COSTAR. PRODUCCIÓN CINEMATOGRÁFIC</v>
      </c>
      <c r="D1481" s="45" t="s">
        <v>19</v>
      </c>
      <c r="E1481" s="42" t="s">
        <v>73</v>
      </c>
      <c r="F1481" s="42" t="s">
        <v>74</v>
      </c>
      <c r="G1481" s="43">
        <v>23706000</v>
      </c>
      <c r="H1481" s="43">
        <v>23706000</v>
      </c>
      <c r="I1481" s="43">
        <v>10977825.810000001</v>
      </c>
      <c r="J1481" s="43">
        <v>0</v>
      </c>
      <c r="K1481" s="43">
        <v>0</v>
      </c>
      <c r="L1481" s="43">
        <v>0</v>
      </c>
      <c r="M1481" s="43">
        <v>5297229.34</v>
      </c>
      <c r="N1481" s="43">
        <v>5297229.34</v>
      </c>
      <c r="O1481" s="43">
        <v>18408770.66</v>
      </c>
      <c r="P1481" s="43">
        <v>5680596.4699999997</v>
      </c>
      <c r="Q1481" s="9">
        <f t="shared" si="47"/>
        <v>0.22345521555724288</v>
      </c>
    </row>
    <row r="1482" spans="1:17" ht="13.2" x14ac:dyDescent="0.2">
      <c r="A1482" s="42" t="s">
        <v>498</v>
      </c>
      <c r="B1482" s="42" t="s">
        <v>499</v>
      </c>
      <c r="C1482" s="33" t="str">
        <f t="shared" si="46"/>
        <v>21375805 CENTRO COSTAR. PRODUCCIÓN CINEMATOGRÁFIC</v>
      </c>
      <c r="D1482" s="45" t="s">
        <v>19</v>
      </c>
      <c r="E1482" s="42" t="s">
        <v>75</v>
      </c>
      <c r="F1482" s="42" t="s">
        <v>76</v>
      </c>
      <c r="G1482" s="43">
        <v>858000</v>
      </c>
      <c r="H1482" s="43">
        <v>858000</v>
      </c>
      <c r="I1482" s="43">
        <v>397324.5</v>
      </c>
      <c r="J1482" s="43">
        <v>0</v>
      </c>
      <c r="K1482" s="43">
        <v>0</v>
      </c>
      <c r="L1482" s="43">
        <v>0</v>
      </c>
      <c r="M1482" s="43">
        <v>197503</v>
      </c>
      <c r="N1482" s="43">
        <v>197503</v>
      </c>
      <c r="O1482" s="43">
        <v>660497</v>
      </c>
      <c r="P1482" s="43">
        <v>199821.5</v>
      </c>
      <c r="Q1482" s="9">
        <f t="shared" si="47"/>
        <v>0.23018997668997668</v>
      </c>
    </row>
    <row r="1483" spans="1:17" ht="13.2" x14ac:dyDescent="0.2">
      <c r="A1483" s="42" t="s">
        <v>498</v>
      </c>
      <c r="B1483" s="42" t="s">
        <v>499</v>
      </c>
      <c r="C1483" s="33" t="str">
        <f t="shared" si="46"/>
        <v>21375805 CENTRO COSTAR. PRODUCCIÓN CINEMATOGRÁFIC</v>
      </c>
      <c r="D1483" s="45" t="s">
        <v>19</v>
      </c>
      <c r="E1483" s="42" t="s">
        <v>77</v>
      </c>
      <c r="F1483" s="42" t="s">
        <v>78</v>
      </c>
      <c r="G1483" s="43">
        <v>7128000</v>
      </c>
      <c r="H1483" s="43">
        <v>7128000</v>
      </c>
      <c r="I1483" s="43">
        <v>3300849.68</v>
      </c>
      <c r="J1483" s="43">
        <v>0</v>
      </c>
      <c r="K1483" s="43">
        <v>0</v>
      </c>
      <c r="L1483" s="43">
        <v>0</v>
      </c>
      <c r="M1483" s="43">
        <v>1887015</v>
      </c>
      <c r="N1483" s="43">
        <v>1887015</v>
      </c>
      <c r="O1483" s="43">
        <v>5240985</v>
      </c>
      <c r="P1483" s="43">
        <v>1413834.68</v>
      </c>
      <c r="Q1483" s="9">
        <f t="shared" si="47"/>
        <v>0.26473274410774411</v>
      </c>
    </row>
    <row r="1484" spans="1:17" ht="13.2" x14ac:dyDescent="0.2">
      <c r="A1484" s="42" t="s">
        <v>498</v>
      </c>
      <c r="B1484" s="42" t="s">
        <v>499</v>
      </c>
      <c r="C1484" s="33" t="str">
        <f t="shared" si="46"/>
        <v>21375805 CENTRO COSTAR. PRODUCCIÓN CINEMATOGRÁFIC</v>
      </c>
      <c r="D1484" s="45" t="s">
        <v>19</v>
      </c>
      <c r="E1484" s="42" t="s">
        <v>81</v>
      </c>
      <c r="F1484" s="42" t="s">
        <v>82</v>
      </c>
      <c r="G1484" s="43">
        <v>9240000</v>
      </c>
      <c r="H1484" s="43">
        <v>9240000</v>
      </c>
      <c r="I1484" s="43">
        <v>4278879.2</v>
      </c>
      <c r="J1484" s="43">
        <v>0</v>
      </c>
      <c r="K1484" s="43">
        <v>0</v>
      </c>
      <c r="L1484" s="43">
        <v>0</v>
      </c>
      <c r="M1484" s="43">
        <v>1667235.79</v>
      </c>
      <c r="N1484" s="43">
        <v>1667235.79</v>
      </c>
      <c r="O1484" s="43">
        <v>7572764.21</v>
      </c>
      <c r="P1484" s="43">
        <v>2611643.41</v>
      </c>
      <c r="Q1484" s="9">
        <f t="shared" si="47"/>
        <v>0.1804367738095238</v>
      </c>
    </row>
    <row r="1485" spans="1:17" ht="13.2" x14ac:dyDescent="0.2">
      <c r="A1485" s="42" t="s">
        <v>498</v>
      </c>
      <c r="B1485" s="42" t="s">
        <v>499</v>
      </c>
      <c r="C1485" s="33" t="str">
        <f t="shared" si="46"/>
        <v>21375805 CENTRO COSTAR. PRODUCCIÓN CINEMATOGRÁFIC</v>
      </c>
      <c r="D1485" s="45" t="s">
        <v>19</v>
      </c>
      <c r="E1485" s="42" t="s">
        <v>83</v>
      </c>
      <c r="F1485" s="42" t="s">
        <v>84</v>
      </c>
      <c r="G1485" s="43">
        <v>6480000</v>
      </c>
      <c r="H1485" s="43">
        <v>6480000</v>
      </c>
      <c r="I1485" s="43">
        <v>3000772.43</v>
      </c>
      <c r="J1485" s="43">
        <v>0</v>
      </c>
      <c r="K1485" s="43">
        <v>0</v>
      </c>
      <c r="L1485" s="43">
        <v>0</v>
      </c>
      <c r="M1485" s="43">
        <v>1545475.55</v>
      </c>
      <c r="N1485" s="43">
        <v>1545475.55</v>
      </c>
      <c r="O1485" s="43">
        <v>4934524.45</v>
      </c>
      <c r="P1485" s="43">
        <v>1455296.88</v>
      </c>
      <c r="Q1485" s="9">
        <f t="shared" si="47"/>
        <v>0.23849931327160495</v>
      </c>
    </row>
    <row r="1486" spans="1:17" ht="13.2" x14ac:dyDescent="0.2">
      <c r="A1486" s="42" t="s">
        <v>498</v>
      </c>
      <c r="B1486" s="42" t="s">
        <v>499</v>
      </c>
      <c r="C1486" s="33" t="str">
        <f t="shared" si="46"/>
        <v>21375805 CENTRO COSTAR. PRODUCCIÓN CINEMATOGRÁFIC</v>
      </c>
      <c r="D1486" s="45" t="s">
        <v>19</v>
      </c>
      <c r="E1486" s="42" t="s">
        <v>85</v>
      </c>
      <c r="F1486" s="42" t="s">
        <v>86</v>
      </c>
      <c r="G1486" s="43">
        <v>58198241</v>
      </c>
      <c r="H1486" s="43">
        <v>58198241</v>
      </c>
      <c r="I1486" s="43">
        <v>26993165.129999999</v>
      </c>
      <c r="J1486" s="43">
        <v>0</v>
      </c>
      <c r="K1486" s="43">
        <v>0</v>
      </c>
      <c r="L1486" s="43">
        <v>0</v>
      </c>
      <c r="M1486" s="43">
        <v>85255.9</v>
      </c>
      <c r="N1486" s="43">
        <v>85255.9</v>
      </c>
      <c r="O1486" s="43">
        <v>58112985.100000001</v>
      </c>
      <c r="P1486" s="43">
        <v>26907909.23</v>
      </c>
      <c r="Q1486" s="9">
        <f t="shared" si="47"/>
        <v>1.464922281757622E-3</v>
      </c>
    </row>
    <row r="1487" spans="1:17" ht="13.2" x14ac:dyDescent="0.2">
      <c r="A1487" s="42" t="s">
        <v>498</v>
      </c>
      <c r="B1487" s="42" t="s">
        <v>499</v>
      </c>
      <c r="C1487" s="33" t="str">
        <f t="shared" si="46"/>
        <v>21375805 CENTRO COSTAR. PRODUCCIÓN CINEMATOGRÁFIC</v>
      </c>
      <c r="D1487" s="45" t="s">
        <v>19</v>
      </c>
      <c r="E1487" s="42" t="s">
        <v>87</v>
      </c>
      <c r="F1487" s="42" t="s">
        <v>88</v>
      </c>
      <c r="G1487" s="43">
        <v>100000</v>
      </c>
      <c r="H1487" s="43">
        <v>100000</v>
      </c>
      <c r="I1487" s="43">
        <v>88905.91</v>
      </c>
      <c r="J1487" s="43">
        <v>0</v>
      </c>
      <c r="K1487" s="43">
        <v>0</v>
      </c>
      <c r="L1487" s="43">
        <v>0</v>
      </c>
      <c r="M1487" s="43">
        <v>85255.9</v>
      </c>
      <c r="N1487" s="43">
        <v>85255.9</v>
      </c>
      <c r="O1487" s="43">
        <v>14744.1</v>
      </c>
      <c r="P1487" s="43">
        <v>3650.01</v>
      </c>
      <c r="Q1487" s="9">
        <f t="shared" si="47"/>
        <v>0.85255899999999996</v>
      </c>
    </row>
    <row r="1488" spans="1:17" ht="13.2" x14ac:dyDescent="0.2">
      <c r="A1488" s="42" t="s">
        <v>498</v>
      </c>
      <c r="B1488" s="42" t="s">
        <v>499</v>
      </c>
      <c r="C1488" s="33" t="str">
        <f t="shared" si="46"/>
        <v>21375805 CENTRO COSTAR. PRODUCCIÓN CINEMATOGRÁFIC</v>
      </c>
      <c r="D1488" s="45" t="s">
        <v>19</v>
      </c>
      <c r="E1488" s="42" t="s">
        <v>318</v>
      </c>
      <c r="F1488" s="42" t="s">
        <v>319</v>
      </c>
      <c r="G1488" s="43">
        <v>29000000</v>
      </c>
      <c r="H1488" s="43">
        <v>29000000</v>
      </c>
      <c r="I1488" s="43">
        <v>13429382.789999999</v>
      </c>
      <c r="J1488" s="43">
        <v>0</v>
      </c>
      <c r="K1488" s="43">
        <v>0</v>
      </c>
      <c r="L1488" s="43">
        <v>0</v>
      </c>
      <c r="M1488" s="43">
        <v>0</v>
      </c>
      <c r="N1488" s="43">
        <v>0</v>
      </c>
      <c r="O1488" s="43">
        <v>29000000</v>
      </c>
      <c r="P1488" s="43">
        <v>13429382.789999999</v>
      </c>
      <c r="Q1488" s="9">
        <f t="shared" si="47"/>
        <v>0</v>
      </c>
    </row>
    <row r="1489" spans="1:17" ht="13.2" x14ac:dyDescent="0.2">
      <c r="A1489" s="42" t="s">
        <v>498</v>
      </c>
      <c r="B1489" s="42" t="s">
        <v>499</v>
      </c>
      <c r="C1489" s="33" t="str">
        <f t="shared" si="46"/>
        <v>21375805 CENTRO COSTAR. PRODUCCIÓN CINEMATOGRÁFIC</v>
      </c>
      <c r="D1489" s="45" t="s">
        <v>19</v>
      </c>
      <c r="E1489" s="42" t="s">
        <v>89</v>
      </c>
      <c r="F1489" s="42" t="s">
        <v>90</v>
      </c>
      <c r="G1489" s="43">
        <v>200000</v>
      </c>
      <c r="H1489" s="43">
        <v>200000</v>
      </c>
      <c r="I1489" s="43">
        <v>92616.43</v>
      </c>
      <c r="J1489" s="43">
        <v>0</v>
      </c>
      <c r="K1489" s="43">
        <v>0</v>
      </c>
      <c r="L1489" s="43">
        <v>0</v>
      </c>
      <c r="M1489" s="43">
        <v>0</v>
      </c>
      <c r="N1489" s="43">
        <v>0</v>
      </c>
      <c r="O1489" s="43">
        <v>200000</v>
      </c>
      <c r="P1489" s="43">
        <v>92616.43</v>
      </c>
      <c r="Q1489" s="9">
        <f t="shared" si="47"/>
        <v>0</v>
      </c>
    </row>
    <row r="1490" spans="1:17" ht="13.2" x14ac:dyDescent="0.2">
      <c r="A1490" s="42" t="s">
        <v>498</v>
      </c>
      <c r="B1490" s="42" t="s">
        <v>499</v>
      </c>
      <c r="C1490" s="33" t="str">
        <f t="shared" si="46"/>
        <v>21375805 CENTRO COSTAR. PRODUCCIÓN CINEMATOGRÁFIC</v>
      </c>
      <c r="D1490" s="45" t="s">
        <v>19</v>
      </c>
      <c r="E1490" s="42" t="s">
        <v>91</v>
      </c>
      <c r="F1490" s="42" t="s">
        <v>92</v>
      </c>
      <c r="G1490" s="43">
        <v>2227400</v>
      </c>
      <c r="H1490" s="43">
        <v>2227400</v>
      </c>
      <c r="I1490" s="43">
        <v>1031469.21</v>
      </c>
      <c r="J1490" s="43">
        <v>0</v>
      </c>
      <c r="K1490" s="43">
        <v>0</v>
      </c>
      <c r="L1490" s="43">
        <v>0</v>
      </c>
      <c r="M1490" s="43">
        <v>0</v>
      </c>
      <c r="N1490" s="43">
        <v>0</v>
      </c>
      <c r="O1490" s="43">
        <v>2227400</v>
      </c>
      <c r="P1490" s="43">
        <v>1031469.21</v>
      </c>
      <c r="Q1490" s="9">
        <f t="shared" si="47"/>
        <v>0</v>
      </c>
    </row>
    <row r="1491" spans="1:17" ht="13.2" x14ac:dyDescent="0.2">
      <c r="A1491" s="42" t="s">
        <v>498</v>
      </c>
      <c r="B1491" s="42" t="s">
        <v>499</v>
      </c>
      <c r="C1491" s="33" t="str">
        <f t="shared" si="46"/>
        <v>21375805 CENTRO COSTAR. PRODUCCIÓN CINEMATOGRÁFIC</v>
      </c>
      <c r="D1491" s="45" t="s">
        <v>19</v>
      </c>
      <c r="E1491" s="42" t="s">
        <v>93</v>
      </c>
      <c r="F1491" s="42" t="s">
        <v>94</v>
      </c>
      <c r="G1491" s="43">
        <v>26670841</v>
      </c>
      <c r="H1491" s="43">
        <v>26670841</v>
      </c>
      <c r="I1491" s="43">
        <v>12350790.789999999</v>
      </c>
      <c r="J1491" s="43">
        <v>0</v>
      </c>
      <c r="K1491" s="43">
        <v>0</v>
      </c>
      <c r="L1491" s="43">
        <v>0</v>
      </c>
      <c r="M1491" s="43">
        <v>0</v>
      </c>
      <c r="N1491" s="43">
        <v>0</v>
      </c>
      <c r="O1491" s="43">
        <v>26670841</v>
      </c>
      <c r="P1491" s="43">
        <v>12350790.789999999</v>
      </c>
      <c r="Q1491" s="9">
        <f t="shared" si="47"/>
        <v>0</v>
      </c>
    </row>
    <row r="1492" spans="1:17" ht="13.2" x14ac:dyDescent="0.2">
      <c r="A1492" s="42" t="s">
        <v>498</v>
      </c>
      <c r="B1492" s="42" t="s">
        <v>499</v>
      </c>
      <c r="C1492" s="33" t="str">
        <f t="shared" si="46"/>
        <v>21375805 CENTRO COSTAR. PRODUCCIÓN CINEMATOGRÁFIC</v>
      </c>
      <c r="D1492" s="45" t="s">
        <v>19</v>
      </c>
      <c r="E1492" s="42" t="s">
        <v>95</v>
      </c>
      <c r="F1492" s="42" t="s">
        <v>96</v>
      </c>
      <c r="G1492" s="43">
        <v>229108568</v>
      </c>
      <c r="H1492" s="43">
        <v>229108568</v>
      </c>
      <c r="I1492" s="43">
        <v>105312214.84</v>
      </c>
      <c r="J1492" s="43">
        <v>0</v>
      </c>
      <c r="K1492" s="43">
        <v>0</v>
      </c>
      <c r="L1492" s="43">
        <v>0</v>
      </c>
      <c r="M1492" s="43">
        <v>60864550.049999997</v>
      </c>
      <c r="N1492" s="43">
        <v>60864550.049999997</v>
      </c>
      <c r="O1492" s="43">
        <v>168244017.94999999</v>
      </c>
      <c r="P1492" s="43">
        <v>44447664.789999999</v>
      </c>
      <c r="Q1492" s="9">
        <f t="shared" si="47"/>
        <v>0.26565811388598964</v>
      </c>
    </row>
    <row r="1493" spans="1:17" ht="13.2" x14ac:dyDescent="0.2">
      <c r="A1493" s="42" t="s">
        <v>498</v>
      </c>
      <c r="B1493" s="42" t="s">
        <v>499</v>
      </c>
      <c r="C1493" s="33" t="str">
        <f t="shared" si="46"/>
        <v>21375805 CENTRO COSTAR. PRODUCCIÓN CINEMATOGRÁFIC</v>
      </c>
      <c r="D1493" s="45" t="s">
        <v>19</v>
      </c>
      <c r="E1493" s="42" t="s">
        <v>101</v>
      </c>
      <c r="F1493" s="42" t="s">
        <v>102</v>
      </c>
      <c r="G1493" s="43">
        <v>113592568</v>
      </c>
      <c r="H1493" s="43">
        <v>113592568</v>
      </c>
      <c r="I1493" s="43">
        <v>52602692.329999998</v>
      </c>
      <c r="J1493" s="43">
        <v>0</v>
      </c>
      <c r="K1493" s="43">
        <v>0</v>
      </c>
      <c r="L1493" s="43">
        <v>0</v>
      </c>
      <c r="M1493" s="43">
        <v>26477491.800000001</v>
      </c>
      <c r="N1493" s="43">
        <v>26477491.800000001</v>
      </c>
      <c r="O1493" s="43">
        <v>87115076.200000003</v>
      </c>
      <c r="P1493" s="43">
        <v>26125200.530000001</v>
      </c>
      <c r="Q1493" s="9">
        <f t="shared" si="47"/>
        <v>0.23309176177793603</v>
      </c>
    </row>
    <row r="1494" spans="1:17" ht="13.2" x14ac:dyDescent="0.2">
      <c r="A1494" s="42" t="s">
        <v>498</v>
      </c>
      <c r="B1494" s="42" t="s">
        <v>499</v>
      </c>
      <c r="C1494" s="33" t="str">
        <f t="shared" si="46"/>
        <v>21375805 CENTRO COSTAR. PRODUCCIÓN CINEMATOGRÁFIC</v>
      </c>
      <c r="D1494" s="45" t="s">
        <v>19</v>
      </c>
      <c r="E1494" s="42" t="s">
        <v>103</v>
      </c>
      <c r="F1494" s="42" t="s">
        <v>104</v>
      </c>
      <c r="G1494" s="43">
        <v>115516000</v>
      </c>
      <c r="H1494" s="43">
        <v>115516000</v>
      </c>
      <c r="I1494" s="43">
        <v>52709522.509999998</v>
      </c>
      <c r="J1494" s="43">
        <v>0</v>
      </c>
      <c r="K1494" s="43">
        <v>0</v>
      </c>
      <c r="L1494" s="43">
        <v>0</v>
      </c>
      <c r="M1494" s="43">
        <v>34387058.25</v>
      </c>
      <c r="N1494" s="43">
        <v>34387058.25</v>
      </c>
      <c r="O1494" s="43">
        <v>81128941.75</v>
      </c>
      <c r="P1494" s="43">
        <v>18322464.260000002</v>
      </c>
      <c r="Q1494" s="9">
        <f t="shared" si="47"/>
        <v>0.29768221068942829</v>
      </c>
    </row>
    <row r="1495" spans="1:17" ht="13.2" x14ac:dyDescent="0.2">
      <c r="A1495" s="42" t="s">
        <v>498</v>
      </c>
      <c r="B1495" s="42" t="s">
        <v>499</v>
      </c>
      <c r="C1495" s="33" t="str">
        <f t="shared" si="46"/>
        <v>21375805 CENTRO COSTAR. PRODUCCIÓN CINEMATOGRÁFIC</v>
      </c>
      <c r="D1495" s="45" t="s">
        <v>19</v>
      </c>
      <c r="E1495" s="42" t="s">
        <v>105</v>
      </c>
      <c r="F1495" s="42" t="s">
        <v>106</v>
      </c>
      <c r="G1495" s="43">
        <v>5250000</v>
      </c>
      <c r="H1495" s="43">
        <v>5250000</v>
      </c>
      <c r="I1495" s="43">
        <v>2431181.37</v>
      </c>
      <c r="J1495" s="43">
        <v>0</v>
      </c>
      <c r="K1495" s="43">
        <v>0</v>
      </c>
      <c r="L1495" s="43">
        <v>0</v>
      </c>
      <c r="M1495" s="43">
        <v>190575</v>
      </c>
      <c r="N1495" s="43">
        <v>0</v>
      </c>
      <c r="O1495" s="43">
        <v>5059425</v>
      </c>
      <c r="P1495" s="43">
        <v>2240606.37</v>
      </c>
      <c r="Q1495" s="9">
        <f t="shared" si="47"/>
        <v>3.6299999999999999E-2</v>
      </c>
    </row>
    <row r="1496" spans="1:17" ht="13.2" x14ac:dyDescent="0.2">
      <c r="A1496" s="42" t="s">
        <v>498</v>
      </c>
      <c r="B1496" s="42" t="s">
        <v>499</v>
      </c>
      <c r="C1496" s="33" t="str">
        <f t="shared" si="46"/>
        <v>21375805 CENTRO COSTAR. PRODUCCIÓN CINEMATOGRÁFIC</v>
      </c>
      <c r="D1496" s="45" t="s">
        <v>19</v>
      </c>
      <c r="E1496" s="42" t="s">
        <v>107</v>
      </c>
      <c r="F1496" s="42" t="s">
        <v>108</v>
      </c>
      <c r="G1496" s="43">
        <v>100000</v>
      </c>
      <c r="H1496" s="43">
        <v>100000</v>
      </c>
      <c r="I1496" s="43">
        <v>46308.22</v>
      </c>
      <c r="J1496" s="43">
        <v>0</v>
      </c>
      <c r="K1496" s="43">
        <v>0</v>
      </c>
      <c r="L1496" s="43">
        <v>0</v>
      </c>
      <c r="M1496" s="43">
        <v>0</v>
      </c>
      <c r="N1496" s="43">
        <v>0</v>
      </c>
      <c r="O1496" s="43">
        <v>100000</v>
      </c>
      <c r="P1496" s="43">
        <v>46308.22</v>
      </c>
      <c r="Q1496" s="9">
        <f t="shared" si="47"/>
        <v>0</v>
      </c>
    </row>
    <row r="1497" spans="1:17" ht="13.2" x14ac:dyDescent="0.2">
      <c r="A1497" s="42" t="s">
        <v>498</v>
      </c>
      <c r="B1497" s="42" t="s">
        <v>499</v>
      </c>
      <c r="C1497" s="33" t="str">
        <f t="shared" si="46"/>
        <v>21375805 CENTRO COSTAR. PRODUCCIÓN CINEMATOGRÁFIC</v>
      </c>
      <c r="D1497" s="45" t="s">
        <v>19</v>
      </c>
      <c r="E1497" s="42" t="s">
        <v>109</v>
      </c>
      <c r="F1497" s="42" t="s">
        <v>110</v>
      </c>
      <c r="G1497" s="43">
        <v>1850000</v>
      </c>
      <c r="H1497" s="43">
        <v>1850000</v>
      </c>
      <c r="I1497" s="43">
        <v>856702</v>
      </c>
      <c r="J1497" s="43">
        <v>0</v>
      </c>
      <c r="K1497" s="43">
        <v>0</v>
      </c>
      <c r="L1497" s="43">
        <v>0</v>
      </c>
      <c r="M1497" s="43">
        <v>0</v>
      </c>
      <c r="N1497" s="43">
        <v>0</v>
      </c>
      <c r="O1497" s="43">
        <v>1850000</v>
      </c>
      <c r="P1497" s="43">
        <v>856702</v>
      </c>
      <c r="Q1497" s="9">
        <f t="shared" si="47"/>
        <v>0</v>
      </c>
    </row>
    <row r="1498" spans="1:17" ht="13.2" x14ac:dyDescent="0.2">
      <c r="A1498" s="42" t="s">
        <v>498</v>
      </c>
      <c r="B1498" s="42" t="s">
        <v>499</v>
      </c>
      <c r="C1498" s="33" t="str">
        <f t="shared" si="46"/>
        <v>21375805 CENTRO COSTAR. PRODUCCIÓN CINEMATOGRÁFIC</v>
      </c>
      <c r="D1498" s="45" t="s">
        <v>19</v>
      </c>
      <c r="E1498" s="42" t="s">
        <v>506</v>
      </c>
      <c r="F1498" s="42" t="s">
        <v>507</v>
      </c>
      <c r="G1498" s="43">
        <v>3000000</v>
      </c>
      <c r="H1498" s="43">
        <v>3000000</v>
      </c>
      <c r="I1498" s="43">
        <v>1389246.5</v>
      </c>
      <c r="J1498" s="43">
        <v>0</v>
      </c>
      <c r="K1498" s="43">
        <v>0</v>
      </c>
      <c r="L1498" s="43">
        <v>0</v>
      </c>
      <c r="M1498" s="43">
        <v>190575</v>
      </c>
      <c r="N1498" s="43">
        <v>0</v>
      </c>
      <c r="O1498" s="43">
        <v>2809425</v>
      </c>
      <c r="P1498" s="43">
        <v>1198671.5</v>
      </c>
      <c r="Q1498" s="9">
        <f t="shared" si="47"/>
        <v>6.3524999999999998E-2</v>
      </c>
    </row>
    <row r="1499" spans="1:17" ht="13.2" x14ac:dyDescent="0.2">
      <c r="A1499" s="42" t="s">
        <v>498</v>
      </c>
      <c r="B1499" s="42" t="s">
        <v>499</v>
      </c>
      <c r="C1499" s="33" t="str">
        <f t="shared" si="46"/>
        <v>21375805 CENTRO COSTAR. PRODUCCIÓN CINEMATOGRÁFIC</v>
      </c>
      <c r="D1499" s="45" t="s">
        <v>19</v>
      </c>
      <c r="E1499" s="42" t="s">
        <v>508</v>
      </c>
      <c r="F1499" s="42" t="s">
        <v>509</v>
      </c>
      <c r="G1499" s="43">
        <v>300000</v>
      </c>
      <c r="H1499" s="43">
        <v>300000</v>
      </c>
      <c r="I1499" s="43">
        <v>138924.65</v>
      </c>
      <c r="J1499" s="43">
        <v>0</v>
      </c>
      <c r="K1499" s="43">
        <v>0</v>
      </c>
      <c r="L1499" s="43">
        <v>0</v>
      </c>
      <c r="M1499" s="43">
        <v>0</v>
      </c>
      <c r="N1499" s="43">
        <v>0</v>
      </c>
      <c r="O1499" s="43">
        <v>300000</v>
      </c>
      <c r="P1499" s="43">
        <v>138924.65</v>
      </c>
      <c r="Q1499" s="9">
        <f t="shared" si="47"/>
        <v>0</v>
      </c>
    </row>
    <row r="1500" spans="1:17" ht="13.2" x14ac:dyDescent="0.2">
      <c r="A1500" s="42" t="s">
        <v>498</v>
      </c>
      <c r="B1500" s="42" t="s">
        <v>499</v>
      </c>
      <c r="C1500" s="33" t="str">
        <f t="shared" si="46"/>
        <v>21375805 CENTRO COSTAR. PRODUCCIÓN CINEMATOGRÁFIC</v>
      </c>
      <c r="D1500" s="45" t="s">
        <v>19</v>
      </c>
      <c r="E1500" s="42" t="s">
        <v>111</v>
      </c>
      <c r="F1500" s="42" t="s">
        <v>112</v>
      </c>
      <c r="G1500" s="43">
        <v>5100000</v>
      </c>
      <c r="H1500" s="43">
        <v>5100000</v>
      </c>
      <c r="I1500" s="43">
        <v>2361719.04</v>
      </c>
      <c r="J1500" s="43">
        <v>0</v>
      </c>
      <c r="K1500" s="43">
        <v>0</v>
      </c>
      <c r="L1500" s="43">
        <v>0</v>
      </c>
      <c r="M1500" s="43">
        <v>323800</v>
      </c>
      <c r="N1500" s="43">
        <v>323800</v>
      </c>
      <c r="O1500" s="43">
        <v>4776200</v>
      </c>
      <c r="P1500" s="43">
        <v>2037919.04</v>
      </c>
      <c r="Q1500" s="9">
        <f t="shared" si="47"/>
        <v>6.3490196078431371E-2</v>
      </c>
    </row>
    <row r="1501" spans="1:17" ht="13.2" x14ac:dyDescent="0.2">
      <c r="A1501" s="42" t="s">
        <v>498</v>
      </c>
      <c r="B1501" s="42" t="s">
        <v>499</v>
      </c>
      <c r="C1501" s="33" t="str">
        <f t="shared" si="46"/>
        <v>21375805 CENTRO COSTAR. PRODUCCIÓN CINEMATOGRÁFIC</v>
      </c>
      <c r="D1501" s="45" t="s">
        <v>19</v>
      </c>
      <c r="E1501" s="42" t="s">
        <v>113</v>
      </c>
      <c r="F1501" s="42" t="s">
        <v>114</v>
      </c>
      <c r="G1501" s="43">
        <v>5100000</v>
      </c>
      <c r="H1501" s="43">
        <v>5100000</v>
      </c>
      <c r="I1501" s="43">
        <v>2361719.04</v>
      </c>
      <c r="J1501" s="43">
        <v>0</v>
      </c>
      <c r="K1501" s="43">
        <v>0</v>
      </c>
      <c r="L1501" s="43">
        <v>0</v>
      </c>
      <c r="M1501" s="43">
        <v>323800</v>
      </c>
      <c r="N1501" s="43">
        <v>323800</v>
      </c>
      <c r="O1501" s="43">
        <v>4776200</v>
      </c>
      <c r="P1501" s="43">
        <v>2037919.04</v>
      </c>
      <c r="Q1501" s="9">
        <f t="shared" si="47"/>
        <v>6.3490196078431371E-2</v>
      </c>
    </row>
    <row r="1502" spans="1:17" ht="13.2" x14ac:dyDescent="0.2">
      <c r="A1502" s="42" t="s">
        <v>498</v>
      </c>
      <c r="B1502" s="42" t="s">
        <v>499</v>
      </c>
      <c r="C1502" s="33" t="str">
        <f t="shared" si="46"/>
        <v>21375805 CENTRO COSTAR. PRODUCCIÓN CINEMATOGRÁFIC</v>
      </c>
      <c r="D1502" s="45" t="s">
        <v>19</v>
      </c>
      <c r="E1502" s="42" t="s">
        <v>115</v>
      </c>
      <c r="F1502" s="42" t="s">
        <v>116</v>
      </c>
      <c r="G1502" s="43">
        <v>91770296</v>
      </c>
      <c r="H1502" s="43">
        <v>91770296</v>
      </c>
      <c r="I1502" s="43">
        <v>42497187.369999997</v>
      </c>
      <c r="J1502" s="43">
        <v>0</v>
      </c>
      <c r="K1502" s="43">
        <v>0</v>
      </c>
      <c r="L1502" s="43">
        <v>0</v>
      </c>
      <c r="M1502" s="43">
        <v>24340200</v>
      </c>
      <c r="N1502" s="43">
        <v>24340200</v>
      </c>
      <c r="O1502" s="43">
        <v>67430096</v>
      </c>
      <c r="P1502" s="43">
        <v>18156987.370000001</v>
      </c>
      <c r="Q1502" s="9">
        <f t="shared" si="47"/>
        <v>0.26522961198686773</v>
      </c>
    </row>
    <row r="1503" spans="1:17" ht="13.2" x14ac:dyDescent="0.2">
      <c r="A1503" s="42" t="s">
        <v>498</v>
      </c>
      <c r="B1503" s="42" t="s">
        <v>499</v>
      </c>
      <c r="C1503" s="33" t="str">
        <f t="shared" si="46"/>
        <v>21375805 CENTRO COSTAR. PRODUCCIÓN CINEMATOGRÁFIC</v>
      </c>
      <c r="D1503" s="45" t="s">
        <v>19</v>
      </c>
      <c r="E1503" s="42" t="s">
        <v>119</v>
      </c>
      <c r="F1503" s="42" t="s">
        <v>120</v>
      </c>
      <c r="G1503" s="43">
        <v>91770296</v>
      </c>
      <c r="H1503" s="43">
        <v>91770296</v>
      </c>
      <c r="I1503" s="43">
        <v>42497187.369999997</v>
      </c>
      <c r="J1503" s="43">
        <v>0</v>
      </c>
      <c r="K1503" s="43">
        <v>0</v>
      </c>
      <c r="L1503" s="43">
        <v>0</v>
      </c>
      <c r="M1503" s="43">
        <v>24340200</v>
      </c>
      <c r="N1503" s="43">
        <v>24340200</v>
      </c>
      <c r="O1503" s="43">
        <v>67430096</v>
      </c>
      <c r="P1503" s="43">
        <v>18156987.370000001</v>
      </c>
      <c r="Q1503" s="9">
        <f t="shared" si="47"/>
        <v>0.26522961198686773</v>
      </c>
    </row>
    <row r="1504" spans="1:17" ht="13.2" x14ac:dyDescent="0.2">
      <c r="A1504" s="42" t="s">
        <v>498</v>
      </c>
      <c r="B1504" s="42" t="s">
        <v>499</v>
      </c>
      <c r="C1504" s="33" t="str">
        <f t="shared" si="46"/>
        <v>21375805 CENTRO COSTAR. PRODUCCIÓN CINEMATOGRÁFIC</v>
      </c>
      <c r="D1504" s="45" t="s">
        <v>19</v>
      </c>
      <c r="E1504" s="42" t="s">
        <v>123</v>
      </c>
      <c r="F1504" s="42" t="s">
        <v>124</v>
      </c>
      <c r="G1504" s="43">
        <v>12994500</v>
      </c>
      <c r="H1504" s="43">
        <v>12994500</v>
      </c>
      <c r="I1504" s="43">
        <v>6462102.8899999997</v>
      </c>
      <c r="J1504" s="43">
        <v>0</v>
      </c>
      <c r="K1504" s="43">
        <v>0</v>
      </c>
      <c r="L1504" s="43">
        <v>0</v>
      </c>
      <c r="M1504" s="43">
        <v>1760290</v>
      </c>
      <c r="N1504" s="43">
        <v>1760290</v>
      </c>
      <c r="O1504" s="43">
        <v>11234210</v>
      </c>
      <c r="P1504" s="43">
        <v>4701812.8899999997</v>
      </c>
      <c r="Q1504" s="9">
        <f t="shared" si="47"/>
        <v>0.13546423486859827</v>
      </c>
    </row>
    <row r="1505" spans="1:17" ht="13.2" x14ac:dyDescent="0.2">
      <c r="A1505" s="42" t="s">
        <v>498</v>
      </c>
      <c r="B1505" s="42" t="s">
        <v>499</v>
      </c>
      <c r="C1505" s="33" t="str">
        <f t="shared" si="46"/>
        <v>21375805 CENTRO COSTAR. PRODUCCIÓN CINEMATOGRÁFIC</v>
      </c>
      <c r="D1505" s="45" t="s">
        <v>19</v>
      </c>
      <c r="E1505" s="42" t="s">
        <v>125</v>
      </c>
      <c r="F1505" s="42" t="s">
        <v>126</v>
      </c>
      <c r="G1505" s="43">
        <v>3000000</v>
      </c>
      <c r="H1505" s="43">
        <v>3000000</v>
      </c>
      <c r="I1505" s="43">
        <v>1590341.71</v>
      </c>
      <c r="J1505" s="43">
        <v>0</v>
      </c>
      <c r="K1505" s="43">
        <v>0</v>
      </c>
      <c r="L1505" s="43">
        <v>0</v>
      </c>
      <c r="M1505" s="43">
        <v>948950</v>
      </c>
      <c r="N1505" s="43">
        <v>948950</v>
      </c>
      <c r="O1505" s="43">
        <v>2051050</v>
      </c>
      <c r="P1505" s="43">
        <v>641391.71</v>
      </c>
      <c r="Q1505" s="9">
        <f t="shared" si="47"/>
        <v>0.31631666666666669</v>
      </c>
    </row>
    <row r="1506" spans="1:17" ht="13.2" x14ac:dyDescent="0.2">
      <c r="A1506" s="42" t="s">
        <v>498</v>
      </c>
      <c r="B1506" s="42" t="s">
        <v>499</v>
      </c>
      <c r="C1506" s="33" t="str">
        <f t="shared" si="46"/>
        <v>21375805 CENTRO COSTAR. PRODUCCIÓN CINEMATOGRÁFIC</v>
      </c>
      <c r="D1506" s="45" t="s">
        <v>19</v>
      </c>
      <c r="E1506" s="42" t="s">
        <v>131</v>
      </c>
      <c r="F1506" s="42" t="s">
        <v>132</v>
      </c>
      <c r="G1506" s="43">
        <v>2994500</v>
      </c>
      <c r="H1506" s="43">
        <v>2994500</v>
      </c>
      <c r="I1506" s="43">
        <v>1093268.19</v>
      </c>
      <c r="J1506" s="43">
        <v>0</v>
      </c>
      <c r="K1506" s="43">
        <v>0</v>
      </c>
      <c r="L1506" s="43">
        <v>0</v>
      </c>
      <c r="M1506" s="43">
        <v>0</v>
      </c>
      <c r="N1506" s="43">
        <v>0</v>
      </c>
      <c r="O1506" s="43">
        <v>2994500</v>
      </c>
      <c r="P1506" s="43">
        <v>1093268.19</v>
      </c>
      <c r="Q1506" s="9">
        <f t="shared" si="47"/>
        <v>0</v>
      </c>
    </row>
    <row r="1507" spans="1:17" ht="13.2" x14ac:dyDescent="0.2">
      <c r="A1507" s="42" t="s">
        <v>498</v>
      </c>
      <c r="B1507" s="42" t="s">
        <v>499</v>
      </c>
      <c r="C1507" s="33" t="str">
        <f t="shared" si="46"/>
        <v>21375805 CENTRO COSTAR. PRODUCCIÓN CINEMATOGRÁFIC</v>
      </c>
      <c r="D1507" s="45" t="s">
        <v>19</v>
      </c>
      <c r="E1507" s="42" t="s">
        <v>133</v>
      </c>
      <c r="F1507" s="42" t="s">
        <v>134</v>
      </c>
      <c r="G1507" s="43">
        <v>6000000</v>
      </c>
      <c r="H1507" s="43">
        <v>6000000</v>
      </c>
      <c r="I1507" s="43">
        <v>2778492.99</v>
      </c>
      <c r="J1507" s="43">
        <v>0</v>
      </c>
      <c r="K1507" s="43">
        <v>0</v>
      </c>
      <c r="L1507" s="43">
        <v>0</v>
      </c>
      <c r="M1507" s="43">
        <v>0</v>
      </c>
      <c r="N1507" s="43">
        <v>0</v>
      </c>
      <c r="O1507" s="43">
        <v>6000000</v>
      </c>
      <c r="P1507" s="43">
        <v>2778492.99</v>
      </c>
      <c r="Q1507" s="9">
        <f t="shared" si="47"/>
        <v>0</v>
      </c>
    </row>
    <row r="1508" spans="1:17" ht="13.2" x14ac:dyDescent="0.2">
      <c r="A1508" s="42" t="s">
        <v>498</v>
      </c>
      <c r="B1508" s="42" t="s">
        <v>499</v>
      </c>
      <c r="C1508" s="33" t="str">
        <f t="shared" si="46"/>
        <v>21375805 CENTRO COSTAR. PRODUCCIÓN CINEMATOGRÁFIC</v>
      </c>
      <c r="D1508" s="45" t="s">
        <v>19</v>
      </c>
      <c r="E1508" s="42" t="s">
        <v>135</v>
      </c>
      <c r="F1508" s="42" t="s">
        <v>136</v>
      </c>
      <c r="G1508" s="43">
        <v>1000000</v>
      </c>
      <c r="H1508" s="43">
        <v>1000000</v>
      </c>
      <c r="I1508" s="43">
        <v>1000000</v>
      </c>
      <c r="J1508" s="43">
        <v>0</v>
      </c>
      <c r="K1508" s="43">
        <v>0</v>
      </c>
      <c r="L1508" s="43">
        <v>0</v>
      </c>
      <c r="M1508" s="43">
        <v>811340</v>
      </c>
      <c r="N1508" s="43">
        <v>811340</v>
      </c>
      <c r="O1508" s="43">
        <v>188660</v>
      </c>
      <c r="P1508" s="43">
        <v>188660</v>
      </c>
      <c r="Q1508" s="9">
        <f t="shared" si="47"/>
        <v>0.81133999999999995</v>
      </c>
    </row>
    <row r="1509" spans="1:17" ht="13.2" x14ac:dyDescent="0.2">
      <c r="A1509" s="42" t="s">
        <v>498</v>
      </c>
      <c r="B1509" s="42" t="s">
        <v>499</v>
      </c>
      <c r="C1509" s="33" t="str">
        <f t="shared" si="46"/>
        <v>21375805 CENTRO COSTAR. PRODUCCIÓN CINEMATOGRÁFIC</v>
      </c>
      <c r="D1509" s="45" t="s">
        <v>19</v>
      </c>
      <c r="E1509" s="42" t="s">
        <v>141</v>
      </c>
      <c r="F1509" s="42" t="s">
        <v>142</v>
      </c>
      <c r="G1509" s="43">
        <v>100000</v>
      </c>
      <c r="H1509" s="43">
        <v>100000</v>
      </c>
      <c r="I1509" s="43">
        <v>46308.22</v>
      </c>
      <c r="J1509" s="43">
        <v>0</v>
      </c>
      <c r="K1509" s="43">
        <v>0</v>
      </c>
      <c r="L1509" s="43">
        <v>0</v>
      </c>
      <c r="M1509" s="43">
        <v>0</v>
      </c>
      <c r="N1509" s="43">
        <v>0</v>
      </c>
      <c r="O1509" s="43">
        <v>100000</v>
      </c>
      <c r="P1509" s="43">
        <v>46308.22</v>
      </c>
      <c r="Q1509" s="9">
        <f t="shared" si="47"/>
        <v>0</v>
      </c>
    </row>
    <row r="1510" spans="1:17" ht="13.2" x14ac:dyDescent="0.2">
      <c r="A1510" s="42" t="s">
        <v>498</v>
      </c>
      <c r="B1510" s="42" t="s">
        <v>499</v>
      </c>
      <c r="C1510" s="33" t="str">
        <f t="shared" si="46"/>
        <v>21375805 CENTRO COSTAR. PRODUCCIÓN CINEMATOGRÁFIC</v>
      </c>
      <c r="D1510" s="45" t="s">
        <v>19</v>
      </c>
      <c r="E1510" s="42" t="s">
        <v>145</v>
      </c>
      <c r="F1510" s="42" t="s">
        <v>146</v>
      </c>
      <c r="G1510" s="43">
        <v>100000</v>
      </c>
      <c r="H1510" s="43">
        <v>100000</v>
      </c>
      <c r="I1510" s="43">
        <v>46308.22</v>
      </c>
      <c r="J1510" s="43">
        <v>0</v>
      </c>
      <c r="K1510" s="43">
        <v>0</v>
      </c>
      <c r="L1510" s="43">
        <v>0</v>
      </c>
      <c r="M1510" s="43">
        <v>0</v>
      </c>
      <c r="N1510" s="43">
        <v>0</v>
      </c>
      <c r="O1510" s="43">
        <v>100000</v>
      </c>
      <c r="P1510" s="43">
        <v>46308.22</v>
      </c>
      <c r="Q1510" s="9">
        <f t="shared" si="47"/>
        <v>0</v>
      </c>
    </row>
    <row r="1511" spans="1:17" ht="13.2" x14ac:dyDescent="0.2">
      <c r="A1511" s="42" t="s">
        <v>498</v>
      </c>
      <c r="B1511" s="42" t="s">
        <v>499</v>
      </c>
      <c r="C1511" s="33" t="str">
        <f t="shared" si="46"/>
        <v>21375805 CENTRO COSTAR. PRODUCCIÓN CINEMATOGRÁFIC</v>
      </c>
      <c r="D1511" s="45" t="s">
        <v>19</v>
      </c>
      <c r="E1511" s="42" t="s">
        <v>147</v>
      </c>
      <c r="F1511" s="42" t="s">
        <v>148</v>
      </c>
      <c r="G1511" s="43">
        <v>35000000</v>
      </c>
      <c r="H1511" s="43">
        <v>35000000</v>
      </c>
      <c r="I1511" s="43">
        <v>16207875.779999999</v>
      </c>
      <c r="J1511" s="43">
        <v>0</v>
      </c>
      <c r="K1511" s="43">
        <v>0</v>
      </c>
      <c r="L1511" s="43">
        <v>0</v>
      </c>
      <c r="M1511" s="43">
        <v>4960075.72</v>
      </c>
      <c r="N1511" s="43">
        <v>4960075.72</v>
      </c>
      <c r="O1511" s="43">
        <v>30039924.280000001</v>
      </c>
      <c r="P1511" s="43">
        <v>11247800.060000001</v>
      </c>
      <c r="Q1511" s="9">
        <f t="shared" si="47"/>
        <v>0.14171644914285714</v>
      </c>
    </row>
    <row r="1512" spans="1:17" ht="13.2" x14ac:dyDescent="0.2">
      <c r="A1512" s="42" t="s">
        <v>498</v>
      </c>
      <c r="B1512" s="42" t="s">
        <v>499</v>
      </c>
      <c r="C1512" s="33" t="str">
        <f t="shared" si="46"/>
        <v>21375805 CENTRO COSTAR. PRODUCCIÓN CINEMATOGRÁFIC</v>
      </c>
      <c r="D1512" s="45" t="s">
        <v>19</v>
      </c>
      <c r="E1512" s="42" t="s">
        <v>151</v>
      </c>
      <c r="F1512" s="42" t="s">
        <v>152</v>
      </c>
      <c r="G1512" s="43">
        <v>35000000</v>
      </c>
      <c r="H1512" s="43">
        <v>35000000</v>
      </c>
      <c r="I1512" s="43">
        <v>16207875.779999999</v>
      </c>
      <c r="J1512" s="43">
        <v>0</v>
      </c>
      <c r="K1512" s="43">
        <v>0</v>
      </c>
      <c r="L1512" s="43">
        <v>0</v>
      </c>
      <c r="M1512" s="43">
        <v>4960075.72</v>
      </c>
      <c r="N1512" s="43">
        <v>4960075.72</v>
      </c>
      <c r="O1512" s="43">
        <v>30039924.280000001</v>
      </c>
      <c r="P1512" s="43">
        <v>11247800.060000001</v>
      </c>
      <c r="Q1512" s="9">
        <f t="shared" si="47"/>
        <v>0.14171644914285714</v>
      </c>
    </row>
    <row r="1513" spans="1:17" ht="13.2" x14ac:dyDescent="0.2">
      <c r="A1513" s="42" t="s">
        <v>498</v>
      </c>
      <c r="B1513" s="42" t="s">
        <v>499</v>
      </c>
      <c r="C1513" s="33" t="str">
        <f t="shared" si="46"/>
        <v>21375805 CENTRO COSTAR. PRODUCCIÓN CINEMATOGRÁFIC</v>
      </c>
      <c r="D1513" s="45" t="s">
        <v>19</v>
      </c>
      <c r="E1513" s="42" t="s">
        <v>153</v>
      </c>
      <c r="F1513" s="42" t="s">
        <v>154</v>
      </c>
      <c r="G1513" s="43">
        <v>7700000</v>
      </c>
      <c r="H1513" s="43">
        <v>7700000</v>
      </c>
      <c r="I1513" s="43">
        <v>3565732.69</v>
      </c>
      <c r="J1513" s="43">
        <v>0</v>
      </c>
      <c r="K1513" s="43">
        <v>0</v>
      </c>
      <c r="L1513" s="43">
        <v>0</v>
      </c>
      <c r="M1513" s="43">
        <v>86500</v>
      </c>
      <c r="N1513" s="43">
        <v>86500</v>
      </c>
      <c r="O1513" s="43">
        <v>7613500</v>
      </c>
      <c r="P1513" s="43">
        <v>3479232.69</v>
      </c>
      <c r="Q1513" s="9">
        <f t="shared" si="47"/>
        <v>1.1233766233766233E-2</v>
      </c>
    </row>
    <row r="1514" spans="1:17" ht="13.2" x14ac:dyDescent="0.2">
      <c r="A1514" s="42" t="s">
        <v>498</v>
      </c>
      <c r="B1514" s="42" t="s">
        <v>499</v>
      </c>
      <c r="C1514" s="33" t="str">
        <f t="shared" si="46"/>
        <v>21375805 CENTRO COSTAR. PRODUCCIÓN CINEMATOGRÁFIC</v>
      </c>
      <c r="D1514" s="45" t="s">
        <v>19</v>
      </c>
      <c r="E1514" s="42" t="s">
        <v>155</v>
      </c>
      <c r="F1514" s="42" t="s">
        <v>156</v>
      </c>
      <c r="G1514" s="43">
        <v>1700000</v>
      </c>
      <c r="H1514" s="43">
        <v>1700000</v>
      </c>
      <c r="I1514" s="43">
        <v>787239.69</v>
      </c>
      <c r="J1514" s="43">
        <v>0</v>
      </c>
      <c r="K1514" s="43">
        <v>0</v>
      </c>
      <c r="L1514" s="43">
        <v>0</v>
      </c>
      <c r="M1514" s="43">
        <v>30000</v>
      </c>
      <c r="N1514" s="43">
        <v>30000</v>
      </c>
      <c r="O1514" s="43">
        <v>1670000</v>
      </c>
      <c r="P1514" s="43">
        <v>757239.69</v>
      </c>
      <c r="Q1514" s="9">
        <f t="shared" si="47"/>
        <v>1.7647058823529412E-2</v>
      </c>
    </row>
    <row r="1515" spans="1:17" ht="13.2" x14ac:dyDescent="0.2">
      <c r="A1515" s="42" t="s">
        <v>498</v>
      </c>
      <c r="B1515" s="42" t="s">
        <v>499</v>
      </c>
      <c r="C1515" s="33" t="str">
        <f t="shared" si="46"/>
        <v>21375805 CENTRO COSTAR. PRODUCCIÓN CINEMATOGRÁFIC</v>
      </c>
      <c r="D1515" s="45" t="s">
        <v>19</v>
      </c>
      <c r="E1515" s="42" t="s">
        <v>157</v>
      </c>
      <c r="F1515" s="42" t="s">
        <v>158</v>
      </c>
      <c r="G1515" s="43">
        <v>700000</v>
      </c>
      <c r="H1515" s="43">
        <v>700000</v>
      </c>
      <c r="I1515" s="43">
        <v>324157.52</v>
      </c>
      <c r="J1515" s="43">
        <v>0</v>
      </c>
      <c r="K1515" s="43">
        <v>0</v>
      </c>
      <c r="L1515" s="43">
        <v>0</v>
      </c>
      <c r="M1515" s="43">
        <v>30000</v>
      </c>
      <c r="N1515" s="43">
        <v>30000</v>
      </c>
      <c r="O1515" s="43">
        <v>670000</v>
      </c>
      <c r="P1515" s="43">
        <v>294157.52</v>
      </c>
      <c r="Q1515" s="9">
        <f t="shared" si="47"/>
        <v>4.2857142857142858E-2</v>
      </c>
    </row>
    <row r="1516" spans="1:17" ht="13.2" x14ac:dyDescent="0.2">
      <c r="A1516" s="42" t="s">
        <v>498</v>
      </c>
      <c r="B1516" s="42" t="s">
        <v>499</v>
      </c>
      <c r="C1516" s="33" t="str">
        <f t="shared" si="46"/>
        <v>21375805 CENTRO COSTAR. PRODUCCIÓN CINEMATOGRÁFIC</v>
      </c>
      <c r="D1516" s="45" t="s">
        <v>19</v>
      </c>
      <c r="E1516" s="42" t="s">
        <v>161</v>
      </c>
      <c r="F1516" s="42" t="s">
        <v>162</v>
      </c>
      <c r="G1516" s="43">
        <v>1000000</v>
      </c>
      <c r="H1516" s="43">
        <v>1000000</v>
      </c>
      <c r="I1516" s="43">
        <v>463082.17</v>
      </c>
      <c r="J1516" s="43">
        <v>0</v>
      </c>
      <c r="K1516" s="43">
        <v>0</v>
      </c>
      <c r="L1516" s="43">
        <v>0</v>
      </c>
      <c r="M1516" s="43">
        <v>0</v>
      </c>
      <c r="N1516" s="43">
        <v>0</v>
      </c>
      <c r="O1516" s="43">
        <v>1000000</v>
      </c>
      <c r="P1516" s="43">
        <v>463082.17</v>
      </c>
      <c r="Q1516" s="9">
        <f t="shared" si="47"/>
        <v>0</v>
      </c>
    </row>
    <row r="1517" spans="1:17" ht="13.2" x14ac:dyDescent="0.2">
      <c r="A1517" s="42" t="s">
        <v>498</v>
      </c>
      <c r="B1517" s="42" t="s">
        <v>499</v>
      </c>
      <c r="C1517" s="33" t="str">
        <f t="shared" si="46"/>
        <v>21375805 CENTRO COSTAR. PRODUCCIÓN CINEMATOGRÁFIC</v>
      </c>
      <c r="D1517" s="45" t="s">
        <v>19</v>
      </c>
      <c r="E1517" s="42" t="s">
        <v>171</v>
      </c>
      <c r="F1517" s="42" t="s">
        <v>172</v>
      </c>
      <c r="G1517" s="43">
        <v>500000</v>
      </c>
      <c r="H1517" s="43">
        <v>500000</v>
      </c>
      <c r="I1517" s="43">
        <v>231541.09</v>
      </c>
      <c r="J1517" s="43">
        <v>0</v>
      </c>
      <c r="K1517" s="43">
        <v>0</v>
      </c>
      <c r="L1517" s="43">
        <v>0</v>
      </c>
      <c r="M1517" s="43">
        <v>0</v>
      </c>
      <c r="N1517" s="43">
        <v>0</v>
      </c>
      <c r="O1517" s="43">
        <v>500000</v>
      </c>
      <c r="P1517" s="43">
        <v>231541.09</v>
      </c>
      <c r="Q1517" s="9">
        <f t="shared" si="47"/>
        <v>0</v>
      </c>
    </row>
    <row r="1518" spans="1:17" ht="13.2" x14ac:dyDescent="0.2">
      <c r="A1518" s="42" t="s">
        <v>498</v>
      </c>
      <c r="B1518" s="42" t="s">
        <v>499</v>
      </c>
      <c r="C1518" s="33" t="str">
        <f t="shared" si="46"/>
        <v>21375805 CENTRO COSTAR. PRODUCCIÓN CINEMATOGRÁFIC</v>
      </c>
      <c r="D1518" s="45" t="s">
        <v>19</v>
      </c>
      <c r="E1518" s="42" t="s">
        <v>173</v>
      </c>
      <c r="F1518" s="42" t="s">
        <v>174</v>
      </c>
      <c r="G1518" s="43">
        <v>100000</v>
      </c>
      <c r="H1518" s="43">
        <v>100000</v>
      </c>
      <c r="I1518" s="43">
        <v>46308.22</v>
      </c>
      <c r="J1518" s="43">
        <v>0</v>
      </c>
      <c r="K1518" s="43">
        <v>0</v>
      </c>
      <c r="L1518" s="43">
        <v>0</v>
      </c>
      <c r="M1518" s="43">
        <v>0</v>
      </c>
      <c r="N1518" s="43">
        <v>0</v>
      </c>
      <c r="O1518" s="43">
        <v>100000</v>
      </c>
      <c r="P1518" s="43">
        <v>46308.22</v>
      </c>
      <c r="Q1518" s="9">
        <f t="shared" si="47"/>
        <v>0</v>
      </c>
    </row>
    <row r="1519" spans="1:17" ht="13.2" x14ac:dyDescent="0.2">
      <c r="A1519" s="42" t="s">
        <v>498</v>
      </c>
      <c r="B1519" s="42" t="s">
        <v>499</v>
      </c>
      <c r="C1519" s="33" t="str">
        <f t="shared" si="46"/>
        <v>21375805 CENTRO COSTAR. PRODUCCIÓN CINEMATOGRÁFIC</v>
      </c>
      <c r="D1519" s="45" t="s">
        <v>19</v>
      </c>
      <c r="E1519" s="42" t="s">
        <v>179</v>
      </c>
      <c r="F1519" s="42" t="s">
        <v>180</v>
      </c>
      <c r="G1519" s="43">
        <v>400000</v>
      </c>
      <c r="H1519" s="43">
        <v>400000</v>
      </c>
      <c r="I1519" s="43">
        <v>185232.87</v>
      </c>
      <c r="J1519" s="43">
        <v>0</v>
      </c>
      <c r="K1519" s="43">
        <v>0</v>
      </c>
      <c r="L1519" s="43">
        <v>0</v>
      </c>
      <c r="M1519" s="43">
        <v>0</v>
      </c>
      <c r="N1519" s="43">
        <v>0</v>
      </c>
      <c r="O1519" s="43">
        <v>400000</v>
      </c>
      <c r="P1519" s="43">
        <v>185232.87</v>
      </c>
      <c r="Q1519" s="9">
        <f t="shared" si="47"/>
        <v>0</v>
      </c>
    </row>
    <row r="1520" spans="1:17" ht="13.2" x14ac:dyDescent="0.2">
      <c r="A1520" s="42" t="s">
        <v>498</v>
      </c>
      <c r="B1520" s="42" t="s">
        <v>499</v>
      </c>
      <c r="C1520" s="33" t="str">
        <f t="shared" si="46"/>
        <v>21375805 CENTRO COSTAR. PRODUCCIÓN CINEMATOGRÁFIC</v>
      </c>
      <c r="D1520" s="45" t="s">
        <v>19</v>
      </c>
      <c r="E1520" s="42" t="s">
        <v>185</v>
      </c>
      <c r="F1520" s="42" t="s">
        <v>186</v>
      </c>
      <c r="G1520" s="43">
        <v>3000000</v>
      </c>
      <c r="H1520" s="43">
        <v>3000000</v>
      </c>
      <c r="I1520" s="43">
        <v>1389246.5</v>
      </c>
      <c r="J1520" s="43">
        <v>0</v>
      </c>
      <c r="K1520" s="43">
        <v>0</v>
      </c>
      <c r="L1520" s="43">
        <v>0</v>
      </c>
      <c r="M1520" s="43">
        <v>0</v>
      </c>
      <c r="N1520" s="43">
        <v>0</v>
      </c>
      <c r="O1520" s="43">
        <v>3000000</v>
      </c>
      <c r="P1520" s="43">
        <v>1389246.5</v>
      </c>
      <c r="Q1520" s="9">
        <f t="shared" si="47"/>
        <v>0</v>
      </c>
    </row>
    <row r="1521" spans="1:17" ht="13.2" x14ac:dyDescent="0.2">
      <c r="A1521" s="42" t="s">
        <v>498</v>
      </c>
      <c r="B1521" s="42" t="s">
        <v>499</v>
      </c>
      <c r="C1521" s="33" t="str">
        <f t="shared" si="46"/>
        <v>21375805 CENTRO COSTAR. PRODUCCIÓN CINEMATOGRÁFIC</v>
      </c>
      <c r="D1521" s="45" t="s">
        <v>19</v>
      </c>
      <c r="E1521" s="42" t="s">
        <v>189</v>
      </c>
      <c r="F1521" s="42" t="s">
        <v>190</v>
      </c>
      <c r="G1521" s="43">
        <v>3000000</v>
      </c>
      <c r="H1521" s="43">
        <v>3000000</v>
      </c>
      <c r="I1521" s="43">
        <v>1389246.5</v>
      </c>
      <c r="J1521" s="43">
        <v>0</v>
      </c>
      <c r="K1521" s="43">
        <v>0</v>
      </c>
      <c r="L1521" s="43">
        <v>0</v>
      </c>
      <c r="M1521" s="43">
        <v>0</v>
      </c>
      <c r="N1521" s="43">
        <v>0</v>
      </c>
      <c r="O1521" s="43">
        <v>3000000</v>
      </c>
      <c r="P1521" s="43">
        <v>1389246.5</v>
      </c>
      <c r="Q1521" s="9">
        <f t="shared" si="47"/>
        <v>0</v>
      </c>
    </row>
    <row r="1522" spans="1:17" ht="13.2" x14ac:dyDescent="0.2">
      <c r="A1522" s="42" t="s">
        <v>498</v>
      </c>
      <c r="B1522" s="42" t="s">
        <v>499</v>
      </c>
      <c r="C1522" s="33" t="str">
        <f t="shared" si="46"/>
        <v>21375805 CENTRO COSTAR. PRODUCCIÓN CINEMATOGRÁFIC</v>
      </c>
      <c r="D1522" s="45" t="s">
        <v>19</v>
      </c>
      <c r="E1522" s="42" t="s">
        <v>191</v>
      </c>
      <c r="F1522" s="42" t="s">
        <v>192</v>
      </c>
      <c r="G1522" s="43">
        <v>2500000</v>
      </c>
      <c r="H1522" s="43">
        <v>2500000</v>
      </c>
      <c r="I1522" s="43">
        <v>1157705.4099999999</v>
      </c>
      <c r="J1522" s="43">
        <v>0</v>
      </c>
      <c r="K1522" s="43">
        <v>0</v>
      </c>
      <c r="L1522" s="43">
        <v>0</v>
      </c>
      <c r="M1522" s="43">
        <v>56500</v>
      </c>
      <c r="N1522" s="43">
        <v>56500</v>
      </c>
      <c r="O1522" s="43">
        <v>2443500</v>
      </c>
      <c r="P1522" s="43">
        <v>1101205.4099999999</v>
      </c>
      <c r="Q1522" s="9">
        <f t="shared" si="47"/>
        <v>2.2599999999999999E-2</v>
      </c>
    </row>
    <row r="1523" spans="1:17" ht="13.2" x14ac:dyDescent="0.2">
      <c r="A1523" s="42" t="s">
        <v>498</v>
      </c>
      <c r="B1523" s="42" t="s">
        <v>499</v>
      </c>
      <c r="C1523" s="33" t="str">
        <f t="shared" si="46"/>
        <v>21375805 CENTRO COSTAR. PRODUCCIÓN CINEMATOGRÁFIC</v>
      </c>
      <c r="D1523" s="45" t="s">
        <v>19</v>
      </c>
      <c r="E1523" s="42" t="s">
        <v>193</v>
      </c>
      <c r="F1523" s="42" t="s">
        <v>194</v>
      </c>
      <c r="G1523" s="43">
        <v>500000</v>
      </c>
      <c r="H1523" s="43">
        <v>500000</v>
      </c>
      <c r="I1523" s="43">
        <v>231541.08</v>
      </c>
      <c r="J1523" s="43">
        <v>0</v>
      </c>
      <c r="K1523" s="43">
        <v>0</v>
      </c>
      <c r="L1523" s="43">
        <v>0</v>
      </c>
      <c r="M1523" s="43">
        <v>0</v>
      </c>
      <c r="N1523" s="43">
        <v>0</v>
      </c>
      <c r="O1523" s="43">
        <v>500000</v>
      </c>
      <c r="P1523" s="43">
        <v>231541.08</v>
      </c>
      <c r="Q1523" s="9">
        <f t="shared" si="47"/>
        <v>0</v>
      </c>
    </row>
    <row r="1524" spans="1:17" ht="13.2" x14ac:dyDescent="0.2">
      <c r="A1524" s="42" t="s">
        <v>498</v>
      </c>
      <c r="B1524" s="42" t="s">
        <v>499</v>
      </c>
      <c r="C1524" s="33" t="str">
        <f t="shared" si="46"/>
        <v>21375805 CENTRO COSTAR. PRODUCCIÓN CINEMATOGRÁFIC</v>
      </c>
      <c r="D1524" s="45" t="s">
        <v>19</v>
      </c>
      <c r="E1524" s="42" t="s">
        <v>197</v>
      </c>
      <c r="F1524" s="42" t="s">
        <v>198</v>
      </c>
      <c r="G1524" s="43">
        <v>500000</v>
      </c>
      <c r="H1524" s="43">
        <v>500000</v>
      </c>
      <c r="I1524" s="43">
        <v>231541.08</v>
      </c>
      <c r="J1524" s="43">
        <v>0</v>
      </c>
      <c r="K1524" s="43">
        <v>0</v>
      </c>
      <c r="L1524" s="43">
        <v>0</v>
      </c>
      <c r="M1524" s="43">
        <v>56500</v>
      </c>
      <c r="N1524" s="43">
        <v>56500</v>
      </c>
      <c r="O1524" s="43">
        <v>443500</v>
      </c>
      <c r="P1524" s="43">
        <v>175041.08</v>
      </c>
      <c r="Q1524" s="9">
        <f t="shared" si="47"/>
        <v>0.113</v>
      </c>
    </row>
    <row r="1525" spans="1:17" ht="13.2" x14ac:dyDescent="0.2">
      <c r="A1525" s="42" t="s">
        <v>498</v>
      </c>
      <c r="B1525" s="42" t="s">
        <v>499</v>
      </c>
      <c r="C1525" s="33" t="str">
        <f t="shared" si="46"/>
        <v>21375805 CENTRO COSTAR. PRODUCCIÓN CINEMATOGRÁFIC</v>
      </c>
      <c r="D1525" s="45" t="s">
        <v>19</v>
      </c>
      <c r="E1525" s="42" t="s">
        <v>201</v>
      </c>
      <c r="F1525" s="42" t="s">
        <v>202</v>
      </c>
      <c r="G1525" s="43">
        <v>1500000</v>
      </c>
      <c r="H1525" s="43">
        <v>1500000</v>
      </c>
      <c r="I1525" s="43">
        <v>694623.25</v>
      </c>
      <c r="J1525" s="43">
        <v>0</v>
      </c>
      <c r="K1525" s="43">
        <v>0</v>
      </c>
      <c r="L1525" s="43">
        <v>0</v>
      </c>
      <c r="M1525" s="43">
        <v>0</v>
      </c>
      <c r="N1525" s="43">
        <v>0</v>
      </c>
      <c r="O1525" s="43">
        <v>1500000</v>
      </c>
      <c r="P1525" s="43">
        <v>694623.25</v>
      </c>
      <c r="Q1525" s="9">
        <f t="shared" si="47"/>
        <v>0</v>
      </c>
    </row>
    <row r="1526" spans="1:17" ht="13.2" x14ac:dyDescent="0.2">
      <c r="A1526" s="42" t="s">
        <v>498</v>
      </c>
      <c r="B1526" s="42" t="s">
        <v>499</v>
      </c>
      <c r="C1526" s="33" t="str">
        <f t="shared" si="46"/>
        <v>21375805 CENTRO COSTAR. PRODUCCIÓN CINEMATOGRÁFIC</v>
      </c>
      <c r="D1526" s="45" t="s">
        <v>19</v>
      </c>
      <c r="E1526" s="42" t="s">
        <v>209</v>
      </c>
      <c r="F1526" s="42" t="s">
        <v>210</v>
      </c>
      <c r="G1526" s="43">
        <v>476453328</v>
      </c>
      <c r="H1526" s="43">
        <v>476453328</v>
      </c>
      <c r="I1526" s="43">
        <v>223016727.27000001</v>
      </c>
      <c r="J1526" s="43">
        <v>0</v>
      </c>
      <c r="K1526" s="43">
        <v>0</v>
      </c>
      <c r="L1526" s="43">
        <v>0</v>
      </c>
      <c r="M1526" s="43">
        <v>102905119.97</v>
      </c>
      <c r="N1526" s="43">
        <v>102905119.97</v>
      </c>
      <c r="O1526" s="43">
        <v>373548208.02999997</v>
      </c>
      <c r="P1526" s="43">
        <v>120111607.3</v>
      </c>
      <c r="Q1526" s="9">
        <f t="shared" si="47"/>
        <v>0.21598153255002556</v>
      </c>
    </row>
    <row r="1527" spans="1:17" ht="13.2" x14ac:dyDescent="0.2">
      <c r="A1527" s="42" t="s">
        <v>498</v>
      </c>
      <c r="B1527" s="42" t="s">
        <v>499</v>
      </c>
      <c r="C1527" s="33" t="str">
        <f t="shared" si="46"/>
        <v>21375805 CENTRO COSTAR. PRODUCCIÓN CINEMATOGRÁFIC</v>
      </c>
      <c r="D1527" s="45" t="s">
        <v>19</v>
      </c>
      <c r="E1527" s="42" t="s">
        <v>211</v>
      </c>
      <c r="F1527" s="42" t="s">
        <v>212</v>
      </c>
      <c r="G1527" s="43">
        <v>2932128</v>
      </c>
      <c r="H1527" s="43">
        <v>2932128</v>
      </c>
      <c r="I1527" s="43">
        <v>2932128</v>
      </c>
      <c r="J1527" s="43">
        <v>0</v>
      </c>
      <c r="K1527" s="43">
        <v>0</v>
      </c>
      <c r="L1527" s="43">
        <v>0</v>
      </c>
      <c r="M1527" s="43">
        <v>610718.87</v>
      </c>
      <c r="N1527" s="43">
        <v>610718.87</v>
      </c>
      <c r="O1527" s="43">
        <v>2321409.13</v>
      </c>
      <c r="P1527" s="43">
        <v>2321409.13</v>
      </c>
      <c r="Q1527" s="9">
        <f t="shared" si="47"/>
        <v>0.20828520105534273</v>
      </c>
    </row>
    <row r="1528" spans="1:17" ht="13.2" x14ac:dyDescent="0.2">
      <c r="A1528" s="42" t="s">
        <v>498</v>
      </c>
      <c r="B1528" s="42" t="s">
        <v>499</v>
      </c>
      <c r="C1528" s="33" t="str">
        <f t="shared" si="46"/>
        <v>21375805 CENTRO COSTAR. PRODUCCIÓN CINEMATOGRÁFIC</v>
      </c>
      <c r="D1528" s="45" t="s">
        <v>19</v>
      </c>
      <c r="E1528" s="42" t="s">
        <v>510</v>
      </c>
      <c r="F1528" s="42" t="s">
        <v>214</v>
      </c>
      <c r="G1528" s="43">
        <v>2529363</v>
      </c>
      <c r="H1528" s="43">
        <v>2529363</v>
      </c>
      <c r="I1528" s="43">
        <v>2529363</v>
      </c>
      <c r="J1528" s="43">
        <v>0</v>
      </c>
      <c r="K1528" s="43">
        <v>0</v>
      </c>
      <c r="L1528" s="43">
        <v>0</v>
      </c>
      <c r="M1528" s="43">
        <v>526828.91</v>
      </c>
      <c r="N1528" s="43">
        <v>526828.91</v>
      </c>
      <c r="O1528" s="43">
        <v>2002534.09</v>
      </c>
      <c r="P1528" s="43">
        <v>2002534.09</v>
      </c>
      <c r="Q1528" s="9">
        <f t="shared" si="47"/>
        <v>0.20828521252188795</v>
      </c>
    </row>
    <row r="1529" spans="1:17" ht="13.2" x14ac:dyDescent="0.2">
      <c r="A1529" s="42" t="s">
        <v>498</v>
      </c>
      <c r="B1529" s="42" t="s">
        <v>499</v>
      </c>
      <c r="C1529" s="33" t="str">
        <f t="shared" si="46"/>
        <v>21375805 CENTRO COSTAR. PRODUCCIÓN CINEMATOGRÁFIC</v>
      </c>
      <c r="D1529" s="45" t="s">
        <v>19</v>
      </c>
      <c r="E1529" s="42" t="s">
        <v>511</v>
      </c>
      <c r="F1529" s="42" t="s">
        <v>216</v>
      </c>
      <c r="G1529" s="43">
        <v>402765</v>
      </c>
      <c r="H1529" s="43">
        <v>402765</v>
      </c>
      <c r="I1529" s="43">
        <v>402765</v>
      </c>
      <c r="J1529" s="43">
        <v>0</v>
      </c>
      <c r="K1529" s="43">
        <v>0</v>
      </c>
      <c r="L1529" s="43">
        <v>0</v>
      </c>
      <c r="M1529" s="43">
        <v>83889.96</v>
      </c>
      <c r="N1529" s="43">
        <v>83889.96</v>
      </c>
      <c r="O1529" s="43">
        <v>318875.03999999998</v>
      </c>
      <c r="P1529" s="43">
        <v>318875.03999999998</v>
      </c>
      <c r="Q1529" s="9">
        <f t="shared" si="47"/>
        <v>0.20828512904547319</v>
      </c>
    </row>
    <row r="1530" spans="1:17" ht="13.2" x14ac:dyDescent="0.2">
      <c r="A1530" s="42" t="s">
        <v>498</v>
      </c>
      <c r="B1530" s="42" t="s">
        <v>499</v>
      </c>
      <c r="C1530" s="33" t="str">
        <f t="shared" si="46"/>
        <v>21375805 CENTRO COSTAR. PRODUCCIÓN CINEMATOGRÁFIC</v>
      </c>
      <c r="D1530" s="45" t="s">
        <v>19</v>
      </c>
      <c r="E1530" s="42" t="s">
        <v>219</v>
      </c>
      <c r="F1530" s="42" t="s">
        <v>220</v>
      </c>
      <c r="G1530" s="43">
        <v>390751200</v>
      </c>
      <c r="H1530" s="43">
        <v>390751200</v>
      </c>
      <c r="I1530" s="43">
        <v>137314599.27000001</v>
      </c>
      <c r="J1530" s="43">
        <v>0</v>
      </c>
      <c r="K1530" s="43">
        <v>0</v>
      </c>
      <c r="L1530" s="43">
        <v>0</v>
      </c>
      <c r="M1530" s="43">
        <v>21024406.190000001</v>
      </c>
      <c r="N1530" s="43">
        <v>21024406.190000001</v>
      </c>
      <c r="O1530" s="43">
        <v>369726793.81</v>
      </c>
      <c r="P1530" s="43">
        <v>116290193.08</v>
      </c>
      <c r="Q1530" s="9">
        <f t="shared" si="47"/>
        <v>5.3805096926125888E-2</v>
      </c>
    </row>
    <row r="1531" spans="1:17" ht="13.2" x14ac:dyDescent="0.2">
      <c r="A1531" s="42" t="s">
        <v>498</v>
      </c>
      <c r="B1531" s="42" t="s">
        <v>499</v>
      </c>
      <c r="C1531" s="33" t="str">
        <f t="shared" si="46"/>
        <v>21375805 CENTRO COSTAR. PRODUCCIÓN CINEMATOGRÁFIC</v>
      </c>
      <c r="D1531" s="45" t="s">
        <v>19</v>
      </c>
      <c r="E1531" s="42" t="s">
        <v>223</v>
      </c>
      <c r="F1531" s="42" t="s">
        <v>224</v>
      </c>
      <c r="G1531" s="43">
        <v>390751200</v>
      </c>
      <c r="H1531" s="43">
        <v>390751200</v>
      </c>
      <c r="I1531" s="43">
        <v>137314599.27000001</v>
      </c>
      <c r="J1531" s="43">
        <v>0</v>
      </c>
      <c r="K1531" s="43">
        <v>0</v>
      </c>
      <c r="L1531" s="43">
        <v>0</v>
      </c>
      <c r="M1531" s="43">
        <v>21024406.190000001</v>
      </c>
      <c r="N1531" s="43">
        <v>21024406.190000001</v>
      </c>
      <c r="O1531" s="43">
        <v>369726793.81</v>
      </c>
      <c r="P1531" s="43">
        <v>116290193.08</v>
      </c>
      <c r="Q1531" s="9">
        <f t="shared" si="47"/>
        <v>5.3805096926125888E-2</v>
      </c>
    </row>
    <row r="1532" spans="1:17" ht="13.2" x14ac:dyDescent="0.2">
      <c r="A1532" s="42" t="s">
        <v>498</v>
      </c>
      <c r="B1532" s="42" t="s">
        <v>499</v>
      </c>
      <c r="C1532" s="33" t="str">
        <f t="shared" si="46"/>
        <v>21375805 CENTRO COSTAR. PRODUCCIÓN CINEMATOGRÁFIC</v>
      </c>
      <c r="D1532" s="45" t="s">
        <v>19</v>
      </c>
      <c r="E1532" s="42" t="s">
        <v>225</v>
      </c>
      <c r="F1532" s="42" t="s">
        <v>226</v>
      </c>
      <c r="G1532" s="43">
        <v>1500000</v>
      </c>
      <c r="H1532" s="43">
        <v>1500000</v>
      </c>
      <c r="I1532" s="43">
        <v>1500000</v>
      </c>
      <c r="J1532" s="43">
        <v>0</v>
      </c>
      <c r="K1532" s="43">
        <v>0</v>
      </c>
      <c r="L1532" s="43">
        <v>0</v>
      </c>
      <c r="M1532" s="43">
        <v>0</v>
      </c>
      <c r="N1532" s="43">
        <v>0</v>
      </c>
      <c r="O1532" s="43">
        <v>1500000</v>
      </c>
      <c r="P1532" s="43">
        <v>1500000</v>
      </c>
      <c r="Q1532" s="9">
        <f t="shared" si="47"/>
        <v>0</v>
      </c>
    </row>
    <row r="1533" spans="1:17" ht="13.2" x14ac:dyDescent="0.2">
      <c r="A1533" s="42" t="s">
        <v>498</v>
      </c>
      <c r="B1533" s="42" t="s">
        <v>499</v>
      </c>
      <c r="C1533" s="33" t="str">
        <f t="shared" si="46"/>
        <v>21375805 CENTRO COSTAR. PRODUCCIÓN CINEMATOGRÁFIC</v>
      </c>
      <c r="D1533" s="45" t="s">
        <v>19</v>
      </c>
      <c r="E1533" s="42" t="s">
        <v>229</v>
      </c>
      <c r="F1533" s="42" t="s">
        <v>230</v>
      </c>
      <c r="G1533" s="43">
        <v>1500000</v>
      </c>
      <c r="H1533" s="43">
        <v>1500000</v>
      </c>
      <c r="I1533" s="43">
        <v>1500000</v>
      </c>
      <c r="J1533" s="43">
        <v>0</v>
      </c>
      <c r="K1533" s="43">
        <v>0</v>
      </c>
      <c r="L1533" s="43">
        <v>0</v>
      </c>
      <c r="M1533" s="43">
        <v>0</v>
      </c>
      <c r="N1533" s="43">
        <v>0</v>
      </c>
      <c r="O1533" s="43">
        <v>1500000</v>
      </c>
      <c r="P1533" s="43">
        <v>1500000</v>
      </c>
      <c r="Q1533" s="9">
        <f t="shared" si="47"/>
        <v>0</v>
      </c>
    </row>
    <row r="1534" spans="1:17" ht="13.2" x14ac:dyDescent="0.2">
      <c r="A1534" s="42" t="s">
        <v>498</v>
      </c>
      <c r="B1534" s="42" t="s">
        <v>499</v>
      </c>
      <c r="C1534" s="33" t="str">
        <f t="shared" si="46"/>
        <v>21375805 CENTRO COSTAR. PRODUCCIÓN CINEMATOGRÁFIC</v>
      </c>
      <c r="D1534" s="45" t="s">
        <v>19</v>
      </c>
      <c r="E1534" s="42" t="s">
        <v>243</v>
      </c>
      <c r="F1534" s="42" t="s">
        <v>244</v>
      </c>
      <c r="G1534" s="43">
        <v>81270000</v>
      </c>
      <c r="H1534" s="43">
        <v>81270000</v>
      </c>
      <c r="I1534" s="43">
        <v>81270000</v>
      </c>
      <c r="J1534" s="43">
        <v>0</v>
      </c>
      <c r="K1534" s="43">
        <v>0</v>
      </c>
      <c r="L1534" s="43">
        <v>0</v>
      </c>
      <c r="M1534" s="43">
        <v>81269994.909999996</v>
      </c>
      <c r="N1534" s="43">
        <v>81269994.909999996</v>
      </c>
      <c r="O1534" s="43">
        <v>5.09</v>
      </c>
      <c r="P1534" s="43">
        <v>5.09</v>
      </c>
      <c r="Q1534" s="9">
        <f t="shared" si="47"/>
        <v>0.99999993736926296</v>
      </c>
    </row>
    <row r="1535" spans="1:17" ht="13.2" x14ac:dyDescent="0.2">
      <c r="A1535" s="42" t="s">
        <v>498</v>
      </c>
      <c r="B1535" s="42" t="s">
        <v>499</v>
      </c>
      <c r="C1535" s="33" t="str">
        <f t="shared" si="46"/>
        <v>21375805 CENTRO COSTAR. PRODUCCIÓN CINEMATOGRÁFIC</v>
      </c>
      <c r="D1535" s="45" t="s">
        <v>19</v>
      </c>
      <c r="E1535" s="42" t="s">
        <v>512</v>
      </c>
      <c r="F1535" s="42" t="s">
        <v>513</v>
      </c>
      <c r="G1535" s="43">
        <v>81270000</v>
      </c>
      <c r="H1535" s="43">
        <v>81270000</v>
      </c>
      <c r="I1535" s="43">
        <v>81270000</v>
      </c>
      <c r="J1535" s="43">
        <v>0</v>
      </c>
      <c r="K1535" s="43">
        <v>0</v>
      </c>
      <c r="L1535" s="43">
        <v>0</v>
      </c>
      <c r="M1535" s="43">
        <v>81269994.909999996</v>
      </c>
      <c r="N1535" s="43">
        <v>81269994.909999996</v>
      </c>
      <c r="O1535" s="43">
        <v>5.09</v>
      </c>
      <c r="P1535" s="43">
        <v>5.09</v>
      </c>
      <c r="Q1535" s="9">
        <f t="shared" si="47"/>
        <v>0.99999993736926296</v>
      </c>
    </row>
    <row r="1536" spans="1:17" ht="13.2" x14ac:dyDescent="0.2">
      <c r="A1536" s="42" t="s">
        <v>498</v>
      </c>
      <c r="B1536" s="42" t="s">
        <v>499</v>
      </c>
      <c r="C1536" s="33" t="str">
        <f t="shared" si="46"/>
        <v>21375805 CENTRO COSTAR. PRODUCCIÓN CINEMATOGRÁFIC</v>
      </c>
      <c r="D1536" s="45" t="s">
        <v>253</v>
      </c>
      <c r="E1536" s="42" t="s">
        <v>254</v>
      </c>
      <c r="F1536" s="42" t="s">
        <v>255</v>
      </c>
      <c r="G1536" s="43">
        <v>9973000</v>
      </c>
      <c r="H1536" s="43">
        <v>9973000</v>
      </c>
      <c r="I1536" s="43">
        <v>8973000</v>
      </c>
      <c r="J1536" s="43">
        <v>0</v>
      </c>
      <c r="K1536" s="43">
        <v>0</v>
      </c>
      <c r="L1536" s="43">
        <v>0</v>
      </c>
      <c r="M1536" s="43">
        <v>0</v>
      </c>
      <c r="N1536" s="43">
        <v>0</v>
      </c>
      <c r="O1536" s="43">
        <v>9973000</v>
      </c>
      <c r="P1536" s="43">
        <v>8973000</v>
      </c>
      <c r="Q1536" s="9">
        <f t="shared" si="47"/>
        <v>0</v>
      </c>
    </row>
    <row r="1537" spans="1:17" ht="13.2" x14ac:dyDescent="0.2">
      <c r="A1537" s="42" t="s">
        <v>498</v>
      </c>
      <c r="B1537" s="42" t="s">
        <v>499</v>
      </c>
      <c r="C1537" s="33" t="str">
        <f t="shared" si="46"/>
        <v>21375805 CENTRO COSTAR. PRODUCCIÓN CINEMATOGRÁFIC</v>
      </c>
      <c r="D1537" s="45" t="s">
        <v>253</v>
      </c>
      <c r="E1537" s="42" t="s">
        <v>256</v>
      </c>
      <c r="F1537" s="42" t="s">
        <v>257</v>
      </c>
      <c r="G1537" s="43">
        <v>3958000</v>
      </c>
      <c r="H1537" s="43">
        <v>3958000</v>
      </c>
      <c r="I1537" s="43">
        <v>3958000</v>
      </c>
      <c r="J1537" s="43">
        <v>0</v>
      </c>
      <c r="K1537" s="43">
        <v>0</v>
      </c>
      <c r="L1537" s="43">
        <v>0</v>
      </c>
      <c r="M1537" s="43">
        <v>0</v>
      </c>
      <c r="N1537" s="43">
        <v>0</v>
      </c>
      <c r="O1537" s="43">
        <v>3958000</v>
      </c>
      <c r="P1537" s="43">
        <v>3958000</v>
      </c>
      <c r="Q1537" s="9">
        <f t="shared" si="47"/>
        <v>0</v>
      </c>
    </row>
    <row r="1538" spans="1:17" ht="13.2" x14ac:dyDescent="0.2">
      <c r="A1538" s="42" t="s">
        <v>498</v>
      </c>
      <c r="B1538" s="42" t="s">
        <v>499</v>
      </c>
      <c r="C1538" s="33" t="str">
        <f t="shared" si="46"/>
        <v>21375805 CENTRO COSTAR. PRODUCCIÓN CINEMATOGRÁFIC</v>
      </c>
      <c r="D1538" s="45" t="s">
        <v>253</v>
      </c>
      <c r="E1538" s="42" t="s">
        <v>264</v>
      </c>
      <c r="F1538" s="42" t="s">
        <v>265</v>
      </c>
      <c r="G1538" s="43">
        <v>2958000</v>
      </c>
      <c r="H1538" s="43">
        <v>2958000</v>
      </c>
      <c r="I1538" s="43">
        <v>2958000</v>
      </c>
      <c r="J1538" s="43">
        <v>0</v>
      </c>
      <c r="K1538" s="43">
        <v>0</v>
      </c>
      <c r="L1538" s="43">
        <v>0</v>
      </c>
      <c r="M1538" s="43">
        <v>0</v>
      </c>
      <c r="N1538" s="43">
        <v>0</v>
      </c>
      <c r="O1538" s="43">
        <v>2958000</v>
      </c>
      <c r="P1538" s="43">
        <v>2958000</v>
      </c>
      <c r="Q1538" s="9">
        <f t="shared" si="47"/>
        <v>0</v>
      </c>
    </row>
    <row r="1539" spans="1:17" ht="13.2" x14ac:dyDescent="0.2">
      <c r="A1539" s="42" t="s">
        <v>498</v>
      </c>
      <c r="B1539" s="42" t="s">
        <v>499</v>
      </c>
      <c r="C1539" s="33" t="str">
        <f t="shared" si="46"/>
        <v>21375805 CENTRO COSTAR. PRODUCCIÓN CINEMATOGRÁFIC</v>
      </c>
      <c r="D1539" s="45" t="s">
        <v>253</v>
      </c>
      <c r="E1539" s="42" t="s">
        <v>266</v>
      </c>
      <c r="F1539" s="42" t="s">
        <v>267</v>
      </c>
      <c r="G1539" s="43">
        <v>1000000</v>
      </c>
      <c r="H1539" s="43">
        <v>1000000</v>
      </c>
      <c r="I1539" s="43">
        <v>1000000</v>
      </c>
      <c r="J1539" s="43">
        <v>0</v>
      </c>
      <c r="K1539" s="43">
        <v>0</v>
      </c>
      <c r="L1539" s="43">
        <v>0</v>
      </c>
      <c r="M1539" s="43">
        <v>0</v>
      </c>
      <c r="N1539" s="43">
        <v>0</v>
      </c>
      <c r="O1539" s="43">
        <v>1000000</v>
      </c>
      <c r="P1539" s="43">
        <v>1000000</v>
      </c>
      <c r="Q1539" s="9">
        <f t="shared" si="47"/>
        <v>0</v>
      </c>
    </row>
    <row r="1540" spans="1:17" ht="13.2" x14ac:dyDescent="0.2">
      <c r="A1540" s="42" t="s">
        <v>498</v>
      </c>
      <c r="B1540" s="42" t="s">
        <v>499</v>
      </c>
      <c r="C1540" s="33" t="str">
        <f t="shared" si="46"/>
        <v>21375805 CENTRO COSTAR. PRODUCCIÓN CINEMATOGRÁFIC</v>
      </c>
      <c r="D1540" s="45" t="s">
        <v>253</v>
      </c>
      <c r="E1540" s="42" t="s">
        <v>274</v>
      </c>
      <c r="F1540" s="42" t="s">
        <v>275</v>
      </c>
      <c r="G1540" s="43">
        <v>6015000</v>
      </c>
      <c r="H1540" s="43">
        <v>6015000</v>
      </c>
      <c r="I1540" s="43">
        <v>5015000</v>
      </c>
      <c r="J1540" s="43">
        <v>0</v>
      </c>
      <c r="K1540" s="43">
        <v>0</v>
      </c>
      <c r="L1540" s="43">
        <v>0</v>
      </c>
      <c r="M1540" s="43">
        <v>0</v>
      </c>
      <c r="N1540" s="43">
        <v>0</v>
      </c>
      <c r="O1540" s="43">
        <v>6015000</v>
      </c>
      <c r="P1540" s="43">
        <v>5015000</v>
      </c>
      <c r="Q1540" s="9">
        <f t="shared" si="47"/>
        <v>0</v>
      </c>
    </row>
    <row r="1541" spans="1:17" ht="13.2" x14ac:dyDescent="0.2">
      <c r="A1541" s="42" t="s">
        <v>498</v>
      </c>
      <c r="B1541" s="42" t="s">
        <v>499</v>
      </c>
      <c r="C1541" s="33" t="str">
        <f t="shared" si="46"/>
        <v>21375805 CENTRO COSTAR. PRODUCCIÓN CINEMATOGRÁFIC</v>
      </c>
      <c r="D1541" s="45" t="s">
        <v>253</v>
      </c>
      <c r="E1541" s="42" t="s">
        <v>276</v>
      </c>
      <c r="F1541" s="42" t="s">
        <v>277</v>
      </c>
      <c r="G1541" s="43">
        <v>6015000</v>
      </c>
      <c r="H1541" s="43">
        <v>6015000</v>
      </c>
      <c r="I1541" s="43">
        <v>5015000</v>
      </c>
      <c r="J1541" s="43">
        <v>0</v>
      </c>
      <c r="K1541" s="43">
        <v>0</v>
      </c>
      <c r="L1541" s="43">
        <v>0</v>
      </c>
      <c r="M1541" s="43">
        <v>0</v>
      </c>
      <c r="N1541" s="43">
        <v>0</v>
      </c>
      <c r="O1541" s="43">
        <v>6015000</v>
      </c>
      <c r="P1541" s="43">
        <v>5015000</v>
      </c>
      <c r="Q1541" s="9">
        <f t="shared" si="47"/>
        <v>0</v>
      </c>
    </row>
    <row r="1542" spans="1:17" ht="13.2" x14ac:dyDescent="0.2">
      <c r="A1542" s="50" t="s">
        <v>514</v>
      </c>
      <c r="B1542" s="50" t="s">
        <v>515</v>
      </c>
      <c r="C1542" s="33" t="str">
        <f t="shared" si="46"/>
        <v>21375806 CENTRO DE PRODUCCÓN ARTÍSTICA Y CULTURAL</v>
      </c>
      <c r="D1542" s="51" t="s">
        <v>19</v>
      </c>
      <c r="E1542" s="50" t="s">
        <v>20</v>
      </c>
      <c r="F1542" s="50" t="s">
        <v>20</v>
      </c>
      <c r="G1542" s="43">
        <v>1736411988</v>
      </c>
      <c r="H1542" s="43">
        <v>1736411988</v>
      </c>
      <c r="I1542" s="43">
        <v>931127866.21000004</v>
      </c>
      <c r="J1542" s="43">
        <v>49848833.039999999</v>
      </c>
      <c r="K1542" s="43">
        <v>68133890.150000006</v>
      </c>
      <c r="L1542" s="43">
        <v>3992914.92</v>
      </c>
      <c r="M1542" s="43">
        <v>69550990.870000005</v>
      </c>
      <c r="N1542" s="43">
        <v>69477645.870000005</v>
      </c>
      <c r="O1542" s="43">
        <v>1544885359.02</v>
      </c>
      <c r="P1542" s="43">
        <v>739601237.23000002</v>
      </c>
      <c r="Q1542" s="9">
        <f t="shared" si="47"/>
        <v>4.0054429104759211E-2</v>
      </c>
    </row>
    <row r="1543" spans="1:17" ht="13.2" x14ac:dyDescent="0.2">
      <c r="A1543" s="42" t="s">
        <v>514</v>
      </c>
      <c r="B1543" s="42" t="s">
        <v>515</v>
      </c>
      <c r="C1543" s="33" t="str">
        <f t="shared" ref="C1543:C1606" si="48">+CONCATENATE(A1543," ",B1543)</f>
        <v>21375806 CENTRO DE PRODUCCÓN ARTÍSTICA Y CULTURAL</v>
      </c>
      <c r="D1543" s="45" t="s">
        <v>19</v>
      </c>
      <c r="E1543" s="42" t="s">
        <v>23</v>
      </c>
      <c r="F1543" s="42" t="s">
        <v>24</v>
      </c>
      <c r="G1543" s="43">
        <v>252793878</v>
      </c>
      <c r="H1543" s="43">
        <v>252793878</v>
      </c>
      <c r="I1543" s="43">
        <v>251658878</v>
      </c>
      <c r="J1543" s="43">
        <v>0</v>
      </c>
      <c r="K1543" s="43">
        <v>29490293</v>
      </c>
      <c r="L1543" s="43">
        <v>0</v>
      </c>
      <c r="M1543" s="43">
        <v>61118925.409999996</v>
      </c>
      <c r="N1543" s="43">
        <v>61118925.409999996</v>
      </c>
      <c r="O1543" s="43">
        <v>162184659.59</v>
      </c>
      <c r="P1543" s="43">
        <v>161049659.59</v>
      </c>
      <c r="Q1543" s="9">
        <f t="shared" ref="Q1543:Q1606" si="49">+IFERROR(M1543/H1543,0)</f>
        <v>0.24177375612711632</v>
      </c>
    </row>
    <row r="1544" spans="1:17" ht="13.2" x14ac:dyDescent="0.2">
      <c r="A1544" s="42" t="s">
        <v>514</v>
      </c>
      <c r="B1544" s="42" t="s">
        <v>515</v>
      </c>
      <c r="C1544" s="33" t="str">
        <f t="shared" si="48"/>
        <v>21375806 CENTRO DE PRODUCCÓN ARTÍSTICA Y CULTURAL</v>
      </c>
      <c r="D1544" s="45" t="s">
        <v>19</v>
      </c>
      <c r="E1544" s="42" t="s">
        <v>25</v>
      </c>
      <c r="F1544" s="42" t="s">
        <v>26</v>
      </c>
      <c r="G1544" s="43">
        <v>115491000</v>
      </c>
      <c r="H1544" s="43">
        <v>122241633</v>
      </c>
      <c r="I1544" s="43">
        <v>121106633</v>
      </c>
      <c r="J1544" s="43">
        <v>0</v>
      </c>
      <c r="K1544" s="43">
        <v>0</v>
      </c>
      <c r="L1544" s="43">
        <v>0</v>
      </c>
      <c r="M1544" s="43">
        <v>24260553.329999998</v>
      </c>
      <c r="N1544" s="43">
        <v>24260553.329999998</v>
      </c>
      <c r="O1544" s="43">
        <v>97981079.670000002</v>
      </c>
      <c r="P1544" s="43">
        <v>96846079.670000002</v>
      </c>
      <c r="Q1544" s="9">
        <f t="shared" si="49"/>
        <v>0.19846391719914278</v>
      </c>
    </row>
    <row r="1545" spans="1:17" ht="13.2" x14ac:dyDescent="0.2">
      <c r="A1545" s="42" t="s">
        <v>514</v>
      </c>
      <c r="B1545" s="42" t="s">
        <v>515</v>
      </c>
      <c r="C1545" s="33" t="str">
        <f t="shared" si="48"/>
        <v>21375806 CENTRO DE PRODUCCÓN ARTÍSTICA Y CULTURAL</v>
      </c>
      <c r="D1545" s="45" t="s">
        <v>19</v>
      </c>
      <c r="E1545" s="42" t="s">
        <v>27</v>
      </c>
      <c r="F1545" s="42" t="s">
        <v>28</v>
      </c>
      <c r="G1545" s="43">
        <v>113991000</v>
      </c>
      <c r="H1545" s="43">
        <v>122241633</v>
      </c>
      <c r="I1545" s="43">
        <v>121106633</v>
      </c>
      <c r="J1545" s="43">
        <v>0</v>
      </c>
      <c r="K1545" s="43">
        <v>0</v>
      </c>
      <c r="L1545" s="43">
        <v>0</v>
      </c>
      <c r="M1545" s="43">
        <v>24260553.329999998</v>
      </c>
      <c r="N1545" s="43">
        <v>24260553.329999998</v>
      </c>
      <c r="O1545" s="43">
        <v>97981079.670000002</v>
      </c>
      <c r="P1545" s="43">
        <v>96846079.670000002</v>
      </c>
      <c r="Q1545" s="9">
        <f t="shared" si="49"/>
        <v>0.19846391719914278</v>
      </c>
    </row>
    <row r="1546" spans="1:17" ht="13.2" x14ac:dyDescent="0.2">
      <c r="A1546" s="42" t="s">
        <v>514</v>
      </c>
      <c r="B1546" s="42" t="s">
        <v>515</v>
      </c>
      <c r="C1546" s="33" t="str">
        <f t="shared" si="48"/>
        <v>21375806 CENTRO DE PRODUCCÓN ARTÍSTICA Y CULTURAL</v>
      </c>
      <c r="D1546" s="45" t="s">
        <v>19</v>
      </c>
      <c r="E1546" s="42" t="s">
        <v>29</v>
      </c>
      <c r="F1546" s="42" t="s">
        <v>30</v>
      </c>
      <c r="G1546" s="43">
        <v>1500000</v>
      </c>
      <c r="H1546" s="43">
        <v>0</v>
      </c>
      <c r="I1546" s="43">
        <v>0</v>
      </c>
      <c r="J1546" s="43">
        <v>0</v>
      </c>
      <c r="K1546" s="43">
        <v>0</v>
      </c>
      <c r="L1546" s="43">
        <v>0</v>
      </c>
      <c r="M1546" s="43">
        <v>0</v>
      </c>
      <c r="N1546" s="43">
        <v>0</v>
      </c>
      <c r="O1546" s="43">
        <v>0</v>
      </c>
      <c r="P1546" s="43">
        <v>0</v>
      </c>
      <c r="Q1546" s="9">
        <f t="shared" si="49"/>
        <v>0</v>
      </c>
    </row>
    <row r="1547" spans="1:17" ht="13.2" x14ac:dyDescent="0.2">
      <c r="A1547" s="42" t="s">
        <v>514</v>
      </c>
      <c r="B1547" s="42" t="s">
        <v>515</v>
      </c>
      <c r="C1547" s="33" t="str">
        <f t="shared" si="48"/>
        <v>21375806 CENTRO DE PRODUCCÓN ARTÍSTICA Y CULTURAL</v>
      </c>
      <c r="D1547" s="45" t="s">
        <v>19</v>
      </c>
      <c r="E1547" s="42" t="s">
        <v>31</v>
      </c>
      <c r="F1547" s="42" t="s">
        <v>32</v>
      </c>
      <c r="G1547" s="43">
        <v>16500000</v>
      </c>
      <c r="H1547" s="43">
        <v>16500000</v>
      </c>
      <c r="I1547" s="43">
        <v>16500000</v>
      </c>
      <c r="J1547" s="43">
        <v>0</v>
      </c>
      <c r="K1547" s="43">
        <v>0</v>
      </c>
      <c r="L1547" s="43">
        <v>0</v>
      </c>
      <c r="M1547" s="43">
        <v>3714853.91</v>
      </c>
      <c r="N1547" s="43">
        <v>3714853.91</v>
      </c>
      <c r="O1547" s="43">
        <v>12785146.09</v>
      </c>
      <c r="P1547" s="43">
        <v>12785146.09</v>
      </c>
      <c r="Q1547" s="9">
        <f t="shared" si="49"/>
        <v>0.22514266121212123</v>
      </c>
    </row>
    <row r="1548" spans="1:17" ht="13.2" x14ac:dyDescent="0.2">
      <c r="A1548" s="42" t="s">
        <v>514</v>
      </c>
      <c r="B1548" s="42" t="s">
        <v>515</v>
      </c>
      <c r="C1548" s="33" t="str">
        <f t="shared" si="48"/>
        <v>21375806 CENTRO DE PRODUCCÓN ARTÍSTICA Y CULTURAL</v>
      </c>
      <c r="D1548" s="45" t="s">
        <v>19</v>
      </c>
      <c r="E1548" s="42" t="s">
        <v>33</v>
      </c>
      <c r="F1548" s="42" t="s">
        <v>34</v>
      </c>
      <c r="G1548" s="43">
        <v>16500000</v>
      </c>
      <c r="H1548" s="43">
        <v>16500000</v>
      </c>
      <c r="I1548" s="43">
        <v>16500000</v>
      </c>
      <c r="J1548" s="43">
        <v>0</v>
      </c>
      <c r="K1548" s="43">
        <v>0</v>
      </c>
      <c r="L1548" s="43">
        <v>0</v>
      </c>
      <c r="M1548" s="43">
        <v>3714853.91</v>
      </c>
      <c r="N1548" s="43">
        <v>3714853.91</v>
      </c>
      <c r="O1548" s="43">
        <v>12785146.09</v>
      </c>
      <c r="P1548" s="43">
        <v>12785146.09</v>
      </c>
      <c r="Q1548" s="9">
        <f t="shared" si="49"/>
        <v>0.22514266121212123</v>
      </c>
    </row>
    <row r="1549" spans="1:17" ht="13.2" x14ac:dyDescent="0.2">
      <c r="A1549" s="42" t="s">
        <v>514</v>
      </c>
      <c r="B1549" s="42" t="s">
        <v>515</v>
      </c>
      <c r="C1549" s="33" t="str">
        <f t="shared" si="48"/>
        <v>21375806 CENTRO DE PRODUCCÓN ARTÍSTICA Y CULTURAL</v>
      </c>
      <c r="D1549" s="45" t="s">
        <v>19</v>
      </c>
      <c r="E1549" s="42" t="s">
        <v>35</v>
      </c>
      <c r="F1549" s="42" t="s">
        <v>36</v>
      </c>
      <c r="G1549" s="43">
        <v>81923177</v>
      </c>
      <c r="H1549" s="43">
        <v>75172544</v>
      </c>
      <c r="I1549" s="43">
        <v>75172544</v>
      </c>
      <c r="J1549" s="43">
        <v>0</v>
      </c>
      <c r="K1549" s="43">
        <v>0</v>
      </c>
      <c r="L1549" s="43">
        <v>0</v>
      </c>
      <c r="M1549" s="43">
        <v>23754110.170000002</v>
      </c>
      <c r="N1549" s="43">
        <v>23754110.170000002</v>
      </c>
      <c r="O1549" s="43">
        <v>51418433.829999998</v>
      </c>
      <c r="P1549" s="43">
        <v>51418433.829999998</v>
      </c>
      <c r="Q1549" s="9">
        <f t="shared" si="49"/>
        <v>0.31599449620861575</v>
      </c>
    </row>
    <row r="1550" spans="1:17" ht="13.2" x14ac:dyDescent="0.2">
      <c r="A1550" s="42" t="s">
        <v>514</v>
      </c>
      <c r="B1550" s="42" t="s">
        <v>515</v>
      </c>
      <c r="C1550" s="33" t="str">
        <f t="shared" si="48"/>
        <v>21375806 CENTRO DE PRODUCCÓN ARTÍSTICA Y CULTURAL</v>
      </c>
      <c r="D1550" s="45" t="s">
        <v>19</v>
      </c>
      <c r="E1550" s="42" t="s">
        <v>37</v>
      </c>
      <c r="F1550" s="42" t="s">
        <v>38</v>
      </c>
      <c r="G1550" s="43">
        <v>21000000</v>
      </c>
      <c r="H1550" s="43">
        <v>20175117</v>
      </c>
      <c r="I1550" s="43">
        <v>20175117</v>
      </c>
      <c r="J1550" s="43">
        <v>0</v>
      </c>
      <c r="K1550" s="43">
        <v>0</v>
      </c>
      <c r="L1550" s="43">
        <v>0</v>
      </c>
      <c r="M1550" s="43">
        <v>5140988.2</v>
      </c>
      <c r="N1550" s="43">
        <v>5140988.2</v>
      </c>
      <c r="O1550" s="43">
        <v>15034128.800000001</v>
      </c>
      <c r="P1550" s="43">
        <v>15034128.800000001</v>
      </c>
      <c r="Q1550" s="9">
        <f t="shared" si="49"/>
        <v>0.25481825954218756</v>
      </c>
    </row>
    <row r="1551" spans="1:17" ht="13.2" x14ac:dyDescent="0.2">
      <c r="A1551" s="42" t="s">
        <v>514</v>
      </c>
      <c r="B1551" s="42" t="s">
        <v>515</v>
      </c>
      <c r="C1551" s="33" t="str">
        <f t="shared" si="48"/>
        <v>21375806 CENTRO DE PRODUCCÓN ARTÍSTICA Y CULTURAL</v>
      </c>
      <c r="D1551" s="45" t="s">
        <v>19</v>
      </c>
      <c r="E1551" s="42" t="s">
        <v>39</v>
      </c>
      <c r="F1551" s="42" t="s">
        <v>40</v>
      </c>
      <c r="G1551" s="43">
        <v>27641870</v>
      </c>
      <c r="H1551" s="43">
        <v>23216120</v>
      </c>
      <c r="I1551" s="43">
        <v>23216120</v>
      </c>
      <c r="J1551" s="43">
        <v>0</v>
      </c>
      <c r="K1551" s="43">
        <v>0</v>
      </c>
      <c r="L1551" s="43">
        <v>0</v>
      </c>
      <c r="M1551" s="43">
        <v>5271147.08</v>
      </c>
      <c r="N1551" s="43">
        <v>5271147.08</v>
      </c>
      <c r="O1551" s="43">
        <v>17944972.920000002</v>
      </c>
      <c r="P1551" s="43">
        <v>17944972.920000002</v>
      </c>
      <c r="Q1551" s="9">
        <f t="shared" si="49"/>
        <v>0.22704685709756842</v>
      </c>
    </row>
    <row r="1552" spans="1:17" ht="13.2" x14ac:dyDescent="0.2">
      <c r="A1552" s="42" t="s">
        <v>514</v>
      </c>
      <c r="B1552" s="42" t="s">
        <v>515</v>
      </c>
      <c r="C1552" s="33" t="str">
        <f t="shared" si="48"/>
        <v>21375806 CENTRO DE PRODUCCÓN ARTÍSTICA Y CULTURAL</v>
      </c>
      <c r="D1552" s="45" t="s">
        <v>19</v>
      </c>
      <c r="E1552" s="42" t="s">
        <v>41</v>
      </c>
      <c r="F1552" s="42" t="s">
        <v>42</v>
      </c>
      <c r="G1552" s="43">
        <v>16254304</v>
      </c>
      <c r="H1552" s="43">
        <v>16254304</v>
      </c>
      <c r="I1552" s="43">
        <v>16254304</v>
      </c>
      <c r="J1552" s="43">
        <v>0</v>
      </c>
      <c r="K1552" s="43">
        <v>0</v>
      </c>
      <c r="L1552" s="43">
        <v>0</v>
      </c>
      <c r="M1552" s="43">
        <v>0</v>
      </c>
      <c r="N1552" s="43">
        <v>0</v>
      </c>
      <c r="O1552" s="43">
        <v>16254304</v>
      </c>
      <c r="P1552" s="43">
        <v>16254304</v>
      </c>
      <c r="Q1552" s="9">
        <f t="shared" si="49"/>
        <v>0</v>
      </c>
    </row>
    <row r="1553" spans="1:17" ht="13.2" x14ac:dyDescent="0.2">
      <c r="A1553" s="42" t="s">
        <v>514</v>
      </c>
      <c r="B1553" s="42" t="s">
        <v>515</v>
      </c>
      <c r="C1553" s="33" t="str">
        <f t="shared" si="48"/>
        <v>21375806 CENTRO DE PRODUCCÓN ARTÍSTICA Y CULTURAL</v>
      </c>
      <c r="D1553" s="45" t="s">
        <v>19</v>
      </c>
      <c r="E1553" s="42" t="s">
        <v>43</v>
      </c>
      <c r="F1553" s="42" t="s">
        <v>44</v>
      </c>
      <c r="G1553" s="43">
        <v>13527003</v>
      </c>
      <c r="H1553" s="43">
        <v>12027003</v>
      </c>
      <c r="I1553" s="43">
        <v>12027003</v>
      </c>
      <c r="J1553" s="43">
        <v>0</v>
      </c>
      <c r="K1553" s="43">
        <v>0</v>
      </c>
      <c r="L1553" s="43">
        <v>0</v>
      </c>
      <c r="M1553" s="43">
        <v>11848613.890000001</v>
      </c>
      <c r="N1553" s="43">
        <v>11848613.890000001</v>
      </c>
      <c r="O1553" s="43">
        <v>178389.11</v>
      </c>
      <c r="P1553" s="43">
        <v>178389.11</v>
      </c>
      <c r="Q1553" s="9">
        <f t="shared" si="49"/>
        <v>0.98516761740227388</v>
      </c>
    </row>
    <row r="1554" spans="1:17" ht="13.2" x14ac:dyDescent="0.2">
      <c r="A1554" s="42" t="s">
        <v>514</v>
      </c>
      <c r="B1554" s="42" t="s">
        <v>515</v>
      </c>
      <c r="C1554" s="33" t="str">
        <f t="shared" si="48"/>
        <v>21375806 CENTRO DE PRODUCCÓN ARTÍSTICA Y CULTURAL</v>
      </c>
      <c r="D1554" s="45" t="s">
        <v>19</v>
      </c>
      <c r="E1554" s="42" t="s">
        <v>45</v>
      </c>
      <c r="F1554" s="42" t="s">
        <v>46</v>
      </c>
      <c r="G1554" s="43">
        <v>3500000</v>
      </c>
      <c r="H1554" s="43">
        <v>3500000</v>
      </c>
      <c r="I1554" s="43">
        <v>3500000</v>
      </c>
      <c r="J1554" s="43">
        <v>0</v>
      </c>
      <c r="K1554" s="43">
        <v>0</v>
      </c>
      <c r="L1554" s="43">
        <v>0</v>
      </c>
      <c r="M1554" s="43">
        <v>1493361</v>
      </c>
      <c r="N1554" s="43">
        <v>1493361</v>
      </c>
      <c r="O1554" s="43">
        <v>2006639</v>
      </c>
      <c r="P1554" s="43">
        <v>2006639</v>
      </c>
      <c r="Q1554" s="9">
        <f t="shared" si="49"/>
        <v>0.4266745714285714</v>
      </c>
    </row>
    <row r="1555" spans="1:17" ht="13.2" x14ac:dyDescent="0.2">
      <c r="A1555" s="42" t="s">
        <v>514</v>
      </c>
      <c r="B1555" s="42" t="s">
        <v>515</v>
      </c>
      <c r="C1555" s="33" t="str">
        <f t="shared" si="48"/>
        <v>21375806 CENTRO DE PRODUCCÓN ARTÍSTICA Y CULTURAL</v>
      </c>
      <c r="D1555" s="45" t="s">
        <v>19</v>
      </c>
      <c r="E1555" s="42" t="s">
        <v>47</v>
      </c>
      <c r="F1555" s="42" t="s">
        <v>48</v>
      </c>
      <c r="G1555" s="43">
        <v>19271839</v>
      </c>
      <c r="H1555" s="43">
        <v>19271839</v>
      </c>
      <c r="I1555" s="43">
        <v>19271839</v>
      </c>
      <c r="J1555" s="43">
        <v>0</v>
      </c>
      <c r="K1555" s="43">
        <v>14617711</v>
      </c>
      <c r="L1555" s="43">
        <v>0</v>
      </c>
      <c r="M1555" s="43">
        <v>4654128</v>
      </c>
      <c r="N1555" s="43">
        <v>4654128</v>
      </c>
      <c r="O1555" s="43">
        <v>0</v>
      </c>
      <c r="P1555" s="43">
        <v>0</v>
      </c>
      <c r="Q1555" s="9">
        <f t="shared" si="49"/>
        <v>0.24149890417826758</v>
      </c>
    </row>
    <row r="1556" spans="1:17" ht="13.2" x14ac:dyDescent="0.2">
      <c r="A1556" s="42" t="s">
        <v>514</v>
      </c>
      <c r="B1556" s="42" t="s">
        <v>515</v>
      </c>
      <c r="C1556" s="33" t="str">
        <f t="shared" si="48"/>
        <v>21375806 CENTRO DE PRODUCCÓN ARTÍSTICA Y CULTURAL</v>
      </c>
      <c r="D1556" s="45" t="s">
        <v>19</v>
      </c>
      <c r="E1556" s="42" t="s">
        <v>516</v>
      </c>
      <c r="F1556" s="42" t="s">
        <v>50</v>
      </c>
      <c r="G1556" s="43">
        <v>18283539</v>
      </c>
      <c r="H1556" s="43">
        <v>18283539</v>
      </c>
      <c r="I1556" s="43">
        <v>18283539</v>
      </c>
      <c r="J1556" s="43">
        <v>0</v>
      </c>
      <c r="K1556" s="43">
        <v>13868083</v>
      </c>
      <c r="L1556" s="43">
        <v>0</v>
      </c>
      <c r="M1556" s="43">
        <v>4415456</v>
      </c>
      <c r="N1556" s="43">
        <v>4415456</v>
      </c>
      <c r="O1556" s="43">
        <v>0</v>
      </c>
      <c r="P1556" s="43">
        <v>0</v>
      </c>
      <c r="Q1556" s="9">
        <f t="shared" si="49"/>
        <v>0.24149897894494057</v>
      </c>
    </row>
    <row r="1557" spans="1:17" ht="13.2" x14ac:dyDescent="0.2">
      <c r="A1557" s="42" t="s">
        <v>514</v>
      </c>
      <c r="B1557" s="42" t="s">
        <v>515</v>
      </c>
      <c r="C1557" s="33" t="str">
        <f t="shared" si="48"/>
        <v>21375806 CENTRO DE PRODUCCÓN ARTÍSTICA Y CULTURAL</v>
      </c>
      <c r="D1557" s="45" t="s">
        <v>19</v>
      </c>
      <c r="E1557" s="42" t="s">
        <v>517</v>
      </c>
      <c r="F1557" s="42" t="s">
        <v>52</v>
      </c>
      <c r="G1557" s="43">
        <v>988300</v>
      </c>
      <c r="H1557" s="43">
        <v>988300</v>
      </c>
      <c r="I1557" s="43">
        <v>988300</v>
      </c>
      <c r="J1557" s="43">
        <v>0</v>
      </c>
      <c r="K1557" s="43">
        <v>749628</v>
      </c>
      <c r="L1557" s="43">
        <v>0</v>
      </c>
      <c r="M1557" s="43">
        <v>238672</v>
      </c>
      <c r="N1557" s="43">
        <v>238672</v>
      </c>
      <c r="O1557" s="43">
        <v>0</v>
      </c>
      <c r="P1557" s="43">
        <v>0</v>
      </c>
      <c r="Q1557" s="9">
        <f t="shared" si="49"/>
        <v>0.24149752099564908</v>
      </c>
    </row>
    <row r="1558" spans="1:17" ht="13.2" x14ac:dyDescent="0.2">
      <c r="A1558" s="42" t="s">
        <v>514</v>
      </c>
      <c r="B1558" s="42" t="s">
        <v>515</v>
      </c>
      <c r="C1558" s="33" t="str">
        <f t="shared" si="48"/>
        <v>21375806 CENTRO DE PRODUCCÓN ARTÍSTICA Y CULTURAL</v>
      </c>
      <c r="D1558" s="45" t="s">
        <v>19</v>
      </c>
      <c r="E1558" s="42" t="s">
        <v>53</v>
      </c>
      <c r="F1558" s="42" t="s">
        <v>54</v>
      </c>
      <c r="G1558" s="43">
        <v>19607862</v>
      </c>
      <c r="H1558" s="43">
        <v>19607862</v>
      </c>
      <c r="I1558" s="43">
        <v>19607862</v>
      </c>
      <c r="J1558" s="43">
        <v>0</v>
      </c>
      <c r="K1558" s="43">
        <v>14872582</v>
      </c>
      <c r="L1558" s="43">
        <v>0</v>
      </c>
      <c r="M1558" s="43">
        <v>4735280</v>
      </c>
      <c r="N1558" s="43">
        <v>4735280</v>
      </c>
      <c r="O1558" s="43">
        <v>0</v>
      </c>
      <c r="P1558" s="43">
        <v>0</v>
      </c>
      <c r="Q1558" s="9">
        <f t="shared" si="49"/>
        <v>0.24149904767791613</v>
      </c>
    </row>
    <row r="1559" spans="1:17" ht="13.2" x14ac:dyDescent="0.2">
      <c r="A1559" s="42" t="s">
        <v>514</v>
      </c>
      <c r="B1559" s="42" t="s">
        <v>515</v>
      </c>
      <c r="C1559" s="33" t="str">
        <f t="shared" si="48"/>
        <v>21375806 CENTRO DE PRODUCCÓN ARTÍSTICA Y CULTURAL</v>
      </c>
      <c r="D1559" s="45" t="s">
        <v>19</v>
      </c>
      <c r="E1559" s="42" t="s">
        <v>518</v>
      </c>
      <c r="F1559" s="42" t="s">
        <v>56</v>
      </c>
      <c r="G1559" s="43">
        <v>10713166</v>
      </c>
      <c r="H1559" s="43">
        <v>10713166</v>
      </c>
      <c r="I1559" s="43">
        <v>10713166</v>
      </c>
      <c r="J1559" s="43">
        <v>0</v>
      </c>
      <c r="K1559" s="43">
        <v>8125948</v>
      </c>
      <c r="L1559" s="43">
        <v>0</v>
      </c>
      <c r="M1559" s="43">
        <v>2587218</v>
      </c>
      <c r="N1559" s="43">
        <v>2587218</v>
      </c>
      <c r="O1559" s="43">
        <v>0</v>
      </c>
      <c r="P1559" s="43">
        <v>0</v>
      </c>
      <c r="Q1559" s="9">
        <f t="shared" si="49"/>
        <v>0.24149891824694961</v>
      </c>
    </row>
    <row r="1560" spans="1:17" ht="13.2" x14ac:dyDescent="0.2">
      <c r="A1560" s="42" t="s">
        <v>514</v>
      </c>
      <c r="B1560" s="42" t="s">
        <v>515</v>
      </c>
      <c r="C1560" s="33" t="str">
        <f t="shared" si="48"/>
        <v>21375806 CENTRO DE PRODUCCÓN ARTÍSTICA Y CULTURAL</v>
      </c>
      <c r="D1560" s="45" t="s">
        <v>19</v>
      </c>
      <c r="E1560" s="42" t="s">
        <v>519</v>
      </c>
      <c r="F1560" s="42" t="s">
        <v>58</v>
      </c>
      <c r="G1560" s="43">
        <v>5929797</v>
      </c>
      <c r="H1560" s="43">
        <v>5929797</v>
      </c>
      <c r="I1560" s="43">
        <v>5929797</v>
      </c>
      <c r="J1560" s="43">
        <v>0</v>
      </c>
      <c r="K1560" s="43">
        <v>4497754</v>
      </c>
      <c r="L1560" s="43">
        <v>0</v>
      </c>
      <c r="M1560" s="43">
        <v>1432043</v>
      </c>
      <c r="N1560" s="43">
        <v>1432043</v>
      </c>
      <c r="O1560" s="43">
        <v>0</v>
      </c>
      <c r="P1560" s="43">
        <v>0</v>
      </c>
      <c r="Q1560" s="9">
        <f t="shared" si="49"/>
        <v>0.24149949821216476</v>
      </c>
    </row>
    <row r="1561" spans="1:17" ht="13.2" x14ac:dyDescent="0.2">
      <c r="A1561" s="42" t="s">
        <v>514</v>
      </c>
      <c r="B1561" s="42" t="s">
        <v>515</v>
      </c>
      <c r="C1561" s="33" t="str">
        <f t="shared" si="48"/>
        <v>21375806 CENTRO DE PRODUCCÓN ARTÍSTICA Y CULTURAL</v>
      </c>
      <c r="D1561" s="45" t="s">
        <v>19</v>
      </c>
      <c r="E1561" s="42" t="s">
        <v>520</v>
      </c>
      <c r="F1561" s="42" t="s">
        <v>60</v>
      </c>
      <c r="G1561" s="43">
        <v>2964899</v>
      </c>
      <c r="H1561" s="43">
        <v>2964899</v>
      </c>
      <c r="I1561" s="43">
        <v>2964899</v>
      </c>
      <c r="J1561" s="43">
        <v>0</v>
      </c>
      <c r="K1561" s="43">
        <v>2248880</v>
      </c>
      <c r="L1561" s="43">
        <v>0</v>
      </c>
      <c r="M1561" s="43">
        <v>716019</v>
      </c>
      <c r="N1561" s="43">
        <v>716019</v>
      </c>
      <c r="O1561" s="43">
        <v>0</v>
      </c>
      <c r="P1561" s="43">
        <v>0</v>
      </c>
      <c r="Q1561" s="9">
        <f t="shared" si="49"/>
        <v>0.24149861428669239</v>
      </c>
    </row>
    <row r="1562" spans="1:17" ht="13.2" x14ac:dyDescent="0.2">
      <c r="A1562" s="42" t="s">
        <v>514</v>
      </c>
      <c r="B1562" s="42" t="s">
        <v>515</v>
      </c>
      <c r="C1562" s="33" t="str">
        <f t="shared" si="48"/>
        <v>21375806 CENTRO DE PRODUCCÓN ARTÍSTICA Y CULTURAL</v>
      </c>
      <c r="D1562" s="45" t="s">
        <v>19</v>
      </c>
      <c r="E1562" s="42" t="s">
        <v>63</v>
      </c>
      <c r="F1562" s="42" t="s">
        <v>64</v>
      </c>
      <c r="G1562" s="43">
        <v>1165686091</v>
      </c>
      <c r="H1562" s="43">
        <v>1165686091</v>
      </c>
      <c r="I1562" s="43">
        <v>517460664.51999998</v>
      </c>
      <c r="J1562" s="43">
        <v>48160075.340000004</v>
      </c>
      <c r="K1562" s="43">
        <v>29899829.969999999</v>
      </c>
      <c r="L1562" s="43">
        <v>3979082.93</v>
      </c>
      <c r="M1562" s="43">
        <v>7331402.7199999997</v>
      </c>
      <c r="N1562" s="43">
        <v>7258057.7199999997</v>
      </c>
      <c r="O1562" s="43">
        <v>1076315700.04</v>
      </c>
      <c r="P1562" s="43">
        <v>428090273.56</v>
      </c>
      <c r="Q1562" s="9">
        <f t="shared" si="49"/>
        <v>6.2893456279560257E-3</v>
      </c>
    </row>
    <row r="1563" spans="1:17" ht="13.2" x14ac:dyDescent="0.2">
      <c r="A1563" s="42" t="s">
        <v>514</v>
      </c>
      <c r="B1563" s="42" t="s">
        <v>515</v>
      </c>
      <c r="C1563" s="33" t="str">
        <f t="shared" si="48"/>
        <v>21375806 CENTRO DE PRODUCCÓN ARTÍSTICA Y CULTURAL</v>
      </c>
      <c r="D1563" s="45" t="s">
        <v>19</v>
      </c>
      <c r="E1563" s="42" t="s">
        <v>65</v>
      </c>
      <c r="F1563" s="42" t="s">
        <v>66</v>
      </c>
      <c r="G1563" s="43">
        <v>305455000</v>
      </c>
      <c r="H1563" s="43">
        <v>305455000</v>
      </c>
      <c r="I1563" s="43">
        <v>141205334.18000001</v>
      </c>
      <c r="J1563" s="43">
        <v>0</v>
      </c>
      <c r="K1563" s="43">
        <v>0</v>
      </c>
      <c r="L1563" s="43">
        <v>0</v>
      </c>
      <c r="M1563" s="43">
        <v>0</v>
      </c>
      <c r="N1563" s="43">
        <v>0</v>
      </c>
      <c r="O1563" s="43">
        <v>305455000</v>
      </c>
      <c r="P1563" s="43">
        <v>141205334.18000001</v>
      </c>
      <c r="Q1563" s="9">
        <f t="shared" si="49"/>
        <v>0</v>
      </c>
    </row>
    <row r="1564" spans="1:17" ht="13.2" x14ac:dyDescent="0.2">
      <c r="A1564" s="42" t="s">
        <v>514</v>
      </c>
      <c r="B1564" s="42" t="s">
        <v>515</v>
      </c>
      <c r="C1564" s="33" t="str">
        <f t="shared" si="48"/>
        <v>21375806 CENTRO DE PRODUCCÓN ARTÍSTICA Y CULTURAL</v>
      </c>
      <c r="D1564" s="45" t="s">
        <v>19</v>
      </c>
      <c r="E1564" s="42" t="s">
        <v>316</v>
      </c>
      <c r="F1564" s="42" t="s">
        <v>317</v>
      </c>
      <c r="G1564" s="43">
        <v>157000000</v>
      </c>
      <c r="H1564" s="43">
        <v>157000000</v>
      </c>
      <c r="I1564" s="43">
        <v>72703899.920000002</v>
      </c>
      <c r="J1564" s="43">
        <v>0</v>
      </c>
      <c r="K1564" s="43">
        <v>0</v>
      </c>
      <c r="L1564" s="43">
        <v>0</v>
      </c>
      <c r="M1564" s="43">
        <v>0</v>
      </c>
      <c r="N1564" s="43">
        <v>0</v>
      </c>
      <c r="O1564" s="43">
        <v>157000000</v>
      </c>
      <c r="P1564" s="43">
        <v>72703899.920000002</v>
      </c>
      <c r="Q1564" s="9">
        <f t="shared" si="49"/>
        <v>0</v>
      </c>
    </row>
    <row r="1565" spans="1:17" ht="13.2" x14ac:dyDescent="0.2">
      <c r="A1565" s="42" t="s">
        <v>514</v>
      </c>
      <c r="B1565" s="42" t="s">
        <v>515</v>
      </c>
      <c r="C1565" s="33" t="str">
        <f t="shared" si="48"/>
        <v>21375806 CENTRO DE PRODUCCÓN ARTÍSTICA Y CULTURAL</v>
      </c>
      <c r="D1565" s="45" t="s">
        <v>19</v>
      </c>
      <c r="E1565" s="42" t="s">
        <v>67</v>
      </c>
      <c r="F1565" s="42" t="s">
        <v>68</v>
      </c>
      <c r="G1565" s="43">
        <v>1455000</v>
      </c>
      <c r="H1565" s="43">
        <v>1455000</v>
      </c>
      <c r="I1565" s="43">
        <v>428355.99</v>
      </c>
      <c r="J1565" s="43">
        <v>0</v>
      </c>
      <c r="K1565" s="43">
        <v>0</v>
      </c>
      <c r="L1565" s="43">
        <v>0</v>
      </c>
      <c r="M1565" s="43">
        <v>0</v>
      </c>
      <c r="N1565" s="43">
        <v>0</v>
      </c>
      <c r="O1565" s="43">
        <v>1455000</v>
      </c>
      <c r="P1565" s="43">
        <v>428355.99</v>
      </c>
      <c r="Q1565" s="9">
        <f t="shared" si="49"/>
        <v>0</v>
      </c>
    </row>
    <row r="1566" spans="1:17" ht="13.2" x14ac:dyDescent="0.2">
      <c r="A1566" s="42" t="s">
        <v>514</v>
      </c>
      <c r="B1566" s="42" t="s">
        <v>515</v>
      </c>
      <c r="C1566" s="33" t="str">
        <f t="shared" si="48"/>
        <v>21375806 CENTRO DE PRODUCCÓN ARTÍSTICA Y CULTURAL</v>
      </c>
      <c r="D1566" s="45" t="s">
        <v>19</v>
      </c>
      <c r="E1566" s="42" t="s">
        <v>71</v>
      </c>
      <c r="F1566" s="42" t="s">
        <v>72</v>
      </c>
      <c r="G1566" s="43">
        <v>147000000</v>
      </c>
      <c r="H1566" s="43">
        <v>147000000</v>
      </c>
      <c r="I1566" s="43">
        <v>68073078.269999996</v>
      </c>
      <c r="J1566" s="43">
        <v>0</v>
      </c>
      <c r="K1566" s="43">
        <v>0</v>
      </c>
      <c r="L1566" s="43">
        <v>0</v>
      </c>
      <c r="M1566" s="43">
        <v>0</v>
      </c>
      <c r="N1566" s="43">
        <v>0</v>
      </c>
      <c r="O1566" s="43">
        <v>147000000</v>
      </c>
      <c r="P1566" s="43">
        <v>68073078.269999996</v>
      </c>
      <c r="Q1566" s="9">
        <f t="shared" si="49"/>
        <v>0</v>
      </c>
    </row>
    <row r="1567" spans="1:17" ht="13.2" x14ac:dyDescent="0.2">
      <c r="A1567" s="42" t="s">
        <v>514</v>
      </c>
      <c r="B1567" s="42" t="s">
        <v>515</v>
      </c>
      <c r="C1567" s="33" t="str">
        <f t="shared" si="48"/>
        <v>21375806 CENTRO DE PRODUCCÓN ARTÍSTICA Y CULTURAL</v>
      </c>
      <c r="D1567" s="45" t="s">
        <v>19</v>
      </c>
      <c r="E1567" s="42" t="s">
        <v>73</v>
      </c>
      <c r="F1567" s="42" t="s">
        <v>74</v>
      </c>
      <c r="G1567" s="43">
        <v>28462679</v>
      </c>
      <c r="H1567" s="43">
        <v>28462679</v>
      </c>
      <c r="I1567" s="43">
        <v>13180559.02</v>
      </c>
      <c r="J1567" s="43">
        <v>0</v>
      </c>
      <c r="K1567" s="43">
        <v>182788</v>
      </c>
      <c r="L1567" s="43">
        <v>1494006.81</v>
      </c>
      <c r="M1567" s="43">
        <v>3036433.02</v>
      </c>
      <c r="N1567" s="43">
        <v>2963088.02</v>
      </c>
      <c r="O1567" s="43">
        <v>23749451.170000002</v>
      </c>
      <c r="P1567" s="43">
        <v>8467331.1899999995</v>
      </c>
      <c r="Q1567" s="9">
        <f t="shared" si="49"/>
        <v>0.10668120945326334</v>
      </c>
    </row>
    <row r="1568" spans="1:17" ht="13.2" x14ac:dyDescent="0.2">
      <c r="A1568" s="42" t="s">
        <v>514</v>
      </c>
      <c r="B1568" s="42" t="s">
        <v>515</v>
      </c>
      <c r="C1568" s="33" t="str">
        <f t="shared" si="48"/>
        <v>21375806 CENTRO DE PRODUCCÓN ARTÍSTICA Y CULTURAL</v>
      </c>
      <c r="D1568" s="45" t="s">
        <v>19</v>
      </c>
      <c r="E1568" s="42" t="s">
        <v>77</v>
      </c>
      <c r="F1568" s="42" t="s">
        <v>78</v>
      </c>
      <c r="G1568" s="43">
        <v>1300000</v>
      </c>
      <c r="H1568" s="43">
        <v>1300000</v>
      </c>
      <c r="I1568" s="43">
        <v>602006.81999999995</v>
      </c>
      <c r="J1568" s="43">
        <v>0</v>
      </c>
      <c r="K1568" s="43">
        <v>98980</v>
      </c>
      <c r="L1568" s="43">
        <v>0</v>
      </c>
      <c r="M1568" s="43">
        <v>211020</v>
      </c>
      <c r="N1568" s="43">
        <v>137675</v>
      </c>
      <c r="O1568" s="43">
        <v>990000</v>
      </c>
      <c r="P1568" s="43">
        <v>292006.82</v>
      </c>
      <c r="Q1568" s="9">
        <f t="shared" si="49"/>
        <v>0.16232307692307693</v>
      </c>
    </row>
    <row r="1569" spans="1:17" ht="13.2" x14ac:dyDescent="0.2">
      <c r="A1569" s="42" t="s">
        <v>514</v>
      </c>
      <c r="B1569" s="42" t="s">
        <v>515</v>
      </c>
      <c r="C1569" s="33" t="str">
        <f t="shared" si="48"/>
        <v>21375806 CENTRO DE PRODUCCÓN ARTÍSTICA Y CULTURAL</v>
      </c>
      <c r="D1569" s="45" t="s">
        <v>19</v>
      </c>
      <c r="E1569" s="42" t="s">
        <v>81</v>
      </c>
      <c r="F1569" s="42" t="s">
        <v>82</v>
      </c>
      <c r="G1569" s="43">
        <v>27162679</v>
      </c>
      <c r="H1569" s="43">
        <v>27162679</v>
      </c>
      <c r="I1569" s="43">
        <v>12578552.199999999</v>
      </c>
      <c r="J1569" s="43">
        <v>0</v>
      </c>
      <c r="K1569" s="43">
        <v>83808</v>
      </c>
      <c r="L1569" s="43">
        <v>1494006.81</v>
      </c>
      <c r="M1569" s="43">
        <v>2825413.02</v>
      </c>
      <c r="N1569" s="43">
        <v>2825413.02</v>
      </c>
      <c r="O1569" s="43">
        <v>22759451.170000002</v>
      </c>
      <c r="P1569" s="43">
        <v>8175324.3700000001</v>
      </c>
      <c r="Q1569" s="9">
        <f t="shared" si="49"/>
        <v>0.1040182015919711</v>
      </c>
    </row>
    <row r="1570" spans="1:17" ht="13.2" x14ac:dyDescent="0.2">
      <c r="A1570" s="42" t="s">
        <v>514</v>
      </c>
      <c r="B1570" s="42" t="s">
        <v>515</v>
      </c>
      <c r="C1570" s="33" t="str">
        <f t="shared" si="48"/>
        <v>21375806 CENTRO DE PRODUCCÓN ARTÍSTICA Y CULTURAL</v>
      </c>
      <c r="D1570" s="45" t="s">
        <v>19</v>
      </c>
      <c r="E1570" s="42" t="s">
        <v>85</v>
      </c>
      <c r="F1570" s="42" t="s">
        <v>86</v>
      </c>
      <c r="G1570" s="43">
        <v>92285000</v>
      </c>
      <c r="H1570" s="43">
        <v>92285000</v>
      </c>
      <c r="I1570" s="43">
        <v>39073109.840000004</v>
      </c>
      <c r="J1570" s="43">
        <v>0</v>
      </c>
      <c r="K1570" s="43">
        <v>0</v>
      </c>
      <c r="L1570" s="43">
        <v>0</v>
      </c>
      <c r="M1570" s="43">
        <v>0</v>
      </c>
      <c r="N1570" s="43">
        <v>0</v>
      </c>
      <c r="O1570" s="43">
        <v>92285000</v>
      </c>
      <c r="P1570" s="43">
        <v>39073109.840000004</v>
      </c>
      <c r="Q1570" s="9">
        <f t="shared" si="49"/>
        <v>0</v>
      </c>
    </row>
    <row r="1571" spans="1:17" ht="13.2" x14ac:dyDescent="0.2">
      <c r="A1571" s="42" t="s">
        <v>514</v>
      </c>
      <c r="B1571" s="42" t="s">
        <v>515</v>
      </c>
      <c r="C1571" s="33" t="str">
        <f t="shared" si="48"/>
        <v>21375806 CENTRO DE PRODUCCÓN ARTÍSTICA Y CULTURAL</v>
      </c>
      <c r="D1571" s="45" t="s">
        <v>19</v>
      </c>
      <c r="E1571" s="42" t="s">
        <v>87</v>
      </c>
      <c r="F1571" s="42" t="s">
        <v>88</v>
      </c>
      <c r="G1571" s="43">
        <v>18000000</v>
      </c>
      <c r="H1571" s="43">
        <v>18000000</v>
      </c>
      <c r="I1571" s="43">
        <v>6004846.6399999997</v>
      </c>
      <c r="J1571" s="43">
        <v>0</v>
      </c>
      <c r="K1571" s="43">
        <v>0</v>
      </c>
      <c r="L1571" s="43">
        <v>0</v>
      </c>
      <c r="M1571" s="43">
        <v>0</v>
      </c>
      <c r="N1571" s="43">
        <v>0</v>
      </c>
      <c r="O1571" s="43">
        <v>18000000</v>
      </c>
      <c r="P1571" s="43">
        <v>6004846.6399999997</v>
      </c>
      <c r="Q1571" s="9">
        <f t="shared" si="49"/>
        <v>0</v>
      </c>
    </row>
    <row r="1572" spans="1:17" ht="13.2" x14ac:dyDescent="0.2">
      <c r="A1572" s="42" t="s">
        <v>514</v>
      </c>
      <c r="B1572" s="42" t="s">
        <v>515</v>
      </c>
      <c r="C1572" s="33" t="str">
        <f t="shared" si="48"/>
        <v>21375806 CENTRO DE PRODUCCÓN ARTÍSTICA Y CULTURAL</v>
      </c>
      <c r="D1572" s="45" t="s">
        <v>19</v>
      </c>
      <c r="E1572" s="42" t="s">
        <v>318</v>
      </c>
      <c r="F1572" s="42" t="s">
        <v>319</v>
      </c>
      <c r="G1572" s="43">
        <v>7000000</v>
      </c>
      <c r="H1572" s="43">
        <v>7000000</v>
      </c>
      <c r="I1572" s="43">
        <v>3241575.16</v>
      </c>
      <c r="J1572" s="43">
        <v>0</v>
      </c>
      <c r="K1572" s="43">
        <v>0</v>
      </c>
      <c r="L1572" s="43">
        <v>0</v>
      </c>
      <c r="M1572" s="43">
        <v>0</v>
      </c>
      <c r="N1572" s="43">
        <v>0</v>
      </c>
      <c r="O1572" s="43">
        <v>7000000</v>
      </c>
      <c r="P1572" s="43">
        <v>3241575.16</v>
      </c>
      <c r="Q1572" s="9">
        <f t="shared" si="49"/>
        <v>0</v>
      </c>
    </row>
    <row r="1573" spans="1:17" ht="13.2" x14ac:dyDescent="0.2">
      <c r="A1573" s="42" t="s">
        <v>514</v>
      </c>
      <c r="B1573" s="42" t="s">
        <v>515</v>
      </c>
      <c r="C1573" s="33" t="str">
        <f t="shared" si="48"/>
        <v>21375806 CENTRO DE PRODUCCÓN ARTÍSTICA Y CULTURAL</v>
      </c>
      <c r="D1573" s="45" t="s">
        <v>19</v>
      </c>
      <c r="E1573" s="42" t="s">
        <v>89</v>
      </c>
      <c r="F1573" s="42" t="s">
        <v>90</v>
      </c>
      <c r="G1573" s="43">
        <v>30000000</v>
      </c>
      <c r="H1573" s="43">
        <v>30000000</v>
      </c>
      <c r="I1573" s="43">
        <v>13892464.960000001</v>
      </c>
      <c r="J1573" s="43">
        <v>0</v>
      </c>
      <c r="K1573" s="43">
        <v>0</v>
      </c>
      <c r="L1573" s="43">
        <v>0</v>
      </c>
      <c r="M1573" s="43">
        <v>0</v>
      </c>
      <c r="N1573" s="43">
        <v>0</v>
      </c>
      <c r="O1573" s="43">
        <v>30000000</v>
      </c>
      <c r="P1573" s="43">
        <v>13892464.960000001</v>
      </c>
      <c r="Q1573" s="9">
        <f t="shared" si="49"/>
        <v>0</v>
      </c>
    </row>
    <row r="1574" spans="1:17" ht="13.2" x14ac:dyDescent="0.2">
      <c r="A1574" s="42" t="s">
        <v>514</v>
      </c>
      <c r="B1574" s="42" t="s">
        <v>515</v>
      </c>
      <c r="C1574" s="33" t="str">
        <f t="shared" si="48"/>
        <v>21375806 CENTRO DE PRODUCCÓN ARTÍSTICA Y CULTURAL</v>
      </c>
      <c r="D1574" s="45" t="s">
        <v>19</v>
      </c>
      <c r="E1574" s="42" t="s">
        <v>322</v>
      </c>
      <c r="F1574" s="42" t="s">
        <v>323</v>
      </c>
      <c r="G1574" s="43">
        <v>29200000</v>
      </c>
      <c r="H1574" s="43">
        <v>29200000</v>
      </c>
      <c r="I1574" s="43">
        <v>13521999.220000001</v>
      </c>
      <c r="J1574" s="43">
        <v>0</v>
      </c>
      <c r="K1574" s="43">
        <v>0</v>
      </c>
      <c r="L1574" s="43">
        <v>0</v>
      </c>
      <c r="M1574" s="43">
        <v>0</v>
      </c>
      <c r="N1574" s="43">
        <v>0</v>
      </c>
      <c r="O1574" s="43">
        <v>29200000</v>
      </c>
      <c r="P1574" s="43">
        <v>13521999.220000001</v>
      </c>
      <c r="Q1574" s="9">
        <f t="shared" si="49"/>
        <v>0</v>
      </c>
    </row>
    <row r="1575" spans="1:17" ht="13.2" x14ac:dyDescent="0.2">
      <c r="A1575" s="42" t="s">
        <v>514</v>
      </c>
      <c r="B1575" s="42" t="s">
        <v>515</v>
      </c>
      <c r="C1575" s="33" t="str">
        <f t="shared" si="48"/>
        <v>21375806 CENTRO DE PRODUCCÓN ARTÍSTICA Y CULTURAL</v>
      </c>
      <c r="D1575" s="45" t="s">
        <v>19</v>
      </c>
      <c r="E1575" s="42" t="s">
        <v>91</v>
      </c>
      <c r="F1575" s="42" t="s">
        <v>92</v>
      </c>
      <c r="G1575" s="43">
        <v>8000000</v>
      </c>
      <c r="H1575" s="43">
        <v>8000000</v>
      </c>
      <c r="I1575" s="43">
        <v>2355221.9500000002</v>
      </c>
      <c r="J1575" s="43">
        <v>0</v>
      </c>
      <c r="K1575" s="43">
        <v>0</v>
      </c>
      <c r="L1575" s="43">
        <v>0</v>
      </c>
      <c r="M1575" s="43">
        <v>0</v>
      </c>
      <c r="N1575" s="43">
        <v>0</v>
      </c>
      <c r="O1575" s="43">
        <v>8000000</v>
      </c>
      <c r="P1575" s="43">
        <v>2355221.9500000002</v>
      </c>
      <c r="Q1575" s="9">
        <f t="shared" si="49"/>
        <v>0</v>
      </c>
    </row>
    <row r="1576" spans="1:17" ht="13.2" x14ac:dyDescent="0.2">
      <c r="A1576" s="42" t="s">
        <v>514</v>
      </c>
      <c r="B1576" s="42" t="s">
        <v>515</v>
      </c>
      <c r="C1576" s="33" t="str">
        <f t="shared" si="48"/>
        <v>21375806 CENTRO DE PRODUCCÓN ARTÍSTICA Y CULTURAL</v>
      </c>
      <c r="D1576" s="45" t="s">
        <v>19</v>
      </c>
      <c r="E1576" s="42" t="s">
        <v>93</v>
      </c>
      <c r="F1576" s="42" t="s">
        <v>94</v>
      </c>
      <c r="G1576" s="43">
        <v>85000</v>
      </c>
      <c r="H1576" s="43">
        <v>85000</v>
      </c>
      <c r="I1576" s="43">
        <v>57001.91</v>
      </c>
      <c r="J1576" s="43">
        <v>0</v>
      </c>
      <c r="K1576" s="43">
        <v>0</v>
      </c>
      <c r="L1576" s="43">
        <v>0</v>
      </c>
      <c r="M1576" s="43">
        <v>0</v>
      </c>
      <c r="N1576" s="43">
        <v>0</v>
      </c>
      <c r="O1576" s="43">
        <v>85000</v>
      </c>
      <c r="P1576" s="43">
        <v>57001.91</v>
      </c>
      <c r="Q1576" s="9">
        <f t="shared" si="49"/>
        <v>0</v>
      </c>
    </row>
    <row r="1577" spans="1:17" ht="13.2" x14ac:dyDescent="0.2">
      <c r="A1577" s="42" t="s">
        <v>514</v>
      </c>
      <c r="B1577" s="42" t="s">
        <v>515</v>
      </c>
      <c r="C1577" s="33" t="str">
        <f t="shared" si="48"/>
        <v>21375806 CENTRO DE PRODUCCÓN ARTÍSTICA Y CULTURAL</v>
      </c>
      <c r="D1577" s="45" t="s">
        <v>19</v>
      </c>
      <c r="E1577" s="42" t="s">
        <v>95</v>
      </c>
      <c r="F1577" s="42" t="s">
        <v>96</v>
      </c>
      <c r="G1577" s="43">
        <v>515985551</v>
      </c>
      <c r="H1577" s="43">
        <v>515985551</v>
      </c>
      <c r="I1577" s="43">
        <v>237523754.13999999</v>
      </c>
      <c r="J1577" s="43">
        <v>48160075.340000004</v>
      </c>
      <c r="K1577" s="43">
        <v>23505348.66</v>
      </c>
      <c r="L1577" s="43">
        <v>2227082.66</v>
      </c>
      <c r="M1577" s="43">
        <v>4014850.47</v>
      </c>
      <c r="N1577" s="43">
        <v>4014850.47</v>
      </c>
      <c r="O1577" s="43">
        <v>438078193.87</v>
      </c>
      <c r="P1577" s="43">
        <v>159616397.00999999</v>
      </c>
      <c r="Q1577" s="9">
        <f t="shared" si="49"/>
        <v>7.7809358463993119E-3</v>
      </c>
    </row>
    <row r="1578" spans="1:17" ht="13.2" x14ac:dyDescent="0.2">
      <c r="A1578" s="42" t="s">
        <v>514</v>
      </c>
      <c r="B1578" s="42" t="s">
        <v>515</v>
      </c>
      <c r="C1578" s="33" t="str">
        <f t="shared" si="48"/>
        <v>21375806 CENTRO DE PRODUCCÓN ARTÍSTICA Y CULTURAL</v>
      </c>
      <c r="D1578" s="45" t="s">
        <v>19</v>
      </c>
      <c r="E1578" s="42" t="s">
        <v>97</v>
      </c>
      <c r="F1578" s="42" t="s">
        <v>98</v>
      </c>
      <c r="G1578" s="43">
        <v>60000000</v>
      </c>
      <c r="H1578" s="43">
        <v>60000000</v>
      </c>
      <c r="I1578" s="43">
        <v>27784929.899999999</v>
      </c>
      <c r="J1578" s="43">
        <v>0</v>
      </c>
      <c r="K1578" s="43">
        <v>0</v>
      </c>
      <c r="L1578" s="43">
        <v>0</v>
      </c>
      <c r="M1578" s="43">
        <v>0</v>
      </c>
      <c r="N1578" s="43">
        <v>0</v>
      </c>
      <c r="O1578" s="43">
        <v>60000000</v>
      </c>
      <c r="P1578" s="43">
        <v>27784929.899999999</v>
      </c>
      <c r="Q1578" s="9">
        <f t="shared" si="49"/>
        <v>0</v>
      </c>
    </row>
    <row r="1579" spans="1:17" ht="13.2" x14ac:dyDescent="0.2">
      <c r="A1579" s="42" t="s">
        <v>514</v>
      </c>
      <c r="B1579" s="42" t="s">
        <v>515</v>
      </c>
      <c r="C1579" s="33" t="str">
        <f t="shared" si="48"/>
        <v>21375806 CENTRO DE PRODUCCÓN ARTÍSTICA Y CULTURAL</v>
      </c>
      <c r="D1579" s="45" t="s">
        <v>19</v>
      </c>
      <c r="E1579" s="42" t="s">
        <v>99</v>
      </c>
      <c r="F1579" s="42" t="s">
        <v>100</v>
      </c>
      <c r="G1579" s="43">
        <v>32105551</v>
      </c>
      <c r="H1579" s="43">
        <v>32105551</v>
      </c>
      <c r="I1579" s="43">
        <v>14867508.07</v>
      </c>
      <c r="J1579" s="43">
        <v>0</v>
      </c>
      <c r="K1579" s="43">
        <v>0</v>
      </c>
      <c r="L1579" s="43">
        <v>2227082.66</v>
      </c>
      <c r="M1579" s="43">
        <v>4014850.47</v>
      </c>
      <c r="N1579" s="43">
        <v>4014850.47</v>
      </c>
      <c r="O1579" s="43">
        <v>25863617.870000001</v>
      </c>
      <c r="P1579" s="43">
        <v>8625574.9399999995</v>
      </c>
      <c r="Q1579" s="9">
        <f t="shared" si="49"/>
        <v>0.1250515983980465</v>
      </c>
    </row>
    <row r="1580" spans="1:17" ht="13.2" x14ac:dyDescent="0.2">
      <c r="A1580" s="42" t="s">
        <v>514</v>
      </c>
      <c r="B1580" s="42" t="s">
        <v>515</v>
      </c>
      <c r="C1580" s="33" t="str">
        <f t="shared" si="48"/>
        <v>21375806 CENTRO DE PRODUCCÓN ARTÍSTICA Y CULTURAL</v>
      </c>
      <c r="D1580" s="45" t="s">
        <v>19</v>
      </c>
      <c r="E1580" s="42" t="s">
        <v>101</v>
      </c>
      <c r="F1580" s="42" t="s">
        <v>102</v>
      </c>
      <c r="G1580" s="43">
        <v>74100000</v>
      </c>
      <c r="H1580" s="43">
        <v>74100000</v>
      </c>
      <c r="I1580" s="43">
        <v>34314388.43</v>
      </c>
      <c r="J1580" s="43">
        <v>0</v>
      </c>
      <c r="K1580" s="43">
        <v>0</v>
      </c>
      <c r="L1580" s="43">
        <v>0</v>
      </c>
      <c r="M1580" s="43">
        <v>0</v>
      </c>
      <c r="N1580" s="43">
        <v>0</v>
      </c>
      <c r="O1580" s="43">
        <v>74100000</v>
      </c>
      <c r="P1580" s="43">
        <v>34314388.43</v>
      </c>
      <c r="Q1580" s="9">
        <f t="shared" si="49"/>
        <v>0</v>
      </c>
    </row>
    <row r="1581" spans="1:17" ht="13.2" x14ac:dyDescent="0.2">
      <c r="A1581" s="42" t="s">
        <v>514</v>
      </c>
      <c r="B1581" s="42" t="s">
        <v>515</v>
      </c>
      <c r="C1581" s="33" t="str">
        <f t="shared" si="48"/>
        <v>21375806 CENTRO DE PRODUCCÓN ARTÍSTICA Y CULTURAL</v>
      </c>
      <c r="D1581" s="45" t="s">
        <v>19</v>
      </c>
      <c r="E1581" s="42" t="s">
        <v>103</v>
      </c>
      <c r="F1581" s="42" t="s">
        <v>104</v>
      </c>
      <c r="G1581" s="43">
        <v>349780000</v>
      </c>
      <c r="H1581" s="43">
        <v>349780000</v>
      </c>
      <c r="I1581" s="43">
        <v>160556927.74000001</v>
      </c>
      <c r="J1581" s="43">
        <v>48160075.340000004</v>
      </c>
      <c r="K1581" s="43">
        <v>23505348.66</v>
      </c>
      <c r="L1581" s="43">
        <v>0</v>
      </c>
      <c r="M1581" s="43">
        <v>0</v>
      </c>
      <c r="N1581" s="43">
        <v>0</v>
      </c>
      <c r="O1581" s="43">
        <v>278114576</v>
      </c>
      <c r="P1581" s="43">
        <v>88891503.739999995</v>
      </c>
      <c r="Q1581" s="9">
        <f t="shared" si="49"/>
        <v>0</v>
      </c>
    </row>
    <row r="1582" spans="1:17" ht="13.2" x14ac:dyDescent="0.2">
      <c r="A1582" s="42" t="s">
        <v>514</v>
      </c>
      <c r="B1582" s="42" t="s">
        <v>515</v>
      </c>
      <c r="C1582" s="33" t="str">
        <f t="shared" si="48"/>
        <v>21375806 CENTRO DE PRODUCCÓN ARTÍSTICA Y CULTURAL</v>
      </c>
      <c r="D1582" s="45" t="s">
        <v>19</v>
      </c>
      <c r="E1582" s="42" t="s">
        <v>105</v>
      </c>
      <c r="F1582" s="42" t="s">
        <v>106</v>
      </c>
      <c r="G1582" s="43">
        <v>197150000</v>
      </c>
      <c r="H1582" s="43">
        <v>197150000</v>
      </c>
      <c r="I1582" s="43">
        <v>73471306.069999993</v>
      </c>
      <c r="J1582" s="43">
        <v>0</v>
      </c>
      <c r="K1582" s="43">
        <v>4969724.7699999996</v>
      </c>
      <c r="L1582" s="43">
        <v>0</v>
      </c>
      <c r="M1582" s="43">
        <v>230275.23</v>
      </c>
      <c r="N1582" s="43">
        <v>230275.23</v>
      </c>
      <c r="O1582" s="43">
        <v>191950000</v>
      </c>
      <c r="P1582" s="43">
        <v>68271306.069999993</v>
      </c>
      <c r="Q1582" s="9">
        <f t="shared" si="49"/>
        <v>1.1680204412883592E-3</v>
      </c>
    </row>
    <row r="1583" spans="1:17" ht="13.2" x14ac:dyDescent="0.2">
      <c r="A1583" s="42" t="s">
        <v>514</v>
      </c>
      <c r="B1583" s="42" t="s">
        <v>515</v>
      </c>
      <c r="C1583" s="33" t="str">
        <f t="shared" si="48"/>
        <v>21375806 CENTRO DE PRODUCCÓN ARTÍSTICA Y CULTURAL</v>
      </c>
      <c r="D1583" s="45" t="s">
        <v>19</v>
      </c>
      <c r="E1583" s="42" t="s">
        <v>107</v>
      </c>
      <c r="F1583" s="42" t="s">
        <v>108</v>
      </c>
      <c r="G1583" s="43">
        <v>41150000</v>
      </c>
      <c r="H1583" s="43">
        <v>41150000</v>
      </c>
      <c r="I1583" s="43">
        <v>12326352.08</v>
      </c>
      <c r="J1583" s="43">
        <v>0</v>
      </c>
      <c r="K1583" s="43">
        <v>198224.77</v>
      </c>
      <c r="L1583" s="43">
        <v>0</v>
      </c>
      <c r="M1583" s="43">
        <v>1775.23</v>
      </c>
      <c r="N1583" s="43">
        <v>1775.23</v>
      </c>
      <c r="O1583" s="43">
        <v>40950000</v>
      </c>
      <c r="P1583" s="43">
        <v>12126352.08</v>
      </c>
      <c r="Q1583" s="9">
        <f t="shared" si="49"/>
        <v>4.3140461725394894E-5</v>
      </c>
    </row>
    <row r="1584" spans="1:17" ht="13.2" x14ac:dyDescent="0.2">
      <c r="A1584" s="42" t="s">
        <v>514</v>
      </c>
      <c r="B1584" s="42" t="s">
        <v>515</v>
      </c>
      <c r="C1584" s="33" t="str">
        <f t="shared" si="48"/>
        <v>21375806 CENTRO DE PRODUCCÓN ARTÍSTICA Y CULTURAL</v>
      </c>
      <c r="D1584" s="45" t="s">
        <v>19</v>
      </c>
      <c r="E1584" s="42" t="s">
        <v>109</v>
      </c>
      <c r="F1584" s="42" t="s">
        <v>110</v>
      </c>
      <c r="G1584" s="43">
        <v>56000000</v>
      </c>
      <c r="H1584" s="43">
        <v>56000000</v>
      </c>
      <c r="I1584" s="43">
        <v>25932601.25</v>
      </c>
      <c r="J1584" s="43">
        <v>0</v>
      </c>
      <c r="K1584" s="43">
        <v>4771500</v>
      </c>
      <c r="L1584" s="43">
        <v>0</v>
      </c>
      <c r="M1584" s="43">
        <v>228500</v>
      </c>
      <c r="N1584" s="43">
        <v>228500</v>
      </c>
      <c r="O1584" s="43">
        <v>51000000</v>
      </c>
      <c r="P1584" s="43">
        <v>20932601.25</v>
      </c>
      <c r="Q1584" s="9">
        <f t="shared" si="49"/>
        <v>4.0803571428571425E-3</v>
      </c>
    </row>
    <row r="1585" spans="1:17" ht="13.2" x14ac:dyDescent="0.2">
      <c r="A1585" s="42" t="s">
        <v>514</v>
      </c>
      <c r="B1585" s="42" t="s">
        <v>515</v>
      </c>
      <c r="C1585" s="33" t="str">
        <f t="shared" si="48"/>
        <v>21375806 CENTRO DE PRODUCCÓN ARTÍSTICA Y CULTURAL</v>
      </c>
      <c r="D1585" s="45" t="s">
        <v>19</v>
      </c>
      <c r="E1585" s="42" t="s">
        <v>506</v>
      </c>
      <c r="F1585" s="42" t="s">
        <v>507</v>
      </c>
      <c r="G1585" s="43">
        <v>85000000</v>
      </c>
      <c r="H1585" s="43">
        <v>85000000</v>
      </c>
      <c r="I1585" s="43">
        <v>28552219.489999998</v>
      </c>
      <c r="J1585" s="43">
        <v>0</v>
      </c>
      <c r="K1585" s="43">
        <v>0</v>
      </c>
      <c r="L1585" s="43">
        <v>0</v>
      </c>
      <c r="M1585" s="43">
        <v>0</v>
      </c>
      <c r="N1585" s="43">
        <v>0</v>
      </c>
      <c r="O1585" s="43">
        <v>85000000</v>
      </c>
      <c r="P1585" s="43">
        <v>28552219.489999998</v>
      </c>
      <c r="Q1585" s="9">
        <f t="shared" si="49"/>
        <v>0</v>
      </c>
    </row>
    <row r="1586" spans="1:17" ht="13.2" x14ac:dyDescent="0.2">
      <c r="A1586" s="42" t="s">
        <v>514</v>
      </c>
      <c r="B1586" s="42" t="s">
        <v>515</v>
      </c>
      <c r="C1586" s="33" t="str">
        <f t="shared" si="48"/>
        <v>21375806 CENTRO DE PRODUCCÓN ARTÍSTICA Y CULTURAL</v>
      </c>
      <c r="D1586" s="45" t="s">
        <v>19</v>
      </c>
      <c r="E1586" s="42" t="s">
        <v>508</v>
      </c>
      <c r="F1586" s="42" t="s">
        <v>509</v>
      </c>
      <c r="G1586" s="43">
        <v>15000000</v>
      </c>
      <c r="H1586" s="43">
        <v>15000000</v>
      </c>
      <c r="I1586" s="43">
        <v>6660133.25</v>
      </c>
      <c r="J1586" s="43">
        <v>0</v>
      </c>
      <c r="K1586" s="43">
        <v>0</v>
      </c>
      <c r="L1586" s="43">
        <v>0</v>
      </c>
      <c r="M1586" s="43">
        <v>0</v>
      </c>
      <c r="N1586" s="43">
        <v>0</v>
      </c>
      <c r="O1586" s="43">
        <v>15000000</v>
      </c>
      <c r="P1586" s="43">
        <v>6660133.25</v>
      </c>
      <c r="Q1586" s="9">
        <f t="shared" si="49"/>
        <v>0</v>
      </c>
    </row>
    <row r="1587" spans="1:17" ht="13.2" x14ac:dyDescent="0.2">
      <c r="A1587" s="42" t="s">
        <v>514</v>
      </c>
      <c r="B1587" s="42" t="s">
        <v>515</v>
      </c>
      <c r="C1587" s="33" t="str">
        <f t="shared" si="48"/>
        <v>21375806 CENTRO DE PRODUCCÓN ARTÍSTICA Y CULTURAL</v>
      </c>
      <c r="D1587" s="45" t="s">
        <v>19</v>
      </c>
      <c r="E1587" s="42" t="s">
        <v>111</v>
      </c>
      <c r="F1587" s="42" t="s">
        <v>112</v>
      </c>
      <c r="G1587" s="43">
        <v>4000000</v>
      </c>
      <c r="H1587" s="43">
        <v>4000000</v>
      </c>
      <c r="I1587" s="43">
        <v>1852328.66</v>
      </c>
      <c r="J1587" s="43">
        <v>0</v>
      </c>
      <c r="K1587" s="43">
        <v>0</v>
      </c>
      <c r="L1587" s="43">
        <v>0</v>
      </c>
      <c r="M1587" s="43">
        <v>0</v>
      </c>
      <c r="N1587" s="43">
        <v>0</v>
      </c>
      <c r="O1587" s="43">
        <v>4000000</v>
      </c>
      <c r="P1587" s="43">
        <v>1852328.66</v>
      </c>
      <c r="Q1587" s="9">
        <f t="shared" si="49"/>
        <v>0</v>
      </c>
    </row>
    <row r="1588" spans="1:17" ht="13.2" x14ac:dyDescent="0.2">
      <c r="A1588" s="42" t="s">
        <v>514</v>
      </c>
      <c r="B1588" s="42" t="s">
        <v>515</v>
      </c>
      <c r="C1588" s="33" t="str">
        <f t="shared" si="48"/>
        <v>21375806 CENTRO DE PRODUCCÓN ARTÍSTICA Y CULTURAL</v>
      </c>
      <c r="D1588" s="45" t="s">
        <v>19</v>
      </c>
      <c r="E1588" s="42" t="s">
        <v>113</v>
      </c>
      <c r="F1588" s="42" t="s">
        <v>114</v>
      </c>
      <c r="G1588" s="43">
        <v>4000000</v>
      </c>
      <c r="H1588" s="43">
        <v>4000000</v>
      </c>
      <c r="I1588" s="43">
        <v>1852328.66</v>
      </c>
      <c r="J1588" s="43">
        <v>0</v>
      </c>
      <c r="K1588" s="43">
        <v>0</v>
      </c>
      <c r="L1588" s="43">
        <v>0</v>
      </c>
      <c r="M1588" s="43">
        <v>0</v>
      </c>
      <c r="N1588" s="43">
        <v>0</v>
      </c>
      <c r="O1588" s="43">
        <v>4000000</v>
      </c>
      <c r="P1588" s="43">
        <v>1852328.66</v>
      </c>
      <c r="Q1588" s="9">
        <f t="shared" si="49"/>
        <v>0</v>
      </c>
    </row>
    <row r="1589" spans="1:17" ht="13.2" x14ac:dyDescent="0.2">
      <c r="A1589" s="42" t="s">
        <v>514</v>
      </c>
      <c r="B1589" s="42" t="s">
        <v>515</v>
      </c>
      <c r="C1589" s="33" t="str">
        <f t="shared" si="48"/>
        <v>21375806 CENTRO DE PRODUCCÓN ARTÍSTICA Y CULTURAL</v>
      </c>
      <c r="D1589" s="45" t="s">
        <v>19</v>
      </c>
      <c r="E1589" s="42" t="s">
        <v>115</v>
      </c>
      <c r="F1589" s="42" t="s">
        <v>116</v>
      </c>
      <c r="G1589" s="43">
        <v>17000000</v>
      </c>
      <c r="H1589" s="43">
        <v>17000000</v>
      </c>
      <c r="I1589" s="43">
        <v>7872396.8099999996</v>
      </c>
      <c r="J1589" s="43">
        <v>0</v>
      </c>
      <c r="K1589" s="43">
        <v>0</v>
      </c>
      <c r="L1589" s="43">
        <v>0</v>
      </c>
      <c r="M1589" s="43">
        <v>0</v>
      </c>
      <c r="N1589" s="43">
        <v>0</v>
      </c>
      <c r="O1589" s="43">
        <v>17000000</v>
      </c>
      <c r="P1589" s="43">
        <v>7872396.8099999996</v>
      </c>
      <c r="Q1589" s="9">
        <f t="shared" si="49"/>
        <v>0</v>
      </c>
    </row>
    <row r="1590" spans="1:17" ht="13.2" x14ac:dyDescent="0.2">
      <c r="A1590" s="42" t="s">
        <v>514</v>
      </c>
      <c r="B1590" s="42" t="s">
        <v>515</v>
      </c>
      <c r="C1590" s="33" t="str">
        <f t="shared" si="48"/>
        <v>21375806 CENTRO DE PRODUCCÓN ARTÍSTICA Y CULTURAL</v>
      </c>
      <c r="D1590" s="45" t="s">
        <v>19</v>
      </c>
      <c r="E1590" s="42" t="s">
        <v>117</v>
      </c>
      <c r="F1590" s="42" t="s">
        <v>118</v>
      </c>
      <c r="G1590" s="43">
        <v>0</v>
      </c>
      <c r="H1590" s="43">
        <v>0</v>
      </c>
      <c r="I1590" s="43">
        <v>0</v>
      </c>
      <c r="J1590" s="43">
        <v>0</v>
      </c>
      <c r="K1590" s="43">
        <v>0</v>
      </c>
      <c r="L1590" s="43">
        <v>0</v>
      </c>
      <c r="M1590" s="43">
        <v>0</v>
      </c>
      <c r="N1590" s="43">
        <v>0</v>
      </c>
      <c r="O1590" s="43">
        <v>0</v>
      </c>
      <c r="P1590" s="43">
        <v>0</v>
      </c>
      <c r="Q1590" s="9">
        <f t="shared" si="49"/>
        <v>0</v>
      </c>
    </row>
    <row r="1591" spans="1:17" ht="13.2" x14ac:dyDescent="0.2">
      <c r="A1591" s="42" t="s">
        <v>514</v>
      </c>
      <c r="B1591" s="42" t="s">
        <v>515</v>
      </c>
      <c r="C1591" s="33" t="str">
        <f t="shared" si="48"/>
        <v>21375806 CENTRO DE PRODUCCÓN ARTÍSTICA Y CULTURAL</v>
      </c>
      <c r="D1591" s="45" t="s">
        <v>19</v>
      </c>
      <c r="E1591" s="42" t="s">
        <v>119</v>
      </c>
      <c r="F1591" s="42" t="s">
        <v>120</v>
      </c>
      <c r="G1591" s="43">
        <v>17000000</v>
      </c>
      <c r="H1591" s="43">
        <v>17000000</v>
      </c>
      <c r="I1591" s="43">
        <v>7872396.8099999996</v>
      </c>
      <c r="J1591" s="43">
        <v>0</v>
      </c>
      <c r="K1591" s="43">
        <v>0</v>
      </c>
      <c r="L1591" s="43">
        <v>0</v>
      </c>
      <c r="M1591" s="43">
        <v>0</v>
      </c>
      <c r="N1591" s="43">
        <v>0</v>
      </c>
      <c r="O1591" s="43">
        <v>17000000</v>
      </c>
      <c r="P1591" s="43">
        <v>7872396.8099999996</v>
      </c>
      <c r="Q1591" s="9">
        <f t="shared" si="49"/>
        <v>0</v>
      </c>
    </row>
    <row r="1592" spans="1:17" ht="13.2" x14ac:dyDescent="0.2">
      <c r="A1592" s="42" t="s">
        <v>514</v>
      </c>
      <c r="B1592" s="42" t="s">
        <v>515</v>
      </c>
      <c r="C1592" s="33" t="str">
        <f t="shared" si="48"/>
        <v>21375806 CENTRO DE PRODUCCÓN ARTÍSTICA Y CULTURAL</v>
      </c>
      <c r="D1592" s="45" t="s">
        <v>19</v>
      </c>
      <c r="E1592" s="42" t="s">
        <v>123</v>
      </c>
      <c r="F1592" s="42" t="s">
        <v>124</v>
      </c>
      <c r="G1592" s="43">
        <v>5197861</v>
      </c>
      <c r="H1592" s="43">
        <v>5197861</v>
      </c>
      <c r="I1592" s="43">
        <v>3201829.52</v>
      </c>
      <c r="J1592" s="43">
        <v>0</v>
      </c>
      <c r="K1592" s="43">
        <v>1241968.54</v>
      </c>
      <c r="L1592" s="43">
        <v>257993.46</v>
      </c>
      <c r="M1592" s="43">
        <v>0</v>
      </c>
      <c r="N1592" s="43">
        <v>0</v>
      </c>
      <c r="O1592" s="43">
        <v>3697899</v>
      </c>
      <c r="P1592" s="43">
        <v>1701867.52</v>
      </c>
      <c r="Q1592" s="9">
        <f t="shared" si="49"/>
        <v>0</v>
      </c>
    </row>
    <row r="1593" spans="1:17" ht="13.2" x14ac:dyDescent="0.2">
      <c r="A1593" s="42" t="s">
        <v>514</v>
      </c>
      <c r="B1593" s="42" t="s">
        <v>515</v>
      </c>
      <c r="C1593" s="33" t="str">
        <f t="shared" si="48"/>
        <v>21375806 CENTRO DE PRODUCCÓN ARTÍSTICA Y CULTURAL</v>
      </c>
      <c r="D1593" s="45" t="s">
        <v>19</v>
      </c>
      <c r="E1593" s="42" t="s">
        <v>129</v>
      </c>
      <c r="F1593" s="42" t="s">
        <v>130</v>
      </c>
      <c r="G1593" s="43">
        <v>1000000</v>
      </c>
      <c r="H1593" s="43">
        <v>1000000</v>
      </c>
      <c r="I1593" s="43">
        <v>463082.17</v>
      </c>
      <c r="J1593" s="43">
        <v>0</v>
      </c>
      <c r="K1593" s="43">
        <v>0</v>
      </c>
      <c r="L1593" s="43">
        <v>0</v>
      </c>
      <c r="M1593" s="43">
        <v>0</v>
      </c>
      <c r="N1593" s="43">
        <v>0</v>
      </c>
      <c r="O1593" s="43">
        <v>1000000</v>
      </c>
      <c r="P1593" s="43">
        <v>463082.17</v>
      </c>
      <c r="Q1593" s="9">
        <f t="shared" si="49"/>
        <v>0</v>
      </c>
    </row>
    <row r="1594" spans="1:17" ht="13.2" x14ac:dyDescent="0.2">
      <c r="A1594" s="42" t="s">
        <v>514</v>
      </c>
      <c r="B1594" s="42" t="s">
        <v>515</v>
      </c>
      <c r="C1594" s="33" t="str">
        <f t="shared" si="48"/>
        <v>21375806 CENTRO DE PRODUCCÓN ARTÍSTICA Y CULTURAL</v>
      </c>
      <c r="D1594" s="45" t="s">
        <v>19</v>
      </c>
      <c r="E1594" s="42" t="s">
        <v>131</v>
      </c>
      <c r="F1594" s="42" t="s">
        <v>132</v>
      </c>
      <c r="G1594" s="43">
        <v>1500000</v>
      </c>
      <c r="H1594" s="43">
        <v>1500000</v>
      </c>
      <c r="I1594" s="43">
        <v>1500000</v>
      </c>
      <c r="J1594" s="43">
        <v>0</v>
      </c>
      <c r="K1594" s="43">
        <v>1241968.54</v>
      </c>
      <c r="L1594" s="43">
        <v>257993.46</v>
      </c>
      <c r="M1594" s="43">
        <v>0</v>
      </c>
      <c r="N1594" s="43">
        <v>0</v>
      </c>
      <c r="O1594" s="43">
        <v>38</v>
      </c>
      <c r="P1594" s="43">
        <v>38</v>
      </c>
      <c r="Q1594" s="9">
        <f t="shared" si="49"/>
        <v>0</v>
      </c>
    </row>
    <row r="1595" spans="1:17" ht="13.2" x14ac:dyDescent="0.2">
      <c r="A1595" s="42" t="s">
        <v>514</v>
      </c>
      <c r="B1595" s="42" t="s">
        <v>515</v>
      </c>
      <c r="C1595" s="33" t="str">
        <f t="shared" si="48"/>
        <v>21375806 CENTRO DE PRODUCCÓN ARTÍSTICA Y CULTURAL</v>
      </c>
      <c r="D1595" s="45" t="s">
        <v>19</v>
      </c>
      <c r="E1595" s="42" t="s">
        <v>137</v>
      </c>
      <c r="F1595" s="42" t="s">
        <v>138</v>
      </c>
      <c r="G1595" s="43">
        <v>1540000</v>
      </c>
      <c r="H1595" s="43">
        <v>1540000</v>
      </c>
      <c r="I1595" s="43">
        <v>713146.53</v>
      </c>
      <c r="J1595" s="43">
        <v>0</v>
      </c>
      <c r="K1595" s="43">
        <v>0</v>
      </c>
      <c r="L1595" s="43">
        <v>0</v>
      </c>
      <c r="M1595" s="43">
        <v>0</v>
      </c>
      <c r="N1595" s="43">
        <v>0</v>
      </c>
      <c r="O1595" s="43">
        <v>1540000</v>
      </c>
      <c r="P1595" s="43">
        <v>713146.53</v>
      </c>
      <c r="Q1595" s="9">
        <f t="shared" si="49"/>
        <v>0</v>
      </c>
    </row>
    <row r="1596" spans="1:17" ht="13.2" x14ac:dyDescent="0.2">
      <c r="A1596" s="42" t="s">
        <v>514</v>
      </c>
      <c r="B1596" s="42" t="s">
        <v>515</v>
      </c>
      <c r="C1596" s="33" t="str">
        <f t="shared" si="48"/>
        <v>21375806 CENTRO DE PRODUCCÓN ARTÍSTICA Y CULTURAL</v>
      </c>
      <c r="D1596" s="45" t="s">
        <v>19</v>
      </c>
      <c r="E1596" s="42" t="s">
        <v>139</v>
      </c>
      <c r="F1596" s="42" t="s">
        <v>140</v>
      </c>
      <c r="G1596" s="43">
        <v>1157861</v>
      </c>
      <c r="H1596" s="43">
        <v>1157861</v>
      </c>
      <c r="I1596" s="43">
        <v>525600.81999999995</v>
      </c>
      <c r="J1596" s="43">
        <v>0</v>
      </c>
      <c r="K1596" s="43">
        <v>0</v>
      </c>
      <c r="L1596" s="43">
        <v>0</v>
      </c>
      <c r="M1596" s="43">
        <v>0</v>
      </c>
      <c r="N1596" s="43">
        <v>0</v>
      </c>
      <c r="O1596" s="43">
        <v>1157861</v>
      </c>
      <c r="P1596" s="43">
        <v>525600.81999999995</v>
      </c>
      <c r="Q1596" s="9">
        <f t="shared" si="49"/>
        <v>0</v>
      </c>
    </row>
    <row r="1597" spans="1:17" ht="13.2" x14ac:dyDescent="0.2">
      <c r="A1597" s="42" t="s">
        <v>514</v>
      </c>
      <c r="B1597" s="42" t="s">
        <v>515</v>
      </c>
      <c r="C1597" s="33" t="str">
        <f t="shared" si="48"/>
        <v>21375806 CENTRO DE PRODUCCÓN ARTÍSTICA Y CULTURAL</v>
      </c>
      <c r="D1597" s="45" t="s">
        <v>19</v>
      </c>
      <c r="E1597" s="42" t="s">
        <v>141</v>
      </c>
      <c r="F1597" s="42" t="s">
        <v>142</v>
      </c>
      <c r="G1597" s="43">
        <v>150000</v>
      </c>
      <c r="H1597" s="43">
        <v>150000</v>
      </c>
      <c r="I1597" s="43">
        <v>80046.28</v>
      </c>
      <c r="J1597" s="43">
        <v>0</v>
      </c>
      <c r="K1597" s="43">
        <v>0</v>
      </c>
      <c r="L1597" s="43">
        <v>0</v>
      </c>
      <c r="M1597" s="43">
        <v>49844</v>
      </c>
      <c r="N1597" s="43">
        <v>49844</v>
      </c>
      <c r="O1597" s="43">
        <v>100156</v>
      </c>
      <c r="P1597" s="43">
        <v>30202.28</v>
      </c>
      <c r="Q1597" s="9">
        <f t="shared" si="49"/>
        <v>0.33229333333333333</v>
      </c>
    </row>
    <row r="1598" spans="1:17" ht="13.2" x14ac:dyDescent="0.2">
      <c r="A1598" s="42" t="s">
        <v>514</v>
      </c>
      <c r="B1598" s="42" t="s">
        <v>515</v>
      </c>
      <c r="C1598" s="33" t="str">
        <f t="shared" si="48"/>
        <v>21375806 CENTRO DE PRODUCCÓN ARTÍSTICA Y CULTURAL</v>
      </c>
      <c r="D1598" s="45" t="s">
        <v>19</v>
      </c>
      <c r="E1598" s="42" t="s">
        <v>145</v>
      </c>
      <c r="F1598" s="42" t="s">
        <v>146</v>
      </c>
      <c r="G1598" s="43">
        <v>150000</v>
      </c>
      <c r="H1598" s="43">
        <v>150000</v>
      </c>
      <c r="I1598" s="43">
        <v>80046.28</v>
      </c>
      <c r="J1598" s="43">
        <v>0</v>
      </c>
      <c r="K1598" s="43">
        <v>0</v>
      </c>
      <c r="L1598" s="43">
        <v>0</v>
      </c>
      <c r="M1598" s="43">
        <v>49844</v>
      </c>
      <c r="N1598" s="43">
        <v>49844</v>
      </c>
      <c r="O1598" s="43">
        <v>100156</v>
      </c>
      <c r="P1598" s="43">
        <v>30202.28</v>
      </c>
      <c r="Q1598" s="9">
        <f t="shared" si="49"/>
        <v>0.33229333333333333</v>
      </c>
    </row>
    <row r="1599" spans="1:17" ht="13.2" x14ac:dyDescent="0.2">
      <c r="A1599" s="42" t="s">
        <v>514</v>
      </c>
      <c r="B1599" s="42" t="s">
        <v>515</v>
      </c>
      <c r="C1599" s="33" t="str">
        <f t="shared" si="48"/>
        <v>21375806 CENTRO DE PRODUCCÓN ARTÍSTICA Y CULTURAL</v>
      </c>
      <c r="D1599" s="45" t="s">
        <v>19</v>
      </c>
      <c r="E1599" s="42" t="s">
        <v>153</v>
      </c>
      <c r="F1599" s="42" t="s">
        <v>154</v>
      </c>
      <c r="G1599" s="43">
        <v>7416404</v>
      </c>
      <c r="H1599" s="43">
        <v>7416404</v>
      </c>
      <c r="I1599" s="43">
        <v>4315983.46</v>
      </c>
      <c r="J1599" s="43">
        <v>1688757.7</v>
      </c>
      <c r="K1599" s="43">
        <v>896226.92</v>
      </c>
      <c r="L1599" s="43">
        <v>13831.99</v>
      </c>
      <c r="M1599" s="43">
        <v>183896</v>
      </c>
      <c r="N1599" s="43">
        <v>183896</v>
      </c>
      <c r="O1599" s="43">
        <v>4633691.3899999997</v>
      </c>
      <c r="P1599" s="43">
        <v>1533270.85</v>
      </c>
      <c r="Q1599" s="9">
        <f t="shared" si="49"/>
        <v>2.4795844455075534E-2</v>
      </c>
    </row>
    <row r="1600" spans="1:17" ht="13.2" x14ac:dyDescent="0.2">
      <c r="A1600" s="42" t="s">
        <v>514</v>
      </c>
      <c r="B1600" s="42" t="s">
        <v>515</v>
      </c>
      <c r="C1600" s="33" t="str">
        <f t="shared" si="48"/>
        <v>21375806 CENTRO DE PRODUCCÓN ARTÍSTICA Y CULTURAL</v>
      </c>
      <c r="D1600" s="45" t="s">
        <v>19</v>
      </c>
      <c r="E1600" s="42" t="s">
        <v>155</v>
      </c>
      <c r="F1600" s="42" t="s">
        <v>156</v>
      </c>
      <c r="G1600" s="43">
        <v>5000000</v>
      </c>
      <c r="H1600" s="43">
        <v>5000000</v>
      </c>
      <c r="I1600" s="43">
        <v>2847387.73</v>
      </c>
      <c r="J1600" s="43">
        <v>989787.8</v>
      </c>
      <c r="K1600" s="43">
        <v>772340</v>
      </c>
      <c r="L1600" s="43">
        <v>0</v>
      </c>
      <c r="M1600" s="43">
        <v>183896</v>
      </c>
      <c r="N1600" s="43">
        <v>183896</v>
      </c>
      <c r="O1600" s="43">
        <v>3053976.2</v>
      </c>
      <c r="P1600" s="43">
        <v>901363.93</v>
      </c>
      <c r="Q1600" s="9">
        <f t="shared" si="49"/>
        <v>3.6779199999999998E-2</v>
      </c>
    </row>
    <row r="1601" spans="1:17" ht="13.2" x14ac:dyDescent="0.2">
      <c r="A1601" s="42" t="s">
        <v>514</v>
      </c>
      <c r="B1601" s="42" t="s">
        <v>515</v>
      </c>
      <c r="C1601" s="33" t="str">
        <f t="shared" si="48"/>
        <v>21375806 CENTRO DE PRODUCCÓN ARTÍSTICA Y CULTURAL</v>
      </c>
      <c r="D1601" s="45" t="s">
        <v>19</v>
      </c>
      <c r="E1601" s="42" t="s">
        <v>157</v>
      </c>
      <c r="F1601" s="42" t="s">
        <v>158</v>
      </c>
      <c r="G1601" s="43">
        <v>4000000</v>
      </c>
      <c r="H1601" s="43">
        <v>4000000</v>
      </c>
      <c r="I1601" s="43">
        <v>1852328.66</v>
      </c>
      <c r="J1601" s="43">
        <v>0</v>
      </c>
      <c r="K1601" s="43">
        <v>772340</v>
      </c>
      <c r="L1601" s="43">
        <v>0</v>
      </c>
      <c r="M1601" s="43">
        <v>183896</v>
      </c>
      <c r="N1601" s="43">
        <v>183896</v>
      </c>
      <c r="O1601" s="43">
        <v>3043764</v>
      </c>
      <c r="P1601" s="43">
        <v>896092.66</v>
      </c>
      <c r="Q1601" s="9">
        <f t="shared" si="49"/>
        <v>4.5974000000000001E-2</v>
      </c>
    </row>
    <row r="1602" spans="1:17" ht="13.2" x14ac:dyDescent="0.2">
      <c r="A1602" s="42" t="s">
        <v>514</v>
      </c>
      <c r="B1602" s="42" t="s">
        <v>515</v>
      </c>
      <c r="C1602" s="33" t="str">
        <f t="shared" si="48"/>
        <v>21375806 CENTRO DE PRODUCCÓN ARTÍSTICA Y CULTURAL</v>
      </c>
      <c r="D1602" s="45" t="s">
        <v>19</v>
      </c>
      <c r="E1602" s="42" t="s">
        <v>161</v>
      </c>
      <c r="F1602" s="42" t="s">
        <v>162</v>
      </c>
      <c r="G1602" s="43">
        <v>1000000</v>
      </c>
      <c r="H1602" s="43">
        <v>1000000</v>
      </c>
      <c r="I1602" s="43">
        <v>995059.07</v>
      </c>
      <c r="J1602" s="43">
        <v>989787.8</v>
      </c>
      <c r="K1602" s="43">
        <v>0</v>
      </c>
      <c r="L1602" s="43">
        <v>0</v>
      </c>
      <c r="M1602" s="43">
        <v>0</v>
      </c>
      <c r="N1602" s="43">
        <v>0</v>
      </c>
      <c r="O1602" s="43">
        <v>10212.200000000001</v>
      </c>
      <c r="P1602" s="43">
        <v>5271.27</v>
      </c>
      <c r="Q1602" s="9">
        <f t="shared" si="49"/>
        <v>0</v>
      </c>
    </row>
    <row r="1603" spans="1:17" ht="13.2" x14ac:dyDescent="0.2">
      <c r="A1603" s="42" t="s">
        <v>514</v>
      </c>
      <c r="B1603" s="42" t="s">
        <v>515</v>
      </c>
      <c r="C1603" s="33" t="str">
        <f t="shared" si="48"/>
        <v>21375806 CENTRO DE PRODUCCÓN ARTÍSTICA Y CULTURAL</v>
      </c>
      <c r="D1603" s="45" t="s">
        <v>19</v>
      </c>
      <c r="E1603" s="42" t="s">
        <v>185</v>
      </c>
      <c r="F1603" s="42" t="s">
        <v>186</v>
      </c>
      <c r="G1603" s="43">
        <v>1000000</v>
      </c>
      <c r="H1603" s="43">
        <v>1000000</v>
      </c>
      <c r="I1603" s="43">
        <v>442595.15</v>
      </c>
      <c r="J1603" s="43">
        <v>0</v>
      </c>
      <c r="K1603" s="43">
        <v>0</v>
      </c>
      <c r="L1603" s="43">
        <v>0</v>
      </c>
      <c r="M1603" s="43">
        <v>0</v>
      </c>
      <c r="N1603" s="43">
        <v>0</v>
      </c>
      <c r="O1603" s="43">
        <v>1000000</v>
      </c>
      <c r="P1603" s="43">
        <v>442595.15</v>
      </c>
      <c r="Q1603" s="9">
        <f t="shared" si="49"/>
        <v>0</v>
      </c>
    </row>
    <row r="1604" spans="1:17" ht="13.2" x14ac:dyDescent="0.2">
      <c r="A1604" s="42" t="s">
        <v>514</v>
      </c>
      <c r="B1604" s="42" t="s">
        <v>515</v>
      </c>
      <c r="C1604" s="33" t="str">
        <f t="shared" si="48"/>
        <v>21375806 CENTRO DE PRODUCCÓN ARTÍSTICA Y CULTURAL</v>
      </c>
      <c r="D1604" s="45" t="s">
        <v>19</v>
      </c>
      <c r="E1604" s="42" t="s">
        <v>189</v>
      </c>
      <c r="F1604" s="42" t="s">
        <v>190</v>
      </c>
      <c r="G1604" s="43">
        <v>1000000</v>
      </c>
      <c r="H1604" s="43">
        <v>1000000</v>
      </c>
      <c r="I1604" s="43">
        <v>442595.15</v>
      </c>
      <c r="J1604" s="43">
        <v>0</v>
      </c>
      <c r="K1604" s="43">
        <v>0</v>
      </c>
      <c r="L1604" s="43">
        <v>0</v>
      </c>
      <c r="M1604" s="43">
        <v>0</v>
      </c>
      <c r="N1604" s="43">
        <v>0</v>
      </c>
      <c r="O1604" s="43">
        <v>1000000</v>
      </c>
      <c r="P1604" s="43">
        <v>442595.15</v>
      </c>
      <c r="Q1604" s="9">
        <f t="shared" si="49"/>
        <v>0</v>
      </c>
    </row>
    <row r="1605" spans="1:17" ht="13.2" x14ac:dyDescent="0.2">
      <c r="A1605" s="42" t="s">
        <v>514</v>
      </c>
      <c r="B1605" s="42" t="s">
        <v>515</v>
      </c>
      <c r="C1605" s="33" t="str">
        <f t="shared" si="48"/>
        <v>21375806 CENTRO DE PRODUCCÓN ARTÍSTICA Y CULTURAL</v>
      </c>
      <c r="D1605" s="45" t="s">
        <v>19</v>
      </c>
      <c r="E1605" s="42" t="s">
        <v>191</v>
      </c>
      <c r="F1605" s="42" t="s">
        <v>192</v>
      </c>
      <c r="G1605" s="43">
        <v>1416404</v>
      </c>
      <c r="H1605" s="43">
        <v>1416404</v>
      </c>
      <c r="I1605" s="43">
        <v>1026000.58</v>
      </c>
      <c r="J1605" s="43">
        <v>698969.9</v>
      </c>
      <c r="K1605" s="43">
        <v>123886.92</v>
      </c>
      <c r="L1605" s="43">
        <v>13831.99</v>
      </c>
      <c r="M1605" s="43">
        <v>0</v>
      </c>
      <c r="N1605" s="43">
        <v>0</v>
      </c>
      <c r="O1605" s="43">
        <v>579715.18999999994</v>
      </c>
      <c r="P1605" s="43">
        <v>189311.77</v>
      </c>
      <c r="Q1605" s="9">
        <f t="shared" si="49"/>
        <v>0</v>
      </c>
    </row>
    <row r="1606" spans="1:17" ht="13.2" x14ac:dyDescent="0.2">
      <c r="A1606" s="42" t="s">
        <v>514</v>
      </c>
      <c r="B1606" s="42" t="s">
        <v>515</v>
      </c>
      <c r="C1606" s="33" t="str">
        <f t="shared" si="48"/>
        <v>21375806 CENTRO DE PRODUCCÓN ARTÍSTICA Y CULTURAL</v>
      </c>
      <c r="D1606" s="45" t="s">
        <v>19</v>
      </c>
      <c r="E1606" s="42" t="s">
        <v>193</v>
      </c>
      <c r="F1606" s="42" t="s">
        <v>194</v>
      </c>
      <c r="G1606" s="43">
        <v>416404</v>
      </c>
      <c r="H1606" s="43">
        <v>416404</v>
      </c>
      <c r="I1606" s="43">
        <v>206941.21</v>
      </c>
      <c r="J1606" s="43">
        <v>0</v>
      </c>
      <c r="K1606" s="43">
        <v>111243.18</v>
      </c>
      <c r="L1606" s="43">
        <v>0</v>
      </c>
      <c r="M1606" s="43">
        <v>0</v>
      </c>
      <c r="N1606" s="43">
        <v>0</v>
      </c>
      <c r="O1606" s="43">
        <v>305160.82</v>
      </c>
      <c r="P1606" s="43">
        <v>95698.03</v>
      </c>
      <c r="Q1606" s="9">
        <f t="shared" si="49"/>
        <v>0</v>
      </c>
    </row>
    <row r="1607" spans="1:17" ht="13.2" x14ac:dyDescent="0.2">
      <c r="A1607" s="42" t="s">
        <v>514</v>
      </c>
      <c r="B1607" s="42" t="s">
        <v>515</v>
      </c>
      <c r="C1607" s="33" t="str">
        <f t="shared" ref="C1607:C1670" si="50">+CONCATENATE(A1607," ",B1607)</f>
        <v>21375806 CENTRO DE PRODUCCÓN ARTÍSTICA Y CULTURAL</v>
      </c>
      <c r="D1607" s="45" t="s">
        <v>19</v>
      </c>
      <c r="E1607" s="42" t="s">
        <v>197</v>
      </c>
      <c r="F1607" s="42" t="s">
        <v>198</v>
      </c>
      <c r="G1607" s="43">
        <v>500000</v>
      </c>
      <c r="H1607" s="43">
        <v>500000</v>
      </c>
      <c r="I1607" s="43">
        <v>319059.84000000003</v>
      </c>
      <c r="J1607" s="43">
        <v>203340</v>
      </c>
      <c r="K1607" s="43">
        <v>12643.74</v>
      </c>
      <c r="L1607" s="43">
        <v>13831.99</v>
      </c>
      <c r="M1607" s="43">
        <v>0</v>
      </c>
      <c r="N1607" s="43">
        <v>0</v>
      </c>
      <c r="O1607" s="43">
        <v>270184.27</v>
      </c>
      <c r="P1607" s="43">
        <v>89244.11</v>
      </c>
      <c r="Q1607" s="9">
        <f t="shared" ref="Q1607:Q1670" si="51">+IFERROR(M1607/H1607,0)</f>
        <v>0</v>
      </c>
    </row>
    <row r="1608" spans="1:17" ht="13.2" x14ac:dyDescent="0.2">
      <c r="A1608" s="42" t="s">
        <v>514</v>
      </c>
      <c r="B1608" s="42" t="s">
        <v>515</v>
      </c>
      <c r="C1608" s="33" t="str">
        <f t="shared" si="50"/>
        <v>21375806 CENTRO DE PRODUCCÓN ARTÍSTICA Y CULTURAL</v>
      </c>
      <c r="D1608" s="45" t="s">
        <v>19</v>
      </c>
      <c r="E1608" s="42" t="s">
        <v>201</v>
      </c>
      <c r="F1608" s="42" t="s">
        <v>202</v>
      </c>
      <c r="G1608" s="43">
        <v>500000</v>
      </c>
      <c r="H1608" s="43">
        <v>500000</v>
      </c>
      <c r="I1608" s="43">
        <v>499999.53</v>
      </c>
      <c r="J1608" s="43">
        <v>495629.9</v>
      </c>
      <c r="K1608" s="43">
        <v>0</v>
      </c>
      <c r="L1608" s="43">
        <v>0</v>
      </c>
      <c r="M1608" s="43">
        <v>0</v>
      </c>
      <c r="N1608" s="43">
        <v>0</v>
      </c>
      <c r="O1608" s="43">
        <v>4370.1000000000004</v>
      </c>
      <c r="P1608" s="43">
        <v>4369.63</v>
      </c>
      <c r="Q1608" s="9">
        <f t="shared" si="51"/>
        <v>0</v>
      </c>
    </row>
    <row r="1609" spans="1:17" ht="13.2" x14ac:dyDescent="0.2">
      <c r="A1609" s="42" t="s">
        <v>514</v>
      </c>
      <c r="B1609" s="42" t="s">
        <v>515</v>
      </c>
      <c r="C1609" s="33" t="str">
        <f t="shared" si="50"/>
        <v>21375806 CENTRO DE PRODUCCÓN ARTÍSTICA Y CULTURAL</v>
      </c>
      <c r="D1609" s="45" t="s">
        <v>19</v>
      </c>
      <c r="E1609" s="42" t="s">
        <v>209</v>
      </c>
      <c r="F1609" s="42" t="s">
        <v>210</v>
      </c>
      <c r="G1609" s="43">
        <v>263745615</v>
      </c>
      <c r="H1609" s="43">
        <v>263745615</v>
      </c>
      <c r="I1609" s="43">
        <v>125141240.23</v>
      </c>
      <c r="J1609" s="43">
        <v>0</v>
      </c>
      <c r="K1609" s="43">
        <v>2728640.26</v>
      </c>
      <c r="L1609" s="43">
        <v>0</v>
      </c>
      <c r="M1609" s="43">
        <v>916766.74</v>
      </c>
      <c r="N1609" s="43">
        <v>916766.74</v>
      </c>
      <c r="O1609" s="43">
        <v>260100208</v>
      </c>
      <c r="P1609" s="43">
        <v>121495833.23</v>
      </c>
      <c r="Q1609" s="9">
        <f t="shared" si="51"/>
        <v>3.4759506428192182E-3</v>
      </c>
    </row>
    <row r="1610" spans="1:17" ht="13.2" x14ac:dyDescent="0.2">
      <c r="A1610" s="42" t="s">
        <v>514</v>
      </c>
      <c r="B1610" s="42" t="s">
        <v>515</v>
      </c>
      <c r="C1610" s="33" t="str">
        <f t="shared" si="50"/>
        <v>21375806 CENTRO DE PRODUCCÓN ARTÍSTICA Y CULTURAL</v>
      </c>
      <c r="D1610" s="45" t="s">
        <v>19</v>
      </c>
      <c r="E1610" s="42" t="s">
        <v>211</v>
      </c>
      <c r="F1610" s="42" t="s">
        <v>212</v>
      </c>
      <c r="G1610" s="43">
        <v>3597411</v>
      </c>
      <c r="H1610" s="43">
        <v>3597411</v>
      </c>
      <c r="I1610" s="43">
        <v>3597411</v>
      </c>
      <c r="J1610" s="43">
        <v>0</v>
      </c>
      <c r="K1610" s="43">
        <v>2728640.26</v>
      </c>
      <c r="L1610" s="43">
        <v>0</v>
      </c>
      <c r="M1610" s="43">
        <v>868770.74</v>
      </c>
      <c r="N1610" s="43">
        <v>868770.74</v>
      </c>
      <c r="O1610" s="43">
        <v>0</v>
      </c>
      <c r="P1610" s="43">
        <v>0</v>
      </c>
      <c r="Q1610" s="9">
        <f t="shared" si="51"/>
        <v>0.24149888350260784</v>
      </c>
    </row>
    <row r="1611" spans="1:17" ht="13.2" x14ac:dyDescent="0.2">
      <c r="A1611" s="42" t="s">
        <v>514</v>
      </c>
      <c r="B1611" s="42" t="s">
        <v>515</v>
      </c>
      <c r="C1611" s="33" t="str">
        <f t="shared" si="50"/>
        <v>21375806 CENTRO DE PRODUCCÓN ARTÍSTICA Y CULTURAL</v>
      </c>
      <c r="D1611" s="45" t="s">
        <v>19</v>
      </c>
      <c r="E1611" s="42" t="s">
        <v>521</v>
      </c>
      <c r="F1611" s="42" t="s">
        <v>214</v>
      </c>
      <c r="G1611" s="43">
        <v>3103261</v>
      </c>
      <c r="H1611" s="43">
        <v>3103261</v>
      </c>
      <c r="I1611" s="43">
        <v>3103261</v>
      </c>
      <c r="J1611" s="43">
        <v>0</v>
      </c>
      <c r="K1611" s="43">
        <v>2353826.9</v>
      </c>
      <c r="L1611" s="43">
        <v>0</v>
      </c>
      <c r="M1611" s="43">
        <v>749434.1</v>
      </c>
      <c r="N1611" s="43">
        <v>749434.1</v>
      </c>
      <c r="O1611" s="43">
        <v>0</v>
      </c>
      <c r="P1611" s="43">
        <v>0</v>
      </c>
      <c r="Q1611" s="9">
        <f t="shared" si="51"/>
        <v>0.24149889422771723</v>
      </c>
    </row>
    <row r="1612" spans="1:17" ht="13.2" x14ac:dyDescent="0.2">
      <c r="A1612" s="42" t="s">
        <v>514</v>
      </c>
      <c r="B1612" s="42" t="s">
        <v>515</v>
      </c>
      <c r="C1612" s="33" t="str">
        <f t="shared" si="50"/>
        <v>21375806 CENTRO DE PRODUCCÓN ARTÍSTICA Y CULTURAL</v>
      </c>
      <c r="D1612" s="45" t="s">
        <v>19</v>
      </c>
      <c r="E1612" s="42" t="s">
        <v>522</v>
      </c>
      <c r="F1612" s="42" t="s">
        <v>216</v>
      </c>
      <c r="G1612" s="43">
        <v>494150</v>
      </c>
      <c r="H1612" s="43">
        <v>494150</v>
      </c>
      <c r="I1612" s="43">
        <v>494150</v>
      </c>
      <c r="J1612" s="43">
        <v>0</v>
      </c>
      <c r="K1612" s="43">
        <v>374813.36</v>
      </c>
      <c r="L1612" s="43">
        <v>0</v>
      </c>
      <c r="M1612" s="43">
        <v>119336.64</v>
      </c>
      <c r="N1612" s="43">
        <v>119336.64</v>
      </c>
      <c r="O1612" s="43">
        <v>0</v>
      </c>
      <c r="P1612" s="43">
        <v>0</v>
      </c>
      <c r="Q1612" s="9">
        <f t="shared" si="51"/>
        <v>0.24149881614894264</v>
      </c>
    </row>
    <row r="1613" spans="1:17" ht="13.2" x14ac:dyDescent="0.2">
      <c r="A1613" s="42" t="s">
        <v>514</v>
      </c>
      <c r="B1613" s="42" t="s">
        <v>515</v>
      </c>
      <c r="C1613" s="33" t="str">
        <f t="shared" si="50"/>
        <v>21375806 CENTRO DE PRODUCCÓN ARTÍSTICA Y CULTURAL</v>
      </c>
      <c r="D1613" s="45" t="s">
        <v>19</v>
      </c>
      <c r="E1613" s="42" t="s">
        <v>219</v>
      </c>
      <c r="F1613" s="42" t="s">
        <v>220</v>
      </c>
      <c r="G1613" s="43">
        <v>204000000</v>
      </c>
      <c r="H1613" s="43">
        <v>204000000</v>
      </c>
      <c r="I1613" s="43">
        <v>94468761.680000007</v>
      </c>
      <c r="J1613" s="43">
        <v>0</v>
      </c>
      <c r="K1613" s="43">
        <v>0</v>
      </c>
      <c r="L1613" s="43">
        <v>0</v>
      </c>
      <c r="M1613" s="43">
        <v>0</v>
      </c>
      <c r="N1613" s="43">
        <v>0</v>
      </c>
      <c r="O1613" s="43">
        <v>204000000</v>
      </c>
      <c r="P1613" s="43">
        <v>94468761.680000007</v>
      </c>
      <c r="Q1613" s="9">
        <f t="shared" si="51"/>
        <v>0</v>
      </c>
    </row>
    <row r="1614" spans="1:17" ht="13.2" x14ac:dyDescent="0.2">
      <c r="A1614" s="42" t="s">
        <v>514</v>
      </c>
      <c r="B1614" s="42" t="s">
        <v>515</v>
      </c>
      <c r="C1614" s="33" t="str">
        <f t="shared" si="50"/>
        <v>21375806 CENTRO DE PRODUCCÓN ARTÍSTICA Y CULTURAL</v>
      </c>
      <c r="D1614" s="45" t="s">
        <v>19</v>
      </c>
      <c r="E1614" s="42" t="s">
        <v>223</v>
      </c>
      <c r="F1614" s="42" t="s">
        <v>224</v>
      </c>
      <c r="G1614" s="43">
        <v>204000000</v>
      </c>
      <c r="H1614" s="43">
        <v>204000000</v>
      </c>
      <c r="I1614" s="43">
        <v>94468761.680000007</v>
      </c>
      <c r="J1614" s="43">
        <v>0</v>
      </c>
      <c r="K1614" s="43">
        <v>0</v>
      </c>
      <c r="L1614" s="43">
        <v>0</v>
      </c>
      <c r="M1614" s="43">
        <v>0</v>
      </c>
      <c r="N1614" s="43">
        <v>0</v>
      </c>
      <c r="O1614" s="43">
        <v>204000000</v>
      </c>
      <c r="P1614" s="43">
        <v>94468761.680000007</v>
      </c>
      <c r="Q1614" s="9">
        <f t="shared" si="51"/>
        <v>0</v>
      </c>
    </row>
    <row r="1615" spans="1:17" ht="13.2" x14ac:dyDescent="0.2">
      <c r="A1615" s="42" t="s">
        <v>514</v>
      </c>
      <c r="B1615" s="42" t="s">
        <v>515</v>
      </c>
      <c r="C1615" s="33" t="str">
        <f t="shared" si="50"/>
        <v>21375806 CENTRO DE PRODUCCÓN ARTÍSTICA Y CULTURAL</v>
      </c>
      <c r="D1615" s="45" t="s">
        <v>19</v>
      </c>
      <c r="E1615" s="42" t="s">
        <v>225</v>
      </c>
      <c r="F1615" s="42" t="s">
        <v>226</v>
      </c>
      <c r="G1615" s="43">
        <v>2100000</v>
      </c>
      <c r="H1615" s="43">
        <v>2100000</v>
      </c>
      <c r="I1615" s="43">
        <v>2046308.22</v>
      </c>
      <c r="J1615" s="43">
        <v>0</v>
      </c>
      <c r="K1615" s="43">
        <v>0</v>
      </c>
      <c r="L1615" s="43">
        <v>0</v>
      </c>
      <c r="M1615" s="43">
        <v>47996</v>
      </c>
      <c r="N1615" s="43">
        <v>47996</v>
      </c>
      <c r="O1615" s="43">
        <v>2052004</v>
      </c>
      <c r="P1615" s="43">
        <v>1998312.22</v>
      </c>
      <c r="Q1615" s="9">
        <f t="shared" si="51"/>
        <v>2.2855238095238095E-2</v>
      </c>
    </row>
    <row r="1616" spans="1:17" ht="13.2" x14ac:dyDescent="0.2">
      <c r="A1616" s="42" t="s">
        <v>514</v>
      </c>
      <c r="B1616" s="42" t="s">
        <v>515</v>
      </c>
      <c r="C1616" s="33" t="str">
        <f t="shared" si="50"/>
        <v>21375806 CENTRO DE PRODUCCÓN ARTÍSTICA Y CULTURAL</v>
      </c>
      <c r="D1616" s="45" t="s">
        <v>19</v>
      </c>
      <c r="E1616" s="42" t="s">
        <v>227</v>
      </c>
      <c r="F1616" s="42" t="s">
        <v>228</v>
      </c>
      <c r="G1616" s="43">
        <v>100000</v>
      </c>
      <c r="H1616" s="43">
        <v>100000</v>
      </c>
      <c r="I1616" s="43">
        <v>46308.22</v>
      </c>
      <c r="J1616" s="43">
        <v>0</v>
      </c>
      <c r="K1616" s="43">
        <v>0</v>
      </c>
      <c r="L1616" s="43">
        <v>0</v>
      </c>
      <c r="M1616" s="43">
        <v>0</v>
      </c>
      <c r="N1616" s="43">
        <v>0</v>
      </c>
      <c r="O1616" s="43">
        <v>100000</v>
      </c>
      <c r="P1616" s="43">
        <v>46308.22</v>
      </c>
      <c r="Q1616" s="9">
        <f t="shared" si="51"/>
        <v>0</v>
      </c>
    </row>
    <row r="1617" spans="1:17" ht="13.2" x14ac:dyDescent="0.2">
      <c r="A1617" s="42" t="s">
        <v>514</v>
      </c>
      <c r="B1617" s="42" t="s">
        <v>515</v>
      </c>
      <c r="C1617" s="33" t="str">
        <f t="shared" si="50"/>
        <v>21375806 CENTRO DE PRODUCCÓN ARTÍSTICA Y CULTURAL</v>
      </c>
      <c r="D1617" s="45" t="s">
        <v>19</v>
      </c>
      <c r="E1617" s="42" t="s">
        <v>229</v>
      </c>
      <c r="F1617" s="42" t="s">
        <v>230</v>
      </c>
      <c r="G1617" s="43">
        <v>2000000</v>
      </c>
      <c r="H1617" s="43">
        <v>2000000</v>
      </c>
      <c r="I1617" s="43">
        <v>2000000</v>
      </c>
      <c r="J1617" s="43">
        <v>0</v>
      </c>
      <c r="K1617" s="43">
        <v>0</v>
      </c>
      <c r="L1617" s="43">
        <v>0</v>
      </c>
      <c r="M1617" s="43">
        <v>47996</v>
      </c>
      <c r="N1617" s="43">
        <v>47996</v>
      </c>
      <c r="O1617" s="43">
        <v>1952004</v>
      </c>
      <c r="P1617" s="43">
        <v>1952004</v>
      </c>
      <c r="Q1617" s="9">
        <f t="shared" si="51"/>
        <v>2.3997999999999998E-2</v>
      </c>
    </row>
    <row r="1618" spans="1:17" ht="13.2" x14ac:dyDescent="0.2">
      <c r="A1618" s="42" t="s">
        <v>514</v>
      </c>
      <c r="B1618" s="42" t="s">
        <v>515</v>
      </c>
      <c r="C1618" s="33" t="str">
        <f t="shared" si="50"/>
        <v>21375806 CENTRO DE PRODUCCÓN ARTÍSTICA Y CULTURAL</v>
      </c>
      <c r="D1618" s="45" t="s">
        <v>19</v>
      </c>
      <c r="E1618" s="42" t="s">
        <v>231</v>
      </c>
      <c r="F1618" s="42" t="s">
        <v>232</v>
      </c>
      <c r="G1618" s="43">
        <v>54048204</v>
      </c>
      <c r="H1618" s="43">
        <v>54048204</v>
      </c>
      <c r="I1618" s="43">
        <v>25028759.329999998</v>
      </c>
      <c r="J1618" s="43">
        <v>0</v>
      </c>
      <c r="K1618" s="43">
        <v>0</v>
      </c>
      <c r="L1618" s="43">
        <v>0</v>
      </c>
      <c r="M1618" s="43">
        <v>0</v>
      </c>
      <c r="N1618" s="43">
        <v>0</v>
      </c>
      <c r="O1618" s="43">
        <v>54048204</v>
      </c>
      <c r="P1618" s="43">
        <v>25028759.329999998</v>
      </c>
      <c r="Q1618" s="9">
        <f t="shared" si="51"/>
        <v>0</v>
      </c>
    </row>
    <row r="1619" spans="1:17" ht="13.2" x14ac:dyDescent="0.2">
      <c r="A1619" s="42" t="s">
        <v>514</v>
      </c>
      <c r="B1619" s="42" t="s">
        <v>515</v>
      </c>
      <c r="C1619" s="33" t="str">
        <f t="shared" si="50"/>
        <v>21375806 CENTRO DE PRODUCCÓN ARTÍSTICA Y CULTURAL</v>
      </c>
      <c r="D1619" s="45" t="s">
        <v>19</v>
      </c>
      <c r="E1619" s="42" t="s">
        <v>523</v>
      </c>
      <c r="F1619" s="42" t="s">
        <v>759</v>
      </c>
      <c r="G1619" s="43">
        <v>54048204</v>
      </c>
      <c r="H1619" s="43">
        <v>54048204</v>
      </c>
      <c r="I1619" s="43">
        <v>25028759.329999998</v>
      </c>
      <c r="J1619" s="43">
        <v>0</v>
      </c>
      <c r="K1619" s="43">
        <v>0</v>
      </c>
      <c r="L1619" s="43">
        <v>0</v>
      </c>
      <c r="M1619" s="43">
        <v>0</v>
      </c>
      <c r="N1619" s="43">
        <v>0</v>
      </c>
      <c r="O1619" s="43">
        <v>54048204</v>
      </c>
      <c r="P1619" s="43">
        <v>25028759.329999998</v>
      </c>
      <c r="Q1619" s="9">
        <f t="shared" si="51"/>
        <v>0</v>
      </c>
    </row>
    <row r="1620" spans="1:17" ht="13.2" x14ac:dyDescent="0.2">
      <c r="A1620" s="42" t="s">
        <v>514</v>
      </c>
      <c r="B1620" s="42" t="s">
        <v>515</v>
      </c>
      <c r="C1620" s="33" t="str">
        <f t="shared" si="50"/>
        <v>21375806 CENTRO DE PRODUCCÓN ARTÍSTICA Y CULTURAL</v>
      </c>
      <c r="D1620" s="45" t="s">
        <v>253</v>
      </c>
      <c r="E1620" s="42" t="s">
        <v>254</v>
      </c>
      <c r="F1620" s="42" t="s">
        <v>255</v>
      </c>
      <c r="G1620" s="43">
        <v>46770000</v>
      </c>
      <c r="H1620" s="43">
        <v>46770000</v>
      </c>
      <c r="I1620" s="43">
        <v>32551100</v>
      </c>
      <c r="J1620" s="43">
        <v>0</v>
      </c>
      <c r="K1620" s="43">
        <v>5118900</v>
      </c>
      <c r="L1620" s="43">
        <v>0</v>
      </c>
      <c r="M1620" s="43">
        <v>0</v>
      </c>
      <c r="N1620" s="43">
        <v>0</v>
      </c>
      <c r="O1620" s="43">
        <v>41651100</v>
      </c>
      <c r="P1620" s="43">
        <v>27432200</v>
      </c>
      <c r="Q1620" s="9">
        <f t="shared" si="51"/>
        <v>0</v>
      </c>
    </row>
    <row r="1621" spans="1:17" ht="13.2" x14ac:dyDescent="0.2">
      <c r="A1621" s="42" t="s">
        <v>514</v>
      </c>
      <c r="B1621" s="42" t="s">
        <v>515</v>
      </c>
      <c r="C1621" s="33" t="str">
        <f t="shared" si="50"/>
        <v>21375806 CENTRO DE PRODUCCÓN ARTÍSTICA Y CULTURAL</v>
      </c>
      <c r="D1621" s="45" t="s">
        <v>253</v>
      </c>
      <c r="E1621" s="42" t="s">
        <v>256</v>
      </c>
      <c r="F1621" s="42" t="s">
        <v>257</v>
      </c>
      <c r="G1621" s="43">
        <v>39670000</v>
      </c>
      <c r="H1621" s="43">
        <v>39670000</v>
      </c>
      <c r="I1621" s="43">
        <v>30551100</v>
      </c>
      <c r="J1621" s="43">
        <v>0</v>
      </c>
      <c r="K1621" s="43">
        <v>5118900</v>
      </c>
      <c r="L1621" s="43">
        <v>0</v>
      </c>
      <c r="M1621" s="43">
        <v>0</v>
      </c>
      <c r="N1621" s="43">
        <v>0</v>
      </c>
      <c r="O1621" s="43">
        <v>34551100</v>
      </c>
      <c r="P1621" s="43">
        <v>25432200</v>
      </c>
      <c r="Q1621" s="9">
        <f t="shared" si="51"/>
        <v>0</v>
      </c>
    </row>
    <row r="1622" spans="1:17" ht="13.2" x14ac:dyDescent="0.2">
      <c r="A1622" s="42" t="s">
        <v>514</v>
      </c>
      <c r="B1622" s="42" t="s">
        <v>515</v>
      </c>
      <c r="C1622" s="33" t="str">
        <f t="shared" si="50"/>
        <v>21375806 CENTRO DE PRODUCCÓN ARTÍSTICA Y CULTURAL</v>
      </c>
      <c r="D1622" s="45" t="s">
        <v>253</v>
      </c>
      <c r="E1622" s="42" t="s">
        <v>258</v>
      </c>
      <c r="F1622" s="42" t="s">
        <v>259</v>
      </c>
      <c r="G1622" s="43">
        <v>33670000</v>
      </c>
      <c r="H1622" s="43">
        <v>28551100</v>
      </c>
      <c r="I1622" s="43">
        <v>28551100</v>
      </c>
      <c r="J1622" s="43">
        <v>0</v>
      </c>
      <c r="K1622" s="43">
        <v>0</v>
      </c>
      <c r="L1622" s="43">
        <v>0</v>
      </c>
      <c r="M1622" s="43">
        <v>0</v>
      </c>
      <c r="N1622" s="43">
        <v>0</v>
      </c>
      <c r="O1622" s="43">
        <v>28551100</v>
      </c>
      <c r="P1622" s="43">
        <v>28551100</v>
      </c>
      <c r="Q1622" s="9">
        <f t="shared" si="51"/>
        <v>0</v>
      </c>
    </row>
    <row r="1623" spans="1:17" ht="13.2" x14ac:dyDescent="0.2">
      <c r="A1623" s="42" t="s">
        <v>514</v>
      </c>
      <c r="B1623" s="42" t="s">
        <v>515</v>
      </c>
      <c r="C1623" s="33" t="str">
        <f t="shared" si="50"/>
        <v>21375806 CENTRO DE PRODUCCÓN ARTÍSTICA Y CULTURAL</v>
      </c>
      <c r="D1623" s="45" t="s">
        <v>253</v>
      </c>
      <c r="E1623" s="42" t="s">
        <v>260</v>
      </c>
      <c r="F1623" s="42" t="s">
        <v>261</v>
      </c>
      <c r="G1623" s="43">
        <v>6000000</v>
      </c>
      <c r="H1623" s="43">
        <v>6000000</v>
      </c>
      <c r="I1623" s="43">
        <v>2000000</v>
      </c>
      <c r="J1623" s="43">
        <v>0</v>
      </c>
      <c r="K1623" s="43">
        <v>0</v>
      </c>
      <c r="L1623" s="43">
        <v>0</v>
      </c>
      <c r="M1623" s="43">
        <v>0</v>
      </c>
      <c r="N1623" s="43">
        <v>0</v>
      </c>
      <c r="O1623" s="43">
        <v>6000000</v>
      </c>
      <c r="P1623" s="43">
        <v>2000000</v>
      </c>
      <c r="Q1623" s="9">
        <f t="shared" si="51"/>
        <v>0</v>
      </c>
    </row>
    <row r="1624" spans="1:17" ht="13.2" x14ac:dyDescent="0.2">
      <c r="A1624" s="42" t="s">
        <v>514</v>
      </c>
      <c r="B1624" s="42" t="s">
        <v>515</v>
      </c>
      <c r="C1624" s="33" t="str">
        <f t="shared" si="50"/>
        <v>21375806 CENTRO DE PRODUCCÓN ARTÍSTICA Y CULTURAL</v>
      </c>
      <c r="D1624" s="45" t="s">
        <v>253</v>
      </c>
      <c r="E1624" s="42" t="s">
        <v>264</v>
      </c>
      <c r="F1624" s="42" t="s">
        <v>265</v>
      </c>
      <c r="G1624" s="43">
        <v>0</v>
      </c>
      <c r="H1624" s="43">
        <v>5118900</v>
      </c>
      <c r="I1624" s="43">
        <v>0</v>
      </c>
      <c r="J1624" s="43">
        <v>0</v>
      </c>
      <c r="K1624" s="43">
        <v>5118900</v>
      </c>
      <c r="L1624" s="43">
        <v>0</v>
      </c>
      <c r="M1624" s="43">
        <v>0</v>
      </c>
      <c r="N1624" s="43">
        <v>0</v>
      </c>
      <c r="O1624" s="43">
        <v>0</v>
      </c>
      <c r="P1624" s="44">
        <v>-5118900</v>
      </c>
      <c r="Q1624" s="9">
        <f t="shared" si="51"/>
        <v>0</v>
      </c>
    </row>
    <row r="1625" spans="1:17" ht="13.2" x14ac:dyDescent="0.2">
      <c r="A1625" s="42" t="s">
        <v>514</v>
      </c>
      <c r="B1625" s="42" t="s">
        <v>515</v>
      </c>
      <c r="C1625" s="33" t="str">
        <f t="shared" si="50"/>
        <v>21375806 CENTRO DE PRODUCCÓN ARTÍSTICA Y CULTURAL</v>
      </c>
      <c r="D1625" s="45" t="s">
        <v>253</v>
      </c>
      <c r="E1625" s="42" t="s">
        <v>274</v>
      </c>
      <c r="F1625" s="42" t="s">
        <v>275</v>
      </c>
      <c r="G1625" s="43">
        <v>7100000</v>
      </c>
      <c r="H1625" s="43">
        <v>7100000</v>
      </c>
      <c r="I1625" s="43">
        <v>2000000</v>
      </c>
      <c r="J1625" s="43">
        <v>0</v>
      </c>
      <c r="K1625" s="43">
        <v>0</v>
      </c>
      <c r="L1625" s="43">
        <v>0</v>
      </c>
      <c r="M1625" s="43">
        <v>0</v>
      </c>
      <c r="N1625" s="43">
        <v>0</v>
      </c>
      <c r="O1625" s="43">
        <v>7100000</v>
      </c>
      <c r="P1625" s="43">
        <v>2000000</v>
      </c>
      <c r="Q1625" s="9">
        <f t="shared" si="51"/>
        <v>0</v>
      </c>
    </row>
    <row r="1626" spans="1:17" ht="13.2" x14ac:dyDescent="0.2">
      <c r="A1626" s="42" t="s">
        <v>514</v>
      </c>
      <c r="B1626" s="42" t="s">
        <v>515</v>
      </c>
      <c r="C1626" s="33" t="str">
        <f t="shared" si="50"/>
        <v>21375806 CENTRO DE PRODUCCÓN ARTÍSTICA Y CULTURAL</v>
      </c>
      <c r="D1626" s="45" t="s">
        <v>253</v>
      </c>
      <c r="E1626" s="42" t="s">
        <v>276</v>
      </c>
      <c r="F1626" s="42" t="s">
        <v>277</v>
      </c>
      <c r="G1626" s="43">
        <v>7100000</v>
      </c>
      <c r="H1626" s="43">
        <v>7100000</v>
      </c>
      <c r="I1626" s="43">
        <v>2000000</v>
      </c>
      <c r="J1626" s="43">
        <v>0</v>
      </c>
      <c r="K1626" s="43">
        <v>0</v>
      </c>
      <c r="L1626" s="43">
        <v>0</v>
      </c>
      <c r="M1626" s="43">
        <v>0</v>
      </c>
      <c r="N1626" s="43">
        <v>0</v>
      </c>
      <c r="O1626" s="43">
        <v>7100000</v>
      </c>
      <c r="P1626" s="43">
        <v>2000000</v>
      </c>
      <c r="Q1626" s="9">
        <f t="shared" si="51"/>
        <v>0</v>
      </c>
    </row>
    <row r="1627" spans="1:17" ht="13.2" x14ac:dyDescent="0.2">
      <c r="A1627" s="50" t="s">
        <v>524</v>
      </c>
      <c r="B1627" s="50" t="s">
        <v>525</v>
      </c>
      <c r="C1627" s="33" t="str">
        <f t="shared" si="50"/>
        <v>21375900 DIRECCIÓN GENERAL DE ARCHIVO NACIONAL</v>
      </c>
      <c r="D1627" s="51" t="s">
        <v>19</v>
      </c>
      <c r="E1627" s="50" t="s">
        <v>20</v>
      </c>
      <c r="F1627" s="50" t="s">
        <v>20</v>
      </c>
      <c r="G1627" s="43">
        <v>3125271680</v>
      </c>
      <c r="H1627" s="43">
        <v>3125271680</v>
      </c>
      <c r="I1627" s="43">
        <v>2508585536.96</v>
      </c>
      <c r="J1627" s="43">
        <v>0</v>
      </c>
      <c r="K1627" s="43">
        <v>0</v>
      </c>
      <c r="L1627" s="43">
        <v>0</v>
      </c>
      <c r="M1627" s="43">
        <v>694422111.70000005</v>
      </c>
      <c r="N1627" s="43">
        <v>621457226.26999998</v>
      </c>
      <c r="O1627" s="43">
        <v>2430849568.3000002</v>
      </c>
      <c r="P1627" s="43">
        <v>1814163425.26</v>
      </c>
      <c r="Q1627" s="9">
        <f t="shared" si="51"/>
        <v>0.22219575857801907</v>
      </c>
    </row>
    <row r="1628" spans="1:17" ht="13.2" x14ac:dyDescent="0.2">
      <c r="A1628" s="42" t="s">
        <v>524</v>
      </c>
      <c r="B1628" s="42" t="s">
        <v>525</v>
      </c>
      <c r="C1628" s="33" t="str">
        <f t="shared" si="50"/>
        <v>21375900 DIRECCIÓN GENERAL DE ARCHIVO NACIONAL</v>
      </c>
      <c r="D1628" s="45" t="s">
        <v>19</v>
      </c>
      <c r="E1628" s="42" t="s">
        <v>23</v>
      </c>
      <c r="F1628" s="42" t="s">
        <v>24</v>
      </c>
      <c r="G1628" s="43">
        <v>2026282586</v>
      </c>
      <c r="H1628" s="43">
        <v>2026282586</v>
      </c>
      <c r="I1628" s="43">
        <v>1936215296</v>
      </c>
      <c r="J1628" s="43">
        <v>0</v>
      </c>
      <c r="K1628" s="43">
        <v>0</v>
      </c>
      <c r="L1628" s="43">
        <v>0</v>
      </c>
      <c r="M1628" s="43">
        <v>493782288.88</v>
      </c>
      <c r="N1628" s="43">
        <v>463087303.61000001</v>
      </c>
      <c r="O1628" s="43">
        <v>1532500297.1199999</v>
      </c>
      <c r="P1628" s="43">
        <v>1442433007.1199999</v>
      </c>
      <c r="Q1628" s="9">
        <f t="shared" si="51"/>
        <v>0.243688759056433</v>
      </c>
    </row>
    <row r="1629" spans="1:17" ht="13.2" x14ac:dyDescent="0.2">
      <c r="A1629" s="42" t="s">
        <v>524</v>
      </c>
      <c r="B1629" s="42" t="s">
        <v>525</v>
      </c>
      <c r="C1629" s="33" t="str">
        <f t="shared" si="50"/>
        <v>21375900 DIRECCIÓN GENERAL DE ARCHIVO NACIONAL</v>
      </c>
      <c r="D1629" s="45" t="s">
        <v>19</v>
      </c>
      <c r="E1629" s="42" t="s">
        <v>25</v>
      </c>
      <c r="F1629" s="42" t="s">
        <v>26</v>
      </c>
      <c r="G1629" s="43">
        <v>864968496</v>
      </c>
      <c r="H1629" s="43">
        <v>864968496</v>
      </c>
      <c r="I1629" s="43">
        <v>864968496</v>
      </c>
      <c r="J1629" s="43">
        <v>0</v>
      </c>
      <c r="K1629" s="43">
        <v>0</v>
      </c>
      <c r="L1629" s="43">
        <v>0</v>
      </c>
      <c r="M1629" s="43">
        <v>174282601.36000001</v>
      </c>
      <c r="N1629" s="43">
        <v>163467008.09</v>
      </c>
      <c r="O1629" s="43">
        <v>690685894.63999999</v>
      </c>
      <c r="P1629" s="43">
        <v>690685894.63999999</v>
      </c>
      <c r="Q1629" s="9">
        <f t="shared" si="51"/>
        <v>0.20149011457175664</v>
      </c>
    </row>
    <row r="1630" spans="1:17" ht="13.2" x14ac:dyDescent="0.2">
      <c r="A1630" s="42" t="s">
        <v>524</v>
      </c>
      <c r="B1630" s="42" t="s">
        <v>525</v>
      </c>
      <c r="C1630" s="33" t="str">
        <f t="shared" si="50"/>
        <v>21375900 DIRECCIÓN GENERAL DE ARCHIVO NACIONAL</v>
      </c>
      <c r="D1630" s="45" t="s">
        <v>19</v>
      </c>
      <c r="E1630" s="42" t="s">
        <v>27</v>
      </c>
      <c r="F1630" s="42" t="s">
        <v>28</v>
      </c>
      <c r="G1630" s="43">
        <v>862968496</v>
      </c>
      <c r="H1630" s="43">
        <v>862968496</v>
      </c>
      <c r="I1630" s="43">
        <v>862968496</v>
      </c>
      <c r="J1630" s="43">
        <v>0</v>
      </c>
      <c r="K1630" s="43">
        <v>0</v>
      </c>
      <c r="L1630" s="43">
        <v>0</v>
      </c>
      <c r="M1630" s="43">
        <v>174282601.36000001</v>
      </c>
      <c r="N1630" s="43">
        <v>163467008.09</v>
      </c>
      <c r="O1630" s="43">
        <v>688685894.63999999</v>
      </c>
      <c r="P1630" s="43">
        <v>688685894.63999999</v>
      </c>
      <c r="Q1630" s="9">
        <f t="shared" si="51"/>
        <v>0.20195708437541851</v>
      </c>
    </row>
    <row r="1631" spans="1:17" ht="13.2" x14ac:dyDescent="0.2">
      <c r="A1631" s="42" t="s">
        <v>524</v>
      </c>
      <c r="B1631" s="42" t="s">
        <v>525</v>
      </c>
      <c r="C1631" s="33" t="str">
        <f t="shared" si="50"/>
        <v>21375900 DIRECCIÓN GENERAL DE ARCHIVO NACIONAL</v>
      </c>
      <c r="D1631" s="45" t="s">
        <v>19</v>
      </c>
      <c r="E1631" s="42" t="s">
        <v>29</v>
      </c>
      <c r="F1631" s="42" t="s">
        <v>30</v>
      </c>
      <c r="G1631" s="43">
        <v>2000000</v>
      </c>
      <c r="H1631" s="43">
        <v>2000000</v>
      </c>
      <c r="I1631" s="43">
        <v>2000000</v>
      </c>
      <c r="J1631" s="43">
        <v>0</v>
      </c>
      <c r="K1631" s="43">
        <v>0</v>
      </c>
      <c r="L1631" s="43">
        <v>0</v>
      </c>
      <c r="M1631" s="43">
        <v>0</v>
      </c>
      <c r="N1631" s="43">
        <v>0</v>
      </c>
      <c r="O1631" s="43">
        <v>2000000</v>
      </c>
      <c r="P1631" s="43">
        <v>2000000</v>
      </c>
      <c r="Q1631" s="9">
        <f t="shared" si="51"/>
        <v>0</v>
      </c>
    </row>
    <row r="1632" spans="1:17" ht="13.2" x14ac:dyDescent="0.2">
      <c r="A1632" s="42" t="s">
        <v>524</v>
      </c>
      <c r="B1632" s="42" t="s">
        <v>525</v>
      </c>
      <c r="C1632" s="33" t="str">
        <f t="shared" si="50"/>
        <v>21375900 DIRECCIÓN GENERAL DE ARCHIVO NACIONAL</v>
      </c>
      <c r="D1632" s="45" t="s">
        <v>19</v>
      </c>
      <c r="E1632" s="42" t="s">
        <v>31</v>
      </c>
      <c r="F1632" s="42" t="s">
        <v>32</v>
      </c>
      <c r="G1632" s="43">
        <v>8800000</v>
      </c>
      <c r="H1632" s="43">
        <v>8800000</v>
      </c>
      <c r="I1632" s="43">
        <v>8800000</v>
      </c>
      <c r="J1632" s="43">
        <v>0</v>
      </c>
      <c r="K1632" s="43">
        <v>0</v>
      </c>
      <c r="L1632" s="43">
        <v>0</v>
      </c>
      <c r="M1632" s="43">
        <v>1207719.77</v>
      </c>
      <c r="N1632" s="43">
        <v>1207719.77</v>
      </c>
      <c r="O1632" s="43">
        <v>7592280.2300000004</v>
      </c>
      <c r="P1632" s="43">
        <v>7592280.2300000004</v>
      </c>
      <c r="Q1632" s="9">
        <f t="shared" si="51"/>
        <v>0.13724088295454545</v>
      </c>
    </row>
    <row r="1633" spans="1:17" ht="13.2" x14ac:dyDescent="0.2">
      <c r="A1633" s="42" t="s">
        <v>524</v>
      </c>
      <c r="B1633" s="42" t="s">
        <v>525</v>
      </c>
      <c r="C1633" s="33" t="str">
        <f t="shared" si="50"/>
        <v>21375900 DIRECCIÓN GENERAL DE ARCHIVO NACIONAL</v>
      </c>
      <c r="D1633" s="45" t="s">
        <v>19</v>
      </c>
      <c r="E1633" s="42" t="s">
        <v>33</v>
      </c>
      <c r="F1633" s="42" t="s">
        <v>34</v>
      </c>
      <c r="G1633" s="43">
        <v>7700000</v>
      </c>
      <c r="H1633" s="43">
        <v>7700000</v>
      </c>
      <c r="I1633" s="43">
        <v>7700000</v>
      </c>
      <c r="J1633" s="43">
        <v>0</v>
      </c>
      <c r="K1633" s="43">
        <v>0</v>
      </c>
      <c r="L1633" s="43">
        <v>0</v>
      </c>
      <c r="M1633" s="43">
        <v>1207719.77</v>
      </c>
      <c r="N1633" s="43">
        <v>1207719.77</v>
      </c>
      <c r="O1633" s="43">
        <v>6492280.2300000004</v>
      </c>
      <c r="P1633" s="43">
        <v>6492280.2300000004</v>
      </c>
      <c r="Q1633" s="9">
        <f t="shared" si="51"/>
        <v>0.15684672337662339</v>
      </c>
    </row>
    <row r="1634" spans="1:17" ht="13.2" x14ac:dyDescent="0.2">
      <c r="A1634" s="42" t="s">
        <v>524</v>
      </c>
      <c r="B1634" s="42" t="s">
        <v>525</v>
      </c>
      <c r="C1634" s="33" t="str">
        <f t="shared" si="50"/>
        <v>21375900 DIRECCIÓN GENERAL DE ARCHIVO NACIONAL</v>
      </c>
      <c r="D1634" s="45" t="s">
        <v>19</v>
      </c>
      <c r="E1634" s="42" t="s">
        <v>536</v>
      </c>
      <c r="F1634" s="42" t="s">
        <v>537</v>
      </c>
      <c r="G1634" s="43">
        <v>1100000</v>
      </c>
      <c r="H1634" s="43">
        <v>1100000</v>
      </c>
      <c r="I1634" s="43">
        <v>1100000</v>
      </c>
      <c r="J1634" s="43">
        <v>0</v>
      </c>
      <c r="K1634" s="43">
        <v>0</v>
      </c>
      <c r="L1634" s="43">
        <v>0</v>
      </c>
      <c r="M1634" s="43">
        <v>0</v>
      </c>
      <c r="N1634" s="43">
        <v>0</v>
      </c>
      <c r="O1634" s="43">
        <v>1100000</v>
      </c>
      <c r="P1634" s="43">
        <v>1100000</v>
      </c>
      <c r="Q1634" s="9">
        <f t="shared" si="51"/>
        <v>0</v>
      </c>
    </row>
    <row r="1635" spans="1:17" ht="13.2" x14ac:dyDescent="0.2">
      <c r="A1635" s="42" t="s">
        <v>524</v>
      </c>
      <c r="B1635" s="42" t="s">
        <v>525</v>
      </c>
      <c r="C1635" s="33" t="str">
        <f t="shared" si="50"/>
        <v>21375900 DIRECCIÓN GENERAL DE ARCHIVO NACIONAL</v>
      </c>
      <c r="D1635" s="45" t="s">
        <v>19</v>
      </c>
      <c r="E1635" s="42" t="s">
        <v>35</v>
      </c>
      <c r="F1635" s="42" t="s">
        <v>36</v>
      </c>
      <c r="G1635" s="43">
        <v>824317764</v>
      </c>
      <c r="H1635" s="43">
        <v>824317764</v>
      </c>
      <c r="I1635" s="43">
        <v>734250474</v>
      </c>
      <c r="J1635" s="43">
        <v>0</v>
      </c>
      <c r="K1635" s="43">
        <v>0</v>
      </c>
      <c r="L1635" s="43">
        <v>0</v>
      </c>
      <c r="M1635" s="43">
        <v>232184392.59999999</v>
      </c>
      <c r="N1635" s="43">
        <v>232184392.59999999</v>
      </c>
      <c r="O1635" s="43">
        <v>592133371.39999998</v>
      </c>
      <c r="P1635" s="43">
        <v>502066081.39999998</v>
      </c>
      <c r="Q1635" s="9">
        <f t="shared" si="51"/>
        <v>0.28166855397283419</v>
      </c>
    </row>
    <row r="1636" spans="1:17" ht="13.2" x14ac:dyDescent="0.2">
      <c r="A1636" s="42" t="s">
        <v>524</v>
      </c>
      <c r="B1636" s="42" t="s">
        <v>525</v>
      </c>
      <c r="C1636" s="33" t="str">
        <f t="shared" si="50"/>
        <v>21375900 DIRECCIÓN GENERAL DE ARCHIVO NACIONAL</v>
      </c>
      <c r="D1636" s="45" t="s">
        <v>19</v>
      </c>
      <c r="E1636" s="42" t="s">
        <v>37</v>
      </c>
      <c r="F1636" s="42" t="s">
        <v>38</v>
      </c>
      <c r="G1636" s="43">
        <v>237100000</v>
      </c>
      <c r="H1636" s="43">
        <v>237100000</v>
      </c>
      <c r="I1636" s="43">
        <v>190580725</v>
      </c>
      <c r="J1636" s="43">
        <v>0</v>
      </c>
      <c r="K1636" s="43">
        <v>0</v>
      </c>
      <c r="L1636" s="43">
        <v>0</v>
      </c>
      <c r="M1636" s="43">
        <v>54503523.490000002</v>
      </c>
      <c r="N1636" s="43">
        <v>54503523.490000002</v>
      </c>
      <c r="O1636" s="43">
        <v>182596476.50999999</v>
      </c>
      <c r="P1636" s="43">
        <v>136077201.50999999</v>
      </c>
      <c r="Q1636" s="9">
        <f t="shared" si="51"/>
        <v>0.22987567899620415</v>
      </c>
    </row>
    <row r="1637" spans="1:17" ht="13.2" x14ac:dyDescent="0.2">
      <c r="A1637" s="42" t="s">
        <v>524</v>
      </c>
      <c r="B1637" s="42" t="s">
        <v>525</v>
      </c>
      <c r="C1637" s="33" t="str">
        <f t="shared" si="50"/>
        <v>21375900 DIRECCIÓN GENERAL DE ARCHIVO NACIONAL</v>
      </c>
      <c r="D1637" s="45" t="s">
        <v>19</v>
      </c>
      <c r="E1637" s="42" t="s">
        <v>39</v>
      </c>
      <c r="F1637" s="42" t="s">
        <v>40</v>
      </c>
      <c r="G1637" s="43">
        <v>273270573</v>
      </c>
      <c r="H1637" s="43">
        <v>273270573</v>
      </c>
      <c r="I1637" s="43">
        <v>246167713</v>
      </c>
      <c r="J1637" s="43">
        <v>0</v>
      </c>
      <c r="K1637" s="43">
        <v>0</v>
      </c>
      <c r="L1637" s="43">
        <v>0</v>
      </c>
      <c r="M1637" s="43">
        <v>59247949.729999997</v>
      </c>
      <c r="N1637" s="43">
        <v>59247949.729999997</v>
      </c>
      <c r="O1637" s="43">
        <v>214022623.27000001</v>
      </c>
      <c r="P1637" s="43">
        <v>186919763.27000001</v>
      </c>
      <c r="Q1637" s="9">
        <f t="shared" si="51"/>
        <v>0.21681057378249063</v>
      </c>
    </row>
    <row r="1638" spans="1:17" ht="13.2" x14ac:dyDescent="0.2">
      <c r="A1638" s="42" t="s">
        <v>524</v>
      </c>
      <c r="B1638" s="42" t="s">
        <v>525</v>
      </c>
      <c r="C1638" s="33" t="str">
        <f t="shared" si="50"/>
        <v>21375900 DIRECCIÓN GENERAL DE ARCHIVO NACIONAL</v>
      </c>
      <c r="D1638" s="45" t="s">
        <v>19</v>
      </c>
      <c r="E1638" s="42" t="s">
        <v>41</v>
      </c>
      <c r="F1638" s="42" t="s">
        <v>42</v>
      </c>
      <c r="G1638" s="43">
        <v>130151869</v>
      </c>
      <c r="H1638" s="43">
        <v>130151869</v>
      </c>
      <c r="I1638" s="43">
        <v>130151869</v>
      </c>
      <c r="J1638" s="43">
        <v>0</v>
      </c>
      <c r="K1638" s="43">
        <v>0</v>
      </c>
      <c r="L1638" s="43">
        <v>0</v>
      </c>
      <c r="M1638" s="43">
        <v>0</v>
      </c>
      <c r="N1638" s="43">
        <v>0</v>
      </c>
      <c r="O1638" s="43">
        <v>130151869</v>
      </c>
      <c r="P1638" s="43">
        <v>130151869</v>
      </c>
      <c r="Q1638" s="9">
        <f t="shared" si="51"/>
        <v>0</v>
      </c>
    </row>
    <row r="1639" spans="1:17" ht="13.2" x14ac:dyDescent="0.2">
      <c r="A1639" s="42" t="s">
        <v>524</v>
      </c>
      <c r="B1639" s="42" t="s">
        <v>525</v>
      </c>
      <c r="C1639" s="33" t="str">
        <f t="shared" si="50"/>
        <v>21375900 DIRECCIÓN GENERAL DE ARCHIVO NACIONAL</v>
      </c>
      <c r="D1639" s="45" t="s">
        <v>19</v>
      </c>
      <c r="E1639" s="42" t="s">
        <v>43</v>
      </c>
      <c r="F1639" s="42" t="s">
        <v>44</v>
      </c>
      <c r="G1639" s="43">
        <v>114795322</v>
      </c>
      <c r="H1639" s="43">
        <v>114795322</v>
      </c>
      <c r="I1639" s="43">
        <v>104595322</v>
      </c>
      <c r="J1639" s="43">
        <v>0</v>
      </c>
      <c r="K1639" s="43">
        <v>0</v>
      </c>
      <c r="L1639" s="43">
        <v>0</v>
      </c>
      <c r="M1639" s="43">
        <v>103872832.84999999</v>
      </c>
      <c r="N1639" s="43">
        <v>103872832.84999999</v>
      </c>
      <c r="O1639" s="43">
        <v>10922489.15</v>
      </c>
      <c r="P1639" s="43">
        <v>722489.15</v>
      </c>
      <c r="Q1639" s="9">
        <f t="shared" si="51"/>
        <v>0.9048524891110109</v>
      </c>
    </row>
    <row r="1640" spans="1:17" ht="13.2" x14ac:dyDescent="0.2">
      <c r="A1640" s="42" t="s">
        <v>524</v>
      </c>
      <c r="B1640" s="42" t="s">
        <v>525</v>
      </c>
      <c r="C1640" s="33" t="str">
        <f t="shared" si="50"/>
        <v>21375900 DIRECCIÓN GENERAL DE ARCHIVO NACIONAL</v>
      </c>
      <c r="D1640" s="45" t="s">
        <v>19</v>
      </c>
      <c r="E1640" s="42" t="s">
        <v>45</v>
      </c>
      <c r="F1640" s="42" t="s">
        <v>46</v>
      </c>
      <c r="G1640" s="43">
        <v>69000000</v>
      </c>
      <c r="H1640" s="43">
        <v>69000000</v>
      </c>
      <c r="I1640" s="43">
        <v>62754845</v>
      </c>
      <c r="J1640" s="43">
        <v>0</v>
      </c>
      <c r="K1640" s="43">
        <v>0</v>
      </c>
      <c r="L1640" s="43">
        <v>0</v>
      </c>
      <c r="M1640" s="43">
        <v>14560086.529999999</v>
      </c>
      <c r="N1640" s="43">
        <v>14560086.529999999</v>
      </c>
      <c r="O1640" s="43">
        <v>54439913.469999999</v>
      </c>
      <c r="P1640" s="43">
        <v>48194758.469999999</v>
      </c>
      <c r="Q1640" s="9">
        <f t="shared" si="51"/>
        <v>0.21101574681159418</v>
      </c>
    </row>
    <row r="1641" spans="1:17" ht="13.2" x14ac:dyDescent="0.2">
      <c r="A1641" s="42" t="s">
        <v>524</v>
      </c>
      <c r="B1641" s="42" t="s">
        <v>525</v>
      </c>
      <c r="C1641" s="33" t="str">
        <f t="shared" si="50"/>
        <v>21375900 DIRECCIÓN GENERAL DE ARCHIVO NACIONAL</v>
      </c>
      <c r="D1641" s="45" t="s">
        <v>19</v>
      </c>
      <c r="E1641" s="42" t="s">
        <v>47</v>
      </c>
      <c r="F1641" s="42" t="s">
        <v>48</v>
      </c>
      <c r="G1641" s="43">
        <v>152766354</v>
      </c>
      <c r="H1641" s="43">
        <v>152766354</v>
      </c>
      <c r="I1641" s="43">
        <v>152766354</v>
      </c>
      <c r="J1641" s="43">
        <v>0</v>
      </c>
      <c r="K1641" s="43">
        <v>0</v>
      </c>
      <c r="L1641" s="43">
        <v>0</v>
      </c>
      <c r="M1641" s="43">
        <v>39821683</v>
      </c>
      <c r="N1641" s="43">
        <v>29961054</v>
      </c>
      <c r="O1641" s="43">
        <v>112944671</v>
      </c>
      <c r="P1641" s="43">
        <v>112944671</v>
      </c>
      <c r="Q1641" s="9">
        <f t="shared" si="51"/>
        <v>0.26067050732912039</v>
      </c>
    </row>
    <row r="1642" spans="1:17" ht="13.2" x14ac:dyDescent="0.2">
      <c r="A1642" s="42" t="s">
        <v>524</v>
      </c>
      <c r="B1642" s="42" t="s">
        <v>525</v>
      </c>
      <c r="C1642" s="33" t="str">
        <f t="shared" si="50"/>
        <v>21375900 DIRECCIÓN GENERAL DE ARCHIVO NACIONAL</v>
      </c>
      <c r="D1642" s="45" t="s">
        <v>19</v>
      </c>
      <c r="E1642" s="42" t="s">
        <v>526</v>
      </c>
      <c r="F1642" s="42" t="s">
        <v>50</v>
      </c>
      <c r="G1642" s="43">
        <v>144932182</v>
      </c>
      <c r="H1642" s="43">
        <v>144932182</v>
      </c>
      <c r="I1642" s="43">
        <v>144932182</v>
      </c>
      <c r="J1642" s="43">
        <v>0</v>
      </c>
      <c r="K1642" s="43">
        <v>0</v>
      </c>
      <c r="L1642" s="43">
        <v>0</v>
      </c>
      <c r="M1642" s="43">
        <v>37783313</v>
      </c>
      <c r="N1642" s="43">
        <v>28427054</v>
      </c>
      <c r="O1642" s="43">
        <v>107148869</v>
      </c>
      <c r="P1642" s="43">
        <v>107148869</v>
      </c>
      <c r="Q1642" s="9">
        <f t="shared" si="51"/>
        <v>0.26069650286504348</v>
      </c>
    </row>
    <row r="1643" spans="1:17" ht="13.2" x14ac:dyDescent="0.2">
      <c r="A1643" s="42" t="s">
        <v>524</v>
      </c>
      <c r="B1643" s="42" t="s">
        <v>525</v>
      </c>
      <c r="C1643" s="33" t="str">
        <f t="shared" si="50"/>
        <v>21375900 DIRECCIÓN GENERAL DE ARCHIVO NACIONAL</v>
      </c>
      <c r="D1643" s="45" t="s">
        <v>19</v>
      </c>
      <c r="E1643" s="42" t="s">
        <v>527</v>
      </c>
      <c r="F1643" s="42" t="s">
        <v>52</v>
      </c>
      <c r="G1643" s="43">
        <v>7834172</v>
      </c>
      <c r="H1643" s="43">
        <v>7834172</v>
      </c>
      <c r="I1643" s="43">
        <v>7834172</v>
      </c>
      <c r="J1643" s="43">
        <v>0</v>
      </c>
      <c r="K1643" s="43">
        <v>0</v>
      </c>
      <c r="L1643" s="43">
        <v>0</v>
      </c>
      <c r="M1643" s="43">
        <v>2038370</v>
      </c>
      <c r="N1643" s="43">
        <v>1534000</v>
      </c>
      <c r="O1643" s="43">
        <v>5795802</v>
      </c>
      <c r="P1643" s="43">
        <v>5795802</v>
      </c>
      <c r="Q1643" s="9">
        <f t="shared" si="51"/>
        <v>0.26018958991454361</v>
      </c>
    </row>
    <row r="1644" spans="1:17" ht="13.2" x14ac:dyDescent="0.2">
      <c r="A1644" s="42" t="s">
        <v>524</v>
      </c>
      <c r="B1644" s="42" t="s">
        <v>525</v>
      </c>
      <c r="C1644" s="33" t="str">
        <f t="shared" si="50"/>
        <v>21375900 DIRECCIÓN GENERAL DE ARCHIVO NACIONAL</v>
      </c>
      <c r="D1644" s="45" t="s">
        <v>19</v>
      </c>
      <c r="E1644" s="42" t="s">
        <v>53</v>
      </c>
      <c r="F1644" s="42" t="s">
        <v>54</v>
      </c>
      <c r="G1644" s="43">
        <v>175429972</v>
      </c>
      <c r="H1644" s="43">
        <v>175429972</v>
      </c>
      <c r="I1644" s="43">
        <v>175429972</v>
      </c>
      <c r="J1644" s="43">
        <v>0</v>
      </c>
      <c r="K1644" s="43">
        <v>0</v>
      </c>
      <c r="L1644" s="43">
        <v>0</v>
      </c>
      <c r="M1644" s="43">
        <v>46285892.149999999</v>
      </c>
      <c r="N1644" s="43">
        <v>36267129.149999999</v>
      </c>
      <c r="O1644" s="43">
        <v>129144079.84999999</v>
      </c>
      <c r="P1644" s="43">
        <v>129144079.84999999</v>
      </c>
      <c r="Q1644" s="9">
        <f t="shared" si="51"/>
        <v>0.26384255564949871</v>
      </c>
    </row>
    <row r="1645" spans="1:17" ht="13.2" x14ac:dyDescent="0.2">
      <c r="A1645" s="42" t="s">
        <v>524</v>
      </c>
      <c r="B1645" s="42" t="s">
        <v>525</v>
      </c>
      <c r="C1645" s="33" t="str">
        <f t="shared" si="50"/>
        <v>21375900 DIRECCIÓN GENERAL DE ARCHIVO NACIONAL</v>
      </c>
      <c r="D1645" s="45" t="s">
        <v>19</v>
      </c>
      <c r="E1645" s="42" t="s">
        <v>528</v>
      </c>
      <c r="F1645" s="42" t="s">
        <v>56</v>
      </c>
      <c r="G1645" s="43">
        <v>84922424</v>
      </c>
      <c r="H1645" s="43">
        <v>84922424</v>
      </c>
      <c r="I1645" s="43">
        <v>84922424</v>
      </c>
      <c r="J1645" s="43">
        <v>0</v>
      </c>
      <c r="K1645" s="43">
        <v>0</v>
      </c>
      <c r="L1645" s="43">
        <v>0</v>
      </c>
      <c r="M1645" s="43">
        <v>22129619</v>
      </c>
      <c r="N1645" s="43">
        <v>16650239</v>
      </c>
      <c r="O1645" s="43">
        <v>62792805</v>
      </c>
      <c r="P1645" s="43">
        <v>62792805</v>
      </c>
      <c r="Q1645" s="9">
        <f t="shared" si="51"/>
        <v>0.2605862851960043</v>
      </c>
    </row>
    <row r="1646" spans="1:17" ht="13.2" x14ac:dyDescent="0.2">
      <c r="A1646" s="42" t="s">
        <v>524</v>
      </c>
      <c r="B1646" s="42" t="s">
        <v>525</v>
      </c>
      <c r="C1646" s="33" t="str">
        <f t="shared" si="50"/>
        <v>21375900 DIRECCIÓN GENERAL DE ARCHIVO NACIONAL</v>
      </c>
      <c r="D1646" s="45" t="s">
        <v>19</v>
      </c>
      <c r="E1646" s="42" t="s">
        <v>529</v>
      </c>
      <c r="F1646" s="42" t="s">
        <v>58</v>
      </c>
      <c r="G1646" s="43">
        <v>47005032</v>
      </c>
      <c r="H1646" s="43">
        <v>47005032</v>
      </c>
      <c r="I1646" s="43">
        <v>47005032</v>
      </c>
      <c r="J1646" s="43">
        <v>0</v>
      </c>
      <c r="K1646" s="43">
        <v>0</v>
      </c>
      <c r="L1646" s="43">
        <v>0</v>
      </c>
      <c r="M1646" s="43">
        <v>12230240</v>
      </c>
      <c r="N1646" s="43">
        <v>9203986</v>
      </c>
      <c r="O1646" s="43">
        <v>34774792</v>
      </c>
      <c r="P1646" s="43">
        <v>34774792</v>
      </c>
      <c r="Q1646" s="9">
        <f t="shared" si="51"/>
        <v>0.26019001540090431</v>
      </c>
    </row>
    <row r="1647" spans="1:17" ht="13.2" x14ac:dyDescent="0.2">
      <c r="A1647" s="42" t="s">
        <v>524</v>
      </c>
      <c r="B1647" s="42" t="s">
        <v>525</v>
      </c>
      <c r="C1647" s="33" t="str">
        <f t="shared" si="50"/>
        <v>21375900 DIRECCIÓN GENERAL DE ARCHIVO NACIONAL</v>
      </c>
      <c r="D1647" s="45" t="s">
        <v>19</v>
      </c>
      <c r="E1647" s="42" t="s">
        <v>530</v>
      </c>
      <c r="F1647" s="42" t="s">
        <v>60</v>
      </c>
      <c r="G1647" s="43">
        <v>23502516</v>
      </c>
      <c r="H1647" s="43">
        <v>23502516</v>
      </c>
      <c r="I1647" s="43">
        <v>23502516</v>
      </c>
      <c r="J1647" s="43">
        <v>0</v>
      </c>
      <c r="K1647" s="43">
        <v>0</v>
      </c>
      <c r="L1647" s="43">
        <v>0</v>
      </c>
      <c r="M1647" s="43">
        <v>6115131</v>
      </c>
      <c r="N1647" s="43">
        <v>4602002</v>
      </c>
      <c r="O1647" s="43">
        <v>17387385</v>
      </c>
      <c r="P1647" s="43">
        <v>17387385</v>
      </c>
      <c r="Q1647" s="9">
        <f t="shared" si="51"/>
        <v>0.26019048343590107</v>
      </c>
    </row>
    <row r="1648" spans="1:17" ht="13.2" x14ac:dyDescent="0.2">
      <c r="A1648" s="42" t="s">
        <v>524</v>
      </c>
      <c r="B1648" s="42" t="s">
        <v>525</v>
      </c>
      <c r="C1648" s="33" t="str">
        <f t="shared" si="50"/>
        <v>21375900 DIRECCIÓN GENERAL DE ARCHIVO NACIONAL</v>
      </c>
      <c r="D1648" s="45" t="s">
        <v>19</v>
      </c>
      <c r="E1648" s="42" t="s">
        <v>531</v>
      </c>
      <c r="F1648" s="42" t="s">
        <v>62</v>
      </c>
      <c r="G1648" s="43">
        <v>20000000</v>
      </c>
      <c r="H1648" s="43">
        <v>20000000</v>
      </c>
      <c r="I1648" s="43">
        <v>20000000</v>
      </c>
      <c r="J1648" s="43">
        <v>0</v>
      </c>
      <c r="K1648" s="43">
        <v>0</v>
      </c>
      <c r="L1648" s="43">
        <v>0</v>
      </c>
      <c r="M1648" s="43">
        <v>5810902.1500000004</v>
      </c>
      <c r="N1648" s="43">
        <v>5810902.1500000004</v>
      </c>
      <c r="O1648" s="43">
        <v>14189097.85</v>
      </c>
      <c r="P1648" s="43">
        <v>14189097.85</v>
      </c>
      <c r="Q1648" s="9">
        <f t="shared" si="51"/>
        <v>0.29054510750000001</v>
      </c>
    </row>
    <row r="1649" spans="1:17" ht="13.2" x14ac:dyDescent="0.2">
      <c r="A1649" s="42" t="s">
        <v>524</v>
      </c>
      <c r="B1649" s="42" t="s">
        <v>525</v>
      </c>
      <c r="C1649" s="33" t="str">
        <f t="shared" si="50"/>
        <v>21375900 DIRECCIÓN GENERAL DE ARCHIVO NACIONAL</v>
      </c>
      <c r="D1649" s="45" t="s">
        <v>19</v>
      </c>
      <c r="E1649" s="42" t="s">
        <v>63</v>
      </c>
      <c r="F1649" s="42" t="s">
        <v>64</v>
      </c>
      <c r="G1649" s="43">
        <v>903821438</v>
      </c>
      <c r="H1649" s="43">
        <v>903821438</v>
      </c>
      <c r="I1649" s="43">
        <v>399100498.64999998</v>
      </c>
      <c r="J1649" s="43">
        <v>0</v>
      </c>
      <c r="K1649" s="43">
        <v>0</v>
      </c>
      <c r="L1649" s="43">
        <v>0</v>
      </c>
      <c r="M1649" s="43">
        <v>168043271.28</v>
      </c>
      <c r="N1649" s="43">
        <v>126776317.54000001</v>
      </c>
      <c r="O1649" s="43">
        <v>735778166.72000003</v>
      </c>
      <c r="P1649" s="43">
        <v>231057227.37</v>
      </c>
      <c r="Q1649" s="9">
        <f t="shared" si="51"/>
        <v>0.18592529919610074</v>
      </c>
    </row>
    <row r="1650" spans="1:17" ht="13.2" x14ac:dyDescent="0.2">
      <c r="A1650" s="42" t="s">
        <v>524</v>
      </c>
      <c r="B1650" s="42" t="s">
        <v>525</v>
      </c>
      <c r="C1650" s="33" t="str">
        <f t="shared" si="50"/>
        <v>21375900 DIRECCIÓN GENERAL DE ARCHIVO NACIONAL</v>
      </c>
      <c r="D1650" s="45" t="s">
        <v>19</v>
      </c>
      <c r="E1650" s="42" t="s">
        <v>73</v>
      </c>
      <c r="F1650" s="42" t="s">
        <v>74</v>
      </c>
      <c r="G1650" s="43">
        <v>128081314</v>
      </c>
      <c r="H1650" s="43">
        <v>128081314</v>
      </c>
      <c r="I1650" s="43">
        <v>59727013.289999999</v>
      </c>
      <c r="J1650" s="43">
        <v>0</v>
      </c>
      <c r="K1650" s="43">
        <v>0</v>
      </c>
      <c r="L1650" s="43">
        <v>0</v>
      </c>
      <c r="M1650" s="43">
        <v>25607423.190000001</v>
      </c>
      <c r="N1650" s="43">
        <v>18146557.690000001</v>
      </c>
      <c r="O1650" s="43">
        <v>102473890.81</v>
      </c>
      <c r="P1650" s="43">
        <v>34119590.100000001</v>
      </c>
      <c r="Q1650" s="9">
        <f t="shared" si="51"/>
        <v>0.19993098439011955</v>
      </c>
    </row>
    <row r="1651" spans="1:17" ht="13.2" x14ac:dyDescent="0.2">
      <c r="A1651" s="42" t="s">
        <v>524</v>
      </c>
      <c r="B1651" s="42" t="s">
        <v>525</v>
      </c>
      <c r="C1651" s="33" t="str">
        <f t="shared" si="50"/>
        <v>21375900 DIRECCIÓN GENERAL DE ARCHIVO NACIONAL</v>
      </c>
      <c r="D1651" s="45" t="s">
        <v>19</v>
      </c>
      <c r="E1651" s="42" t="s">
        <v>75</v>
      </c>
      <c r="F1651" s="42" t="s">
        <v>76</v>
      </c>
      <c r="G1651" s="43">
        <v>12000000</v>
      </c>
      <c r="H1651" s="43">
        <v>12000000</v>
      </c>
      <c r="I1651" s="43">
        <v>5556985.9800000004</v>
      </c>
      <c r="J1651" s="43">
        <v>0</v>
      </c>
      <c r="K1651" s="43">
        <v>0</v>
      </c>
      <c r="L1651" s="43">
        <v>0</v>
      </c>
      <c r="M1651" s="43">
        <v>2258411</v>
      </c>
      <c r="N1651" s="43">
        <v>1484294</v>
      </c>
      <c r="O1651" s="43">
        <v>9741589</v>
      </c>
      <c r="P1651" s="43">
        <v>3298574.98</v>
      </c>
      <c r="Q1651" s="9">
        <f t="shared" si="51"/>
        <v>0.18820091666666666</v>
      </c>
    </row>
    <row r="1652" spans="1:17" ht="13.2" x14ac:dyDescent="0.2">
      <c r="A1652" s="42" t="s">
        <v>524</v>
      </c>
      <c r="B1652" s="42" t="s">
        <v>525</v>
      </c>
      <c r="C1652" s="33" t="str">
        <f t="shared" si="50"/>
        <v>21375900 DIRECCIÓN GENERAL DE ARCHIVO NACIONAL</v>
      </c>
      <c r="D1652" s="45" t="s">
        <v>19</v>
      </c>
      <c r="E1652" s="42" t="s">
        <v>77</v>
      </c>
      <c r="F1652" s="42" t="s">
        <v>78</v>
      </c>
      <c r="G1652" s="43">
        <v>100000000</v>
      </c>
      <c r="H1652" s="43">
        <v>100000000</v>
      </c>
      <c r="I1652" s="43">
        <v>45946900.619999997</v>
      </c>
      <c r="J1652" s="43">
        <v>0</v>
      </c>
      <c r="K1652" s="43">
        <v>0</v>
      </c>
      <c r="L1652" s="43">
        <v>0</v>
      </c>
      <c r="M1652" s="43">
        <v>19818890</v>
      </c>
      <c r="N1652" s="43">
        <v>13148110</v>
      </c>
      <c r="O1652" s="43">
        <v>80181110</v>
      </c>
      <c r="P1652" s="43">
        <v>26128010.620000001</v>
      </c>
      <c r="Q1652" s="9">
        <f t="shared" si="51"/>
        <v>0.1981889</v>
      </c>
    </row>
    <row r="1653" spans="1:17" ht="13.2" x14ac:dyDescent="0.2">
      <c r="A1653" s="42" t="s">
        <v>524</v>
      </c>
      <c r="B1653" s="42" t="s">
        <v>525</v>
      </c>
      <c r="C1653" s="33" t="str">
        <f t="shared" si="50"/>
        <v>21375900 DIRECCIÓN GENERAL DE ARCHIVO NACIONAL</v>
      </c>
      <c r="D1653" s="45" t="s">
        <v>19</v>
      </c>
      <c r="E1653" s="42" t="s">
        <v>79</v>
      </c>
      <c r="F1653" s="42" t="s">
        <v>80</v>
      </c>
      <c r="G1653" s="43">
        <v>150000</v>
      </c>
      <c r="H1653" s="43">
        <v>150000</v>
      </c>
      <c r="I1653" s="43">
        <v>69462.320000000007</v>
      </c>
      <c r="J1653" s="43">
        <v>0</v>
      </c>
      <c r="K1653" s="43">
        <v>0</v>
      </c>
      <c r="L1653" s="43">
        <v>0</v>
      </c>
      <c r="M1653" s="43">
        <v>11130.5</v>
      </c>
      <c r="N1653" s="43">
        <v>4181</v>
      </c>
      <c r="O1653" s="43">
        <v>138869.5</v>
      </c>
      <c r="P1653" s="43">
        <v>58331.82</v>
      </c>
      <c r="Q1653" s="9">
        <f t="shared" si="51"/>
        <v>7.4203333333333329E-2</v>
      </c>
    </row>
    <row r="1654" spans="1:17" ht="13.2" x14ac:dyDescent="0.2">
      <c r="A1654" s="42" t="s">
        <v>524</v>
      </c>
      <c r="B1654" s="42" t="s">
        <v>525</v>
      </c>
      <c r="C1654" s="33" t="str">
        <f t="shared" si="50"/>
        <v>21375900 DIRECCIÓN GENERAL DE ARCHIVO NACIONAL</v>
      </c>
      <c r="D1654" s="45" t="s">
        <v>19</v>
      </c>
      <c r="E1654" s="42" t="s">
        <v>81</v>
      </c>
      <c r="F1654" s="42" t="s">
        <v>82</v>
      </c>
      <c r="G1654" s="43">
        <v>14256314</v>
      </c>
      <c r="H1654" s="43">
        <v>14256314</v>
      </c>
      <c r="I1654" s="43">
        <v>6601844.7599999998</v>
      </c>
      <c r="J1654" s="43">
        <v>0</v>
      </c>
      <c r="K1654" s="43">
        <v>0</v>
      </c>
      <c r="L1654" s="43">
        <v>0</v>
      </c>
      <c r="M1654" s="43">
        <v>2060431.69</v>
      </c>
      <c r="N1654" s="43">
        <v>2051412.69</v>
      </c>
      <c r="O1654" s="43">
        <v>12195882.310000001</v>
      </c>
      <c r="P1654" s="43">
        <v>4541413.07</v>
      </c>
      <c r="Q1654" s="9">
        <f t="shared" si="51"/>
        <v>0.14452765911300774</v>
      </c>
    </row>
    <row r="1655" spans="1:17" ht="13.2" x14ac:dyDescent="0.2">
      <c r="A1655" s="42" t="s">
        <v>524</v>
      </c>
      <c r="B1655" s="42" t="s">
        <v>525</v>
      </c>
      <c r="C1655" s="33" t="str">
        <f t="shared" si="50"/>
        <v>21375900 DIRECCIÓN GENERAL DE ARCHIVO NACIONAL</v>
      </c>
      <c r="D1655" s="45" t="s">
        <v>19</v>
      </c>
      <c r="E1655" s="42" t="s">
        <v>83</v>
      </c>
      <c r="F1655" s="42" t="s">
        <v>84</v>
      </c>
      <c r="G1655" s="43">
        <v>1675000</v>
      </c>
      <c r="H1655" s="43">
        <v>1675000</v>
      </c>
      <c r="I1655" s="43">
        <v>1551819.61</v>
      </c>
      <c r="J1655" s="43">
        <v>0</v>
      </c>
      <c r="K1655" s="43">
        <v>0</v>
      </c>
      <c r="L1655" s="43">
        <v>0</v>
      </c>
      <c r="M1655" s="43">
        <v>1458560</v>
      </c>
      <c r="N1655" s="43">
        <v>1458560</v>
      </c>
      <c r="O1655" s="43">
        <v>216440</v>
      </c>
      <c r="P1655" s="43">
        <v>93259.61</v>
      </c>
      <c r="Q1655" s="9">
        <f t="shared" si="51"/>
        <v>0.87078208955223879</v>
      </c>
    </row>
    <row r="1656" spans="1:17" ht="13.2" x14ac:dyDescent="0.2">
      <c r="A1656" s="42" t="s">
        <v>524</v>
      </c>
      <c r="B1656" s="42" t="s">
        <v>525</v>
      </c>
      <c r="C1656" s="33" t="str">
        <f t="shared" si="50"/>
        <v>21375900 DIRECCIÓN GENERAL DE ARCHIVO NACIONAL</v>
      </c>
      <c r="D1656" s="45" t="s">
        <v>19</v>
      </c>
      <c r="E1656" s="42" t="s">
        <v>85</v>
      </c>
      <c r="F1656" s="42" t="s">
        <v>86</v>
      </c>
      <c r="G1656" s="43">
        <v>474487089</v>
      </c>
      <c r="H1656" s="43">
        <v>474487089</v>
      </c>
      <c r="I1656" s="43">
        <v>194294359.33000001</v>
      </c>
      <c r="J1656" s="43">
        <v>0</v>
      </c>
      <c r="K1656" s="43">
        <v>0</v>
      </c>
      <c r="L1656" s="43">
        <v>0</v>
      </c>
      <c r="M1656" s="43">
        <v>75279880.439999998</v>
      </c>
      <c r="N1656" s="43">
        <v>52053932.619999997</v>
      </c>
      <c r="O1656" s="43">
        <v>399207208.56</v>
      </c>
      <c r="P1656" s="43">
        <v>119014478.89</v>
      </c>
      <c r="Q1656" s="9">
        <f t="shared" si="51"/>
        <v>0.15865527679300037</v>
      </c>
    </row>
    <row r="1657" spans="1:17" ht="13.2" x14ac:dyDescent="0.2">
      <c r="A1657" s="42" t="s">
        <v>524</v>
      </c>
      <c r="B1657" s="42" t="s">
        <v>525</v>
      </c>
      <c r="C1657" s="33" t="str">
        <f t="shared" si="50"/>
        <v>21375900 DIRECCIÓN GENERAL DE ARCHIVO NACIONAL</v>
      </c>
      <c r="D1657" s="45" t="s">
        <v>19</v>
      </c>
      <c r="E1657" s="42" t="s">
        <v>87</v>
      </c>
      <c r="F1657" s="42" t="s">
        <v>88</v>
      </c>
      <c r="G1657" s="43">
        <v>1500000</v>
      </c>
      <c r="H1657" s="43">
        <v>1500000</v>
      </c>
      <c r="I1657" s="43">
        <v>694623.25</v>
      </c>
      <c r="J1657" s="43">
        <v>0</v>
      </c>
      <c r="K1657" s="43">
        <v>0</v>
      </c>
      <c r="L1657" s="43">
        <v>0</v>
      </c>
      <c r="M1657" s="43">
        <v>0</v>
      </c>
      <c r="N1657" s="43">
        <v>0</v>
      </c>
      <c r="O1657" s="43">
        <v>1500000</v>
      </c>
      <c r="P1657" s="43">
        <v>694623.25</v>
      </c>
      <c r="Q1657" s="9">
        <f t="shared" si="51"/>
        <v>0</v>
      </c>
    </row>
    <row r="1658" spans="1:17" ht="13.2" x14ac:dyDescent="0.2">
      <c r="A1658" s="42" t="s">
        <v>524</v>
      </c>
      <c r="B1658" s="42" t="s">
        <v>525</v>
      </c>
      <c r="C1658" s="33" t="str">
        <f t="shared" si="50"/>
        <v>21375900 DIRECCIÓN GENERAL DE ARCHIVO NACIONAL</v>
      </c>
      <c r="D1658" s="45" t="s">
        <v>19</v>
      </c>
      <c r="E1658" s="42" t="s">
        <v>89</v>
      </c>
      <c r="F1658" s="42" t="s">
        <v>90</v>
      </c>
      <c r="G1658" s="43">
        <v>600000</v>
      </c>
      <c r="H1658" s="43">
        <v>600000</v>
      </c>
      <c r="I1658" s="43">
        <v>247201.37</v>
      </c>
      <c r="J1658" s="43">
        <v>0</v>
      </c>
      <c r="K1658" s="43">
        <v>0</v>
      </c>
      <c r="L1658" s="43">
        <v>0</v>
      </c>
      <c r="M1658" s="43">
        <v>10915.8</v>
      </c>
      <c r="N1658" s="43">
        <v>10915.8</v>
      </c>
      <c r="O1658" s="43">
        <v>589084.19999999995</v>
      </c>
      <c r="P1658" s="43">
        <v>236285.57</v>
      </c>
      <c r="Q1658" s="9">
        <f t="shared" si="51"/>
        <v>1.8192999999999997E-2</v>
      </c>
    </row>
    <row r="1659" spans="1:17" ht="13.2" x14ac:dyDescent="0.2">
      <c r="A1659" s="42" t="s">
        <v>524</v>
      </c>
      <c r="B1659" s="42" t="s">
        <v>525</v>
      </c>
      <c r="C1659" s="33" t="str">
        <f t="shared" si="50"/>
        <v>21375900 DIRECCIÓN GENERAL DE ARCHIVO NACIONAL</v>
      </c>
      <c r="D1659" s="45" t="s">
        <v>19</v>
      </c>
      <c r="E1659" s="42" t="s">
        <v>91</v>
      </c>
      <c r="F1659" s="42" t="s">
        <v>92</v>
      </c>
      <c r="G1659" s="43">
        <v>16617456</v>
      </c>
      <c r="H1659" s="43">
        <v>16617456</v>
      </c>
      <c r="I1659" s="43">
        <v>7695247.5</v>
      </c>
      <c r="J1659" s="43">
        <v>0</v>
      </c>
      <c r="K1659" s="43">
        <v>0</v>
      </c>
      <c r="L1659" s="43">
        <v>0</v>
      </c>
      <c r="M1659" s="43">
        <v>1897055.51</v>
      </c>
      <c r="N1659" s="43">
        <v>63072.27</v>
      </c>
      <c r="O1659" s="43">
        <v>14720400.49</v>
      </c>
      <c r="P1659" s="43">
        <v>5798191.9900000002</v>
      </c>
      <c r="Q1659" s="9">
        <f t="shared" si="51"/>
        <v>0.11416040517874698</v>
      </c>
    </row>
    <row r="1660" spans="1:17" ht="13.2" x14ac:dyDescent="0.2">
      <c r="A1660" s="42" t="s">
        <v>524</v>
      </c>
      <c r="B1660" s="42" t="s">
        <v>525</v>
      </c>
      <c r="C1660" s="33" t="str">
        <f t="shared" si="50"/>
        <v>21375900 DIRECCIÓN GENERAL DE ARCHIVO NACIONAL</v>
      </c>
      <c r="D1660" s="45" t="s">
        <v>19</v>
      </c>
      <c r="E1660" s="42" t="s">
        <v>93</v>
      </c>
      <c r="F1660" s="42" t="s">
        <v>94</v>
      </c>
      <c r="G1660" s="43">
        <v>455769633</v>
      </c>
      <c r="H1660" s="43">
        <v>455769633</v>
      </c>
      <c r="I1660" s="43">
        <v>185657287.21000001</v>
      </c>
      <c r="J1660" s="43">
        <v>0</v>
      </c>
      <c r="K1660" s="43">
        <v>0</v>
      </c>
      <c r="L1660" s="43">
        <v>0</v>
      </c>
      <c r="M1660" s="43">
        <v>73371909.129999995</v>
      </c>
      <c r="N1660" s="43">
        <v>51979944.549999997</v>
      </c>
      <c r="O1660" s="43">
        <v>382397723.87</v>
      </c>
      <c r="P1660" s="43">
        <v>112285378.08</v>
      </c>
      <c r="Q1660" s="9">
        <f t="shared" si="51"/>
        <v>0.16098463745170138</v>
      </c>
    </row>
    <row r="1661" spans="1:17" ht="13.2" x14ac:dyDescent="0.2">
      <c r="A1661" s="42" t="s">
        <v>524</v>
      </c>
      <c r="B1661" s="42" t="s">
        <v>525</v>
      </c>
      <c r="C1661" s="33" t="str">
        <f t="shared" si="50"/>
        <v>21375900 DIRECCIÓN GENERAL DE ARCHIVO NACIONAL</v>
      </c>
      <c r="D1661" s="45" t="s">
        <v>19</v>
      </c>
      <c r="E1661" s="42" t="s">
        <v>95</v>
      </c>
      <c r="F1661" s="42" t="s">
        <v>96</v>
      </c>
      <c r="G1661" s="43">
        <v>170340000</v>
      </c>
      <c r="H1661" s="43">
        <v>170340000</v>
      </c>
      <c r="I1661" s="43">
        <v>71825443.450000003</v>
      </c>
      <c r="J1661" s="43">
        <v>0</v>
      </c>
      <c r="K1661" s="43">
        <v>0</v>
      </c>
      <c r="L1661" s="43">
        <v>0</v>
      </c>
      <c r="M1661" s="43">
        <v>38737470.520000003</v>
      </c>
      <c r="N1661" s="43">
        <v>28970930.100000001</v>
      </c>
      <c r="O1661" s="43">
        <v>131602529.48</v>
      </c>
      <c r="P1661" s="43">
        <v>33087972.93</v>
      </c>
      <c r="Q1661" s="9">
        <f t="shared" si="51"/>
        <v>0.22741264835035813</v>
      </c>
    </row>
    <row r="1662" spans="1:17" ht="13.2" x14ac:dyDescent="0.2">
      <c r="A1662" s="42" t="s">
        <v>524</v>
      </c>
      <c r="B1662" s="42" t="s">
        <v>525</v>
      </c>
      <c r="C1662" s="33" t="str">
        <f t="shared" si="50"/>
        <v>21375900 DIRECCIÓN GENERAL DE ARCHIVO NACIONAL</v>
      </c>
      <c r="D1662" s="45" t="s">
        <v>19</v>
      </c>
      <c r="E1662" s="42" t="s">
        <v>101</v>
      </c>
      <c r="F1662" s="42" t="s">
        <v>102</v>
      </c>
      <c r="G1662" s="43">
        <v>168000000</v>
      </c>
      <c r="H1662" s="43">
        <v>168000000</v>
      </c>
      <c r="I1662" s="43">
        <v>70741831.180000007</v>
      </c>
      <c r="J1662" s="43">
        <v>0</v>
      </c>
      <c r="K1662" s="43">
        <v>0</v>
      </c>
      <c r="L1662" s="43">
        <v>0</v>
      </c>
      <c r="M1662" s="43">
        <v>38737470.520000003</v>
      </c>
      <c r="N1662" s="43">
        <v>28970930.100000001</v>
      </c>
      <c r="O1662" s="43">
        <v>129262529.48</v>
      </c>
      <c r="P1662" s="43">
        <v>32004360.66</v>
      </c>
      <c r="Q1662" s="9">
        <f t="shared" si="51"/>
        <v>0.23058018166666669</v>
      </c>
    </row>
    <row r="1663" spans="1:17" ht="13.2" x14ac:dyDescent="0.2">
      <c r="A1663" s="42" t="s">
        <v>524</v>
      </c>
      <c r="B1663" s="42" t="s">
        <v>525</v>
      </c>
      <c r="C1663" s="33" t="str">
        <f t="shared" si="50"/>
        <v>21375900 DIRECCIÓN GENERAL DE ARCHIVO NACIONAL</v>
      </c>
      <c r="D1663" s="45" t="s">
        <v>19</v>
      </c>
      <c r="E1663" s="42" t="s">
        <v>103</v>
      </c>
      <c r="F1663" s="42" t="s">
        <v>104</v>
      </c>
      <c r="G1663" s="43">
        <v>2340000</v>
      </c>
      <c r="H1663" s="43">
        <v>2340000</v>
      </c>
      <c r="I1663" s="43">
        <v>1083612.27</v>
      </c>
      <c r="J1663" s="43">
        <v>0</v>
      </c>
      <c r="K1663" s="43">
        <v>0</v>
      </c>
      <c r="L1663" s="43">
        <v>0</v>
      </c>
      <c r="M1663" s="43">
        <v>0</v>
      </c>
      <c r="N1663" s="43">
        <v>0</v>
      </c>
      <c r="O1663" s="43">
        <v>2340000</v>
      </c>
      <c r="P1663" s="43">
        <v>1083612.27</v>
      </c>
      <c r="Q1663" s="9">
        <f t="shared" si="51"/>
        <v>0</v>
      </c>
    </row>
    <row r="1664" spans="1:17" ht="13.2" x14ac:dyDescent="0.2">
      <c r="A1664" s="42" t="s">
        <v>524</v>
      </c>
      <c r="B1664" s="42" t="s">
        <v>525</v>
      </c>
      <c r="C1664" s="33" t="str">
        <f t="shared" si="50"/>
        <v>21375900 DIRECCIÓN GENERAL DE ARCHIVO NACIONAL</v>
      </c>
      <c r="D1664" s="45" t="s">
        <v>19</v>
      </c>
      <c r="E1664" s="42" t="s">
        <v>105</v>
      </c>
      <c r="F1664" s="42" t="s">
        <v>106</v>
      </c>
      <c r="G1664" s="43">
        <v>800000</v>
      </c>
      <c r="H1664" s="43">
        <v>800000</v>
      </c>
      <c r="I1664" s="43">
        <v>370465.73</v>
      </c>
      <c r="J1664" s="43">
        <v>0</v>
      </c>
      <c r="K1664" s="43">
        <v>0</v>
      </c>
      <c r="L1664" s="43">
        <v>0</v>
      </c>
      <c r="M1664" s="43">
        <v>10695</v>
      </c>
      <c r="N1664" s="43">
        <v>10695</v>
      </c>
      <c r="O1664" s="43">
        <v>789305</v>
      </c>
      <c r="P1664" s="43">
        <v>359770.73</v>
      </c>
      <c r="Q1664" s="9">
        <f t="shared" si="51"/>
        <v>1.336875E-2</v>
      </c>
    </row>
    <row r="1665" spans="1:17" ht="13.2" x14ac:dyDescent="0.2">
      <c r="A1665" s="42" t="s">
        <v>524</v>
      </c>
      <c r="B1665" s="42" t="s">
        <v>525</v>
      </c>
      <c r="C1665" s="33" t="str">
        <f t="shared" si="50"/>
        <v>21375900 DIRECCIÓN GENERAL DE ARCHIVO NACIONAL</v>
      </c>
      <c r="D1665" s="45" t="s">
        <v>19</v>
      </c>
      <c r="E1665" s="42" t="s">
        <v>109</v>
      </c>
      <c r="F1665" s="42" t="s">
        <v>110</v>
      </c>
      <c r="G1665" s="43">
        <v>800000</v>
      </c>
      <c r="H1665" s="43">
        <v>800000</v>
      </c>
      <c r="I1665" s="43">
        <v>370465.73</v>
      </c>
      <c r="J1665" s="43">
        <v>0</v>
      </c>
      <c r="K1665" s="43">
        <v>0</v>
      </c>
      <c r="L1665" s="43">
        <v>0</v>
      </c>
      <c r="M1665" s="43">
        <v>10695</v>
      </c>
      <c r="N1665" s="43">
        <v>10695</v>
      </c>
      <c r="O1665" s="43">
        <v>789305</v>
      </c>
      <c r="P1665" s="43">
        <v>359770.73</v>
      </c>
      <c r="Q1665" s="9">
        <f t="shared" si="51"/>
        <v>1.336875E-2</v>
      </c>
    </row>
    <row r="1666" spans="1:17" ht="13.2" x14ac:dyDescent="0.2">
      <c r="A1666" s="42" t="s">
        <v>524</v>
      </c>
      <c r="B1666" s="42" t="s">
        <v>525</v>
      </c>
      <c r="C1666" s="33" t="str">
        <f t="shared" si="50"/>
        <v>21375900 DIRECCIÓN GENERAL DE ARCHIVO NACIONAL</v>
      </c>
      <c r="D1666" s="45" t="s">
        <v>19</v>
      </c>
      <c r="E1666" s="42" t="s">
        <v>111</v>
      </c>
      <c r="F1666" s="42" t="s">
        <v>112</v>
      </c>
      <c r="G1666" s="43">
        <v>32090000</v>
      </c>
      <c r="H1666" s="43">
        <v>32090000</v>
      </c>
      <c r="I1666" s="43">
        <v>28266654.550000001</v>
      </c>
      <c r="J1666" s="43">
        <v>0</v>
      </c>
      <c r="K1666" s="43">
        <v>0</v>
      </c>
      <c r="L1666" s="43">
        <v>0</v>
      </c>
      <c r="M1666" s="43">
        <v>26029281</v>
      </c>
      <c r="N1666" s="43">
        <v>26029281</v>
      </c>
      <c r="O1666" s="43">
        <v>6060719</v>
      </c>
      <c r="P1666" s="43">
        <v>2237373.5499999998</v>
      </c>
      <c r="Q1666" s="9">
        <f t="shared" si="51"/>
        <v>0.81113371766905573</v>
      </c>
    </row>
    <row r="1667" spans="1:17" ht="13.2" x14ac:dyDescent="0.2">
      <c r="A1667" s="42" t="s">
        <v>524</v>
      </c>
      <c r="B1667" s="42" t="s">
        <v>525</v>
      </c>
      <c r="C1667" s="33" t="str">
        <f t="shared" si="50"/>
        <v>21375900 DIRECCIÓN GENERAL DE ARCHIVO NACIONAL</v>
      </c>
      <c r="D1667" s="45" t="s">
        <v>19</v>
      </c>
      <c r="E1667" s="42" t="s">
        <v>113</v>
      </c>
      <c r="F1667" s="42" t="s">
        <v>114</v>
      </c>
      <c r="G1667" s="43">
        <v>32090000</v>
      </c>
      <c r="H1667" s="43">
        <v>32090000</v>
      </c>
      <c r="I1667" s="43">
        <v>28266654.550000001</v>
      </c>
      <c r="J1667" s="43">
        <v>0</v>
      </c>
      <c r="K1667" s="43">
        <v>0</v>
      </c>
      <c r="L1667" s="43">
        <v>0</v>
      </c>
      <c r="M1667" s="43">
        <v>26029281</v>
      </c>
      <c r="N1667" s="43">
        <v>26029281</v>
      </c>
      <c r="O1667" s="43">
        <v>6060719</v>
      </c>
      <c r="P1667" s="43">
        <v>2237373.5499999998</v>
      </c>
      <c r="Q1667" s="9">
        <f t="shared" si="51"/>
        <v>0.81113371766905573</v>
      </c>
    </row>
    <row r="1668" spans="1:17" ht="13.2" x14ac:dyDescent="0.2">
      <c r="A1668" s="42" t="s">
        <v>524</v>
      </c>
      <c r="B1668" s="42" t="s">
        <v>525</v>
      </c>
      <c r="C1668" s="33" t="str">
        <f t="shared" si="50"/>
        <v>21375900 DIRECCIÓN GENERAL DE ARCHIVO NACIONAL</v>
      </c>
      <c r="D1668" s="45" t="s">
        <v>19</v>
      </c>
      <c r="E1668" s="42" t="s">
        <v>123</v>
      </c>
      <c r="F1668" s="42" t="s">
        <v>124</v>
      </c>
      <c r="G1668" s="43">
        <v>97933035</v>
      </c>
      <c r="H1668" s="43">
        <v>97933035</v>
      </c>
      <c r="I1668" s="43">
        <v>44574884.899999999</v>
      </c>
      <c r="J1668" s="43">
        <v>0</v>
      </c>
      <c r="K1668" s="43">
        <v>0</v>
      </c>
      <c r="L1668" s="43">
        <v>0</v>
      </c>
      <c r="M1668" s="43">
        <v>2378521.13</v>
      </c>
      <c r="N1668" s="43">
        <v>1564921.13</v>
      </c>
      <c r="O1668" s="43">
        <v>95554513.870000005</v>
      </c>
      <c r="P1668" s="43">
        <v>42196363.770000003</v>
      </c>
      <c r="Q1668" s="9">
        <f t="shared" si="51"/>
        <v>2.4287219629208875E-2</v>
      </c>
    </row>
    <row r="1669" spans="1:17" ht="13.2" x14ac:dyDescent="0.2">
      <c r="A1669" s="42" t="s">
        <v>524</v>
      </c>
      <c r="B1669" s="42" t="s">
        <v>525</v>
      </c>
      <c r="C1669" s="33" t="str">
        <f t="shared" si="50"/>
        <v>21375900 DIRECCIÓN GENERAL DE ARCHIVO NACIONAL</v>
      </c>
      <c r="D1669" s="45" t="s">
        <v>19</v>
      </c>
      <c r="E1669" s="42" t="s">
        <v>125</v>
      </c>
      <c r="F1669" s="42" t="s">
        <v>126</v>
      </c>
      <c r="G1669" s="43">
        <v>28265035</v>
      </c>
      <c r="H1669" s="43">
        <v>28265035</v>
      </c>
      <c r="I1669" s="43">
        <v>13089033.6</v>
      </c>
      <c r="J1669" s="43">
        <v>0</v>
      </c>
      <c r="K1669" s="43">
        <v>0</v>
      </c>
      <c r="L1669" s="43">
        <v>0</v>
      </c>
      <c r="M1669" s="43">
        <v>0</v>
      </c>
      <c r="N1669" s="43">
        <v>0</v>
      </c>
      <c r="O1669" s="43">
        <v>28265035</v>
      </c>
      <c r="P1669" s="43">
        <v>13089033.6</v>
      </c>
      <c r="Q1669" s="9">
        <f t="shared" si="51"/>
        <v>0</v>
      </c>
    </row>
    <row r="1670" spans="1:17" ht="13.2" x14ac:dyDescent="0.2">
      <c r="A1670" s="42" t="s">
        <v>524</v>
      </c>
      <c r="B1670" s="42" t="s">
        <v>525</v>
      </c>
      <c r="C1670" s="33" t="str">
        <f t="shared" si="50"/>
        <v>21375900 DIRECCIÓN GENERAL DE ARCHIVO NACIONAL</v>
      </c>
      <c r="D1670" s="45" t="s">
        <v>19</v>
      </c>
      <c r="E1670" s="42" t="s">
        <v>129</v>
      </c>
      <c r="F1670" s="42" t="s">
        <v>130</v>
      </c>
      <c r="G1670" s="43">
        <v>17250000</v>
      </c>
      <c r="H1670" s="43">
        <v>17250000</v>
      </c>
      <c r="I1670" s="43">
        <v>7988167.3499999996</v>
      </c>
      <c r="J1670" s="43">
        <v>0</v>
      </c>
      <c r="K1670" s="43">
        <v>0</v>
      </c>
      <c r="L1670" s="43">
        <v>0</v>
      </c>
      <c r="M1670" s="43">
        <v>664720.01</v>
      </c>
      <c r="N1670" s="43">
        <v>269220.01</v>
      </c>
      <c r="O1670" s="43">
        <v>16585279.99</v>
      </c>
      <c r="P1670" s="43">
        <v>7323447.3399999999</v>
      </c>
      <c r="Q1670" s="9">
        <f t="shared" si="51"/>
        <v>3.8534493333333336E-2</v>
      </c>
    </row>
    <row r="1671" spans="1:17" ht="13.2" x14ac:dyDescent="0.2">
      <c r="A1671" s="42" t="s">
        <v>524</v>
      </c>
      <c r="B1671" s="42" t="s">
        <v>525</v>
      </c>
      <c r="C1671" s="33" t="str">
        <f t="shared" ref="C1671:C1734" si="52">+CONCATENATE(A1671," ",B1671)</f>
        <v>21375900 DIRECCIÓN GENERAL DE ARCHIVO NACIONAL</v>
      </c>
      <c r="D1671" s="45" t="s">
        <v>19</v>
      </c>
      <c r="E1671" s="42" t="s">
        <v>131</v>
      </c>
      <c r="F1671" s="42" t="s">
        <v>132</v>
      </c>
      <c r="G1671" s="43">
        <v>200000</v>
      </c>
      <c r="H1671" s="43">
        <v>200000</v>
      </c>
      <c r="I1671" s="43">
        <v>92616.43</v>
      </c>
      <c r="J1671" s="43">
        <v>0</v>
      </c>
      <c r="K1671" s="43">
        <v>0</v>
      </c>
      <c r="L1671" s="43">
        <v>0</v>
      </c>
      <c r="M1671" s="43">
        <v>0</v>
      </c>
      <c r="N1671" s="43">
        <v>0</v>
      </c>
      <c r="O1671" s="43">
        <v>200000</v>
      </c>
      <c r="P1671" s="43">
        <v>92616.43</v>
      </c>
      <c r="Q1671" s="9">
        <f t="shared" ref="Q1671:Q1734" si="53">+IFERROR(M1671/H1671,0)</f>
        <v>0</v>
      </c>
    </row>
    <row r="1672" spans="1:17" ht="13.2" x14ac:dyDescent="0.2">
      <c r="A1672" s="42" t="s">
        <v>524</v>
      </c>
      <c r="B1672" s="42" t="s">
        <v>525</v>
      </c>
      <c r="C1672" s="33" t="str">
        <f t="shared" si="52"/>
        <v>21375900 DIRECCIÓN GENERAL DE ARCHIVO NACIONAL</v>
      </c>
      <c r="D1672" s="45" t="s">
        <v>19</v>
      </c>
      <c r="E1672" s="42" t="s">
        <v>133</v>
      </c>
      <c r="F1672" s="42" t="s">
        <v>134</v>
      </c>
      <c r="G1672" s="43">
        <v>1000000</v>
      </c>
      <c r="H1672" s="43">
        <v>1000000</v>
      </c>
      <c r="I1672" s="43">
        <v>463082.17</v>
      </c>
      <c r="J1672" s="43">
        <v>0</v>
      </c>
      <c r="K1672" s="43">
        <v>0</v>
      </c>
      <c r="L1672" s="43">
        <v>0</v>
      </c>
      <c r="M1672" s="43">
        <v>149160</v>
      </c>
      <c r="N1672" s="43">
        <v>149160</v>
      </c>
      <c r="O1672" s="43">
        <v>850840</v>
      </c>
      <c r="P1672" s="43">
        <v>313922.17</v>
      </c>
      <c r="Q1672" s="9">
        <f t="shared" si="53"/>
        <v>0.14915999999999999</v>
      </c>
    </row>
    <row r="1673" spans="1:17" ht="13.2" x14ac:dyDescent="0.2">
      <c r="A1673" s="42" t="s">
        <v>524</v>
      </c>
      <c r="B1673" s="42" t="s">
        <v>525</v>
      </c>
      <c r="C1673" s="33" t="str">
        <f t="shared" si="52"/>
        <v>21375900 DIRECCIÓN GENERAL DE ARCHIVO NACIONAL</v>
      </c>
      <c r="D1673" s="45" t="s">
        <v>19</v>
      </c>
      <c r="E1673" s="42" t="s">
        <v>135</v>
      </c>
      <c r="F1673" s="42" t="s">
        <v>136</v>
      </c>
      <c r="G1673" s="43">
        <v>15000000</v>
      </c>
      <c r="H1673" s="43">
        <v>15000000</v>
      </c>
      <c r="I1673" s="43">
        <v>6946232.4800000004</v>
      </c>
      <c r="J1673" s="43">
        <v>0</v>
      </c>
      <c r="K1673" s="43">
        <v>0</v>
      </c>
      <c r="L1673" s="43">
        <v>0</v>
      </c>
      <c r="M1673" s="43">
        <v>736550</v>
      </c>
      <c r="N1673" s="43">
        <v>736550</v>
      </c>
      <c r="O1673" s="43">
        <v>14263450</v>
      </c>
      <c r="P1673" s="43">
        <v>6209682.4800000004</v>
      </c>
      <c r="Q1673" s="9">
        <f t="shared" si="53"/>
        <v>4.9103333333333332E-2</v>
      </c>
    </row>
    <row r="1674" spans="1:17" ht="13.2" x14ac:dyDescent="0.2">
      <c r="A1674" s="42" t="s">
        <v>524</v>
      </c>
      <c r="B1674" s="42" t="s">
        <v>525</v>
      </c>
      <c r="C1674" s="33" t="str">
        <f t="shared" si="52"/>
        <v>21375900 DIRECCIÓN GENERAL DE ARCHIVO NACIONAL</v>
      </c>
      <c r="D1674" s="45" t="s">
        <v>19</v>
      </c>
      <c r="E1674" s="42" t="s">
        <v>137</v>
      </c>
      <c r="F1674" s="42" t="s">
        <v>138</v>
      </c>
      <c r="G1674" s="43">
        <v>34868000</v>
      </c>
      <c r="H1674" s="43">
        <v>34868000</v>
      </c>
      <c r="I1674" s="43">
        <v>15370591.949999999</v>
      </c>
      <c r="J1674" s="43">
        <v>0</v>
      </c>
      <c r="K1674" s="43">
        <v>0</v>
      </c>
      <c r="L1674" s="43">
        <v>0</v>
      </c>
      <c r="M1674" s="43">
        <v>828091.12</v>
      </c>
      <c r="N1674" s="43">
        <v>409991.12</v>
      </c>
      <c r="O1674" s="43">
        <v>34039908.880000003</v>
      </c>
      <c r="P1674" s="43">
        <v>14542500.83</v>
      </c>
      <c r="Q1674" s="9">
        <f t="shared" si="53"/>
        <v>2.374931513135253E-2</v>
      </c>
    </row>
    <row r="1675" spans="1:17" ht="13.2" x14ac:dyDescent="0.2">
      <c r="A1675" s="42" t="s">
        <v>524</v>
      </c>
      <c r="B1675" s="42" t="s">
        <v>525</v>
      </c>
      <c r="C1675" s="33" t="str">
        <f t="shared" si="52"/>
        <v>21375900 DIRECCIÓN GENERAL DE ARCHIVO NACIONAL</v>
      </c>
      <c r="D1675" s="45" t="s">
        <v>19</v>
      </c>
      <c r="E1675" s="42" t="s">
        <v>139</v>
      </c>
      <c r="F1675" s="42" t="s">
        <v>140</v>
      </c>
      <c r="G1675" s="43">
        <v>1350000</v>
      </c>
      <c r="H1675" s="43">
        <v>1350000</v>
      </c>
      <c r="I1675" s="43">
        <v>625160.92000000004</v>
      </c>
      <c r="J1675" s="43">
        <v>0</v>
      </c>
      <c r="K1675" s="43">
        <v>0</v>
      </c>
      <c r="L1675" s="43">
        <v>0</v>
      </c>
      <c r="M1675" s="43">
        <v>0</v>
      </c>
      <c r="N1675" s="43">
        <v>0</v>
      </c>
      <c r="O1675" s="43">
        <v>1350000</v>
      </c>
      <c r="P1675" s="43">
        <v>625160.92000000004</v>
      </c>
      <c r="Q1675" s="9">
        <f t="shared" si="53"/>
        <v>0</v>
      </c>
    </row>
    <row r="1676" spans="1:17" ht="13.2" x14ac:dyDescent="0.2">
      <c r="A1676" s="42" t="s">
        <v>524</v>
      </c>
      <c r="B1676" s="42" t="s">
        <v>525</v>
      </c>
      <c r="C1676" s="33" t="str">
        <f t="shared" si="52"/>
        <v>21375900 DIRECCIÓN GENERAL DE ARCHIVO NACIONAL</v>
      </c>
      <c r="D1676" s="45" t="s">
        <v>19</v>
      </c>
      <c r="E1676" s="42" t="s">
        <v>141</v>
      </c>
      <c r="F1676" s="42" t="s">
        <v>142</v>
      </c>
      <c r="G1676" s="43">
        <v>90000</v>
      </c>
      <c r="H1676" s="43">
        <v>90000</v>
      </c>
      <c r="I1676" s="43">
        <v>41677.4</v>
      </c>
      <c r="J1676" s="43">
        <v>0</v>
      </c>
      <c r="K1676" s="43">
        <v>0</v>
      </c>
      <c r="L1676" s="43">
        <v>0</v>
      </c>
      <c r="M1676" s="43">
        <v>0</v>
      </c>
      <c r="N1676" s="43">
        <v>0</v>
      </c>
      <c r="O1676" s="43">
        <v>90000</v>
      </c>
      <c r="P1676" s="43">
        <v>41677.4</v>
      </c>
      <c r="Q1676" s="9">
        <f t="shared" si="53"/>
        <v>0</v>
      </c>
    </row>
    <row r="1677" spans="1:17" ht="13.2" x14ac:dyDescent="0.2">
      <c r="A1677" s="42" t="s">
        <v>524</v>
      </c>
      <c r="B1677" s="42" t="s">
        <v>525</v>
      </c>
      <c r="C1677" s="33" t="str">
        <f t="shared" si="52"/>
        <v>21375900 DIRECCIÓN GENERAL DE ARCHIVO NACIONAL</v>
      </c>
      <c r="D1677" s="45" t="s">
        <v>19</v>
      </c>
      <c r="E1677" s="42" t="s">
        <v>145</v>
      </c>
      <c r="F1677" s="42" t="s">
        <v>146</v>
      </c>
      <c r="G1677" s="43">
        <v>90000</v>
      </c>
      <c r="H1677" s="43">
        <v>90000</v>
      </c>
      <c r="I1677" s="43">
        <v>41677.4</v>
      </c>
      <c r="J1677" s="43">
        <v>0</v>
      </c>
      <c r="K1677" s="43">
        <v>0</v>
      </c>
      <c r="L1677" s="43">
        <v>0</v>
      </c>
      <c r="M1677" s="43">
        <v>0</v>
      </c>
      <c r="N1677" s="43">
        <v>0</v>
      </c>
      <c r="O1677" s="43">
        <v>90000</v>
      </c>
      <c r="P1677" s="43">
        <v>41677.4</v>
      </c>
      <c r="Q1677" s="9">
        <f t="shared" si="53"/>
        <v>0</v>
      </c>
    </row>
    <row r="1678" spans="1:17" ht="13.2" x14ac:dyDescent="0.2">
      <c r="A1678" s="42" t="s">
        <v>524</v>
      </c>
      <c r="B1678" s="42" t="s">
        <v>525</v>
      </c>
      <c r="C1678" s="33" t="str">
        <f t="shared" si="52"/>
        <v>21375900 DIRECCIÓN GENERAL DE ARCHIVO NACIONAL</v>
      </c>
      <c r="D1678" s="45" t="s">
        <v>19</v>
      </c>
      <c r="E1678" s="42" t="s">
        <v>153</v>
      </c>
      <c r="F1678" s="42" t="s">
        <v>154</v>
      </c>
      <c r="G1678" s="43">
        <v>22265000</v>
      </c>
      <c r="H1678" s="43">
        <v>22265000</v>
      </c>
      <c r="I1678" s="43">
        <v>10310524.4</v>
      </c>
      <c r="J1678" s="43">
        <v>0</v>
      </c>
      <c r="K1678" s="43">
        <v>0</v>
      </c>
      <c r="L1678" s="43">
        <v>0</v>
      </c>
      <c r="M1678" s="43">
        <v>1617710.34</v>
      </c>
      <c r="N1678" s="43">
        <v>614763.92000000004</v>
      </c>
      <c r="O1678" s="43">
        <v>20647289.66</v>
      </c>
      <c r="P1678" s="43">
        <v>8692814.0600000005</v>
      </c>
      <c r="Q1678" s="9">
        <f t="shared" si="53"/>
        <v>7.2657100381765108E-2</v>
      </c>
    </row>
    <row r="1679" spans="1:17" ht="13.2" x14ac:dyDescent="0.2">
      <c r="A1679" s="42" t="s">
        <v>524</v>
      </c>
      <c r="B1679" s="42" t="s">
        <v>525</v>
      </c>
      <c r="C1679" s="33" t="str">
        <f t="shared" si="52"/>
        <v>21375900 DIRECCIÓN GENERAL DE ARCHIVO NACIONAL</v>
      </c>
      <c r="D1679" s="45" t="s">
        <v>19</v>
      </c>
      <c r="E1679" s="42" t="s">
        <v>155</v>
      </c>
      <c r="F1679" s="42" t="s">
        <v>156</v>
      </c>
      <c r="G1679" s="43">
        <v>4100000</v>
      </c>
      <c r="H1679" s="43">
        <v>4100000</v>
      </c>
      <c r="I1679" s="43">
        <v>1898636.88</v>
      </c>
      <c r="J1679" s="43">
        <v>0</v>
      </c>
      <c r="K1679" s="43">
        <v>0</v>
      </c>
      <c r="L1679" s="43">
        <v>0</v>
      </c>
      <c r="M1679" s="43">
        <v>1053600.42</v>
      </c>
      <c r="N1679" s="43">
        <v>50654</v>
      </c>
      <c r="O1679" s="43">
        <v>3046399.58</v>
      </c>
      <c r="P1679" s="43">
        <v>845036.46</v>
      </c>
      <c r="Q1679" s="9">
        <f t="shared" si="53"/>
        <v>0.25697571219512194</v>
      </c>
    </row>
    <row r="1680" spans="1:17" ht="13.2" x14ac:dyDescent="0.2">
      <c r="A1680" s="42" t="s">
        <v>524</v>
      </c>
      <c r="B1680" s="42" t="s">
        <v>525</v>
      </c>
      <c r="C1680" s="33" t="str">
        <f t="shared" si="52"/>
        <v>21375900 DIRECCIÓN GENERAL DE ARCHIVO NACIONAL</v>
      </c>
      <c r="D1680" s="45" t="s">
        <v>19</v>
      </c>
      <c r="E1680" s="42" t="s">
        <v>157</v>
      </c>
      <c r="F1680" s="42" t="s">
        <v>158</v>
      </c>
      <c r="G1680" s="43">
        <v>1200000</v>
      </c>
      <c r="H1680" s="43">
        <v>1200000</v>
      </c>
      <c r="I1680" s="43">
        <v>555698.6</v>
      </c>
      <c r="J1680" s="43">
        <v>0</v>
      </c>
      <c r="K1680" s="43">
        <v>0</v>
      </c>
      <c r="L1680" s="43">
        <v>0</v>
      </c>
      <c r="M1680" s="43">
        <v>50654</v>
      </c>
      <c r="N1680" s="43">
        <v>50654</v>
      </c>
      <c r="O1680" s="43">
        <v>1149346</v>
      </c>
      <c r="P1680" s="43">
        <v>505044.6</v>
      </c>
      <c r="Q1680" s="9">
        <f t="shared" si="53"/>
        <v>4.2211666666666668E-2</v>
      </c>
    </row>
    <row r="1681" spans="1:17" ht="13.2" x14ac:dyDescent="0.2">
      <c r="A1681" s="42" t="s">
        <v>524</v>
      </c>
      <c r="B1681" s="42" t="s">
        <v>525</v>
      </c>
      <c r="C1681" s="33" t="str">
        <f t="shared" si="52"/>
        <v>21375900 DIRECCIÓN GENERAL DE ARCHIVO NACIONAL</v>
      </c>
      <c r="D1681" s="45" t="s">
        <v>19</v>
      </c>
      <c r="E1681" s="42" t="s">
        <v>159</v>
      </c>
      <c r="F1681" s="42" t="s">
        <v>160</v>
      </c>
      <c r="G1681" s="43">
        <v>500000</v>
      </c>
      <c r="H1681" s="43">
        <v>500000</v>
      </c>
      <c r="I1681" s="43">
        <v>231541.08</v>
      </c>
      <c r="J1681" s="43">
        <v>0</v>
      </c>
      <c r="K1681" s="43">
        <v>0</v>
      </c>
      <c r="L1681" s="43">
        <v>0</v>
      </c>
      <c r="M1681" s="43">
        <v>0</v>
      </c>
      <c r="N1681" s="43">
        <v>0</v>
      </c>
      <c r="O1681" s="43">
        <v>500000</v>
      </c>
      <c r="P1681" s="43">
        <v>231541.08</v>
      </c>
      <c r="Q1681" s="9">
        <f t="shared" si="53"/>
        <v>0</v>
      </c>
    </row>
    <row r="1682" spans="1:17" ht="13.2" x14ac:dyDescent="0.2">
      <c r="A1682" s="42" t="s">
        <v>524</v>
      </c>
      <c r="B1682" s="42" t="s">
        <v>525</v>
      </c>
      <c r="C1682" s="33" t="str">
        <f t="shared" si="52"/>
        <v>21375900 DIRECCIÓN GENERAL DE ARCHIVO NACIONAL</v>
      </c>
      <c r="D1682" s="45" t="s">
        <v>19</v>
      </c>
      <c r="E1682" s="42" t="s">
        <v>161</v>
      </c>
      <c r="F1682" s="42" t="s">
        <v>162</v>
      </c>
      <c r="G1682" s="43">
        <v>2200000</v>
      </c>
      <c r="H1682" s="43">
        <v>2200000</v>
      </c>
      <c r="I1682" s="43">
        <v>1018780.77</v>
      </c>
      <c r="J1682" s="43">
        <v>0</v>
      </c>
      <c r="K1682" s="43">
        <v>0</v>
      </c>
      <c r="L1682" s="43">
        <v>0</v>
      </c>
      <c r="M1682" s="43">
        <v>1002946.42</v>
      </c>
      <c r="N1682" s="43">
        <v>0</v>
      </c>
      <c r="O1682" s="43">
        <v>1197053.58</v>
      </c>
      <c r="P1682" s="43">
        <v>15834.35</v>
      </c>
      <c r="Q1682" s="9">
        <f t="shared" si="53"/>
        <v>0.45588473636363636</v>
      </c>
    </row>
    <row r="1683" spans="1:17" ht="13.2" x14ac:dyDescent="0.2">
      <c r="A1683" s="42" t="s">
        <v>524</v>
      </c>
      <c r="B1683" s="42" t="s">
        <v>525</v>
      </c>
      <c r="C1683" s="33" t="str">
        <f t="shared" si="52"/>
        <v>21375900 DIRECCIÓN GENERAL DE ARCHIVO NACIONAL</v>
      </c>
      <c r="D1683" s="45" t="s">
        <v>19</v>
      </c>
      <c r="E1683" s="42" t="s">
        <v>163</v>
      </c>
      <c r="F1683" s="42" t="s">
        <v>164</v>
      </c>
      <c r="G1683" s="43">
        <v>200000</v>
      </c>
      <c r="H1683" s="43">
        <v>200000</v>
      </c>
      <c r="I1683" s="43">
        <v>92616.43</v>
      </c>
      <c r="J1683" s="43">
        <v>0</v>
      </c>
      <c r="K1683" s="43">
        <v>0</v>
      </c>
      <c r="L1683" s="43">
        <v>0</v>
      </c>
      <c r="M1683" s="43">
        <v>0</v>
      </c>
      <c r="N1683" s="43">
        <v>0</v>
      </c>
      <c r="O1683" s="43">
        <v>200000</v>
      </c>
      <c r="P1683" s="43">
        <v>92616.43</v>
      </c>
      <c r="Q1683" s="9">
        <f t="shared" si="53"/>
        <v>0</v>
      </c>
    </row>
    <row r="1684" spans="1:17" ht="13.2" x14ac:dyDescent="0.2">
      <c r="A1684" s="42" t="s">
        <v>524</v>
      </c>
      <c r="B1684" s="42" t="s">
        <v>525</v>
      </c>
      <c r="C1684" s="33" t="str">
        <f t="shared" si="52"/>
        <v>21375900 DIRECCIÓN GENERAL DE ARCHIVO NACIONAL</v>
      </c>
      <c r="D1684" s="45" t="s">
        <v>19</v>
      </c>
      <c r="E1684" s="42" t="s">
        <v>171</v>
      </c>
      <c r="F1684" s="42" t="s">
        <v>172</v>
      </c>
      <c r="G1684" s="43">
        <v>2500000</v>
      </c>
      <c r="H1684" s="43">
        <v>2500000</v>
      </c>
      <c r="I1684" s="43">
        <v>1157705.4099999999</v>
      </c>
      <c r="J1684" s="43">
        <v>0</v>
      </c>
      <c r="K1684" s="43">
        <v>0</v>
      </c>
      <c r="L1684" s="43">
        <v>0</v>
      </c>
      <c r="M1684" s="43">
        <v>107907.97</v>
      </c>
      <c r="N1684" s="43">
        <v>107907.97</v>
      </c>
      <c r="O1684" s="43">
        <v>2392092.0299999998</v>
      </c>
      <c r="P1684" s="43">
        <v>1049797.44</v>
      </c>
      <c r="Q1684" s="9">
        <f t="shared" si="53"/>
        <v>4.3163187999999998E-2</v>
      </c>
    </row>
    <row r="1685" spans="1:17" ht="13.2" x14ac:dyDescent="0.2">
      <c r="A1685" s="42" t="s">
        <v>524</v>
      </c>
      <c r="B1685" s="42" t="s">
        <v>525</v>
      </c>
      <c r="C1685" s="33" t="str">
        <f t="shared" si="52"/>
        <v>21375900 DIRECCIÓN GENERAL DE ARCHIVO NACIONAL</v>
      </c>
      <c r="D1685" s="45" t="s">
        <v>19</v>
      </c>
      <c r="E1685" s="42" t="s">
        <v>173</v>
      </c>
      <c r="F1685" s="42" t="s">
        <v>174</v>
      </c>
      <c r="G1685" s="43">
        <v>1000000</v>
      </c>
      <c r="H1685" s="43">
        <v>1000000</v>
      </c>
      <c r="I1685" s="43">
        <v>463082.17</v>
      </c>
      <c r="J1685" s="43">
        <v>0</v>
      </c>
      <c r="K1685" s="43">
        <v>0</v>
      </c>
      <c r="L1685" s="43">
        <v>0</v>
      </c>
      <c r="M1685" s="43">
        <v>48000</v>
      </c>
      <c r="N1685" s="43">
        <v>48000</v>
      </c>
      <c r="O1685" s="43">
        <v>952000</v>
      </c>
      <c r="P1685" s="43">
        <v>415082.17</v>
      </c>
      <c r="Q1685" s="9">
        <f t="shared" si="53"/>
        <v>4.8000000000000001E-2</v>
      </c>
    </row>
    <row r="1686" spans="1:17" ht="13.2" x14ac:dyDescent="0.2">
      <c r="A1686" s="42" t="s">
        <v>524</v>
      </c>
      <c r="B1686" s="42" t="s">
        <v>525</v>
      </c>
      <c r="C1686" s="33" t="str">
        <f t="shared" si="52"/>
        <v>21375900 DIRECCIÓN GENERAL DE ARCHIVO NACIONAL</v>
      </c>
      <c r="D1686" s="45" t="s">
        <v>19</v>
      </c>
      <c r="E1686" s="42" t="s">
        <v>175</v>
      </c>
      <c r="F1686" s="42" t="s">
        <v>176</v>
      </c>
      <c r="G1686" s="43">
        <v>250000</v>
      </c>
      <c r="H1686" s="43">
        <v>250000</v>
      </c>
      <c r="I1686" s="43">
        <v>115770.54</v>
      </c>
      <c r="J1686" s="43">
        <v>0</v>
      </c>
      <c r="K1686" s="43">
        <v>0</v>
      </c>
      <c r="L1686" s="43">
        <v>0</v>
      </c>
      <c r="M1686" s="43">
        <v>0</v>
      </c>
      <c r="N1686" s="43">
        <v>0</v>
      </c>
      <c r="O1686" s="43">
        <v>250000</v>
      </c>
      <c r="P1686" s="43">
        <v>115770.54</v>
      </c>
      <c r="Q1686" s="9">
        <f t="shared" si="53"/>
        <v>0</v>
      </c>
    </row>
    <row r="1687" spans="1:17" ht="13.2" x14ac:dyDescent="0.2">
      <c r="A1687" s="42" t="s">
        <v>524</v>
      </c>
      <c r="B1687" s="42" t="s">
        <v>525</v>
      </c>
      <c r="C1687" s="33" t="str">
        <f t="shared" si="52"/>
        <v>21375900 DIRECCIÓN GENERAL DE ARCHIVO NACIONAL</v>
      </c>
      <c r="D1687" s="45" t="s">
        <v>19</v>
      </c>
      <c r="E1687" s="42" t="s">
        <v>179</v>
      </c>
      <c r="F1687" s="42" t="s">
        <v>180</v>
      </c>
      <c r="G1687" s="43">
        <v>500000</v>
      </c>
      <c r="H1687" s="43">
        <v>500000</v>
      </c>
      <c r="I1687" s="43">
        <v>231541.08</v>
      </c>
      <c r="J1687" s="43">
        <v>0</v>
      </c>
      <c r="K1687" s="43">
        <v>0</v>
      </c>
      <c r="L1687" s="43">
        <v>0</v>
      </c>
      <c r="M1687" s="43">
        <v>23237.21</v>
      </c>
      <c r="N1687" s="43">
        <v>23237.21</v>
      </c>
      <c r="O1687" s="43">
        <v>476762.79</v>
      </c>
      <c r="P1687" s="43">
        <v>208303.87</v>
      </c>
      <c r="Q1687" s="9">
        <f t="shared" si="53"/>
        <v>4.6474419999999995E-2</v>
      </c>
    </row>
    <row r="1688" spans="1:17" ht="13.2" x14ac:dyDescent="0.2">
      <c r="A1688" s="42" t="s">
        <v>524</v>
      </c>
      <c r="B1688" s="42" t="s">
        <v>525</v>
      </c>
      <c r="C1688" s="33" t="str">
        <f t="shared" si="52"/>
        <v>21375900 DIRECCIÓN GENERAL DE ARCHIVO NACIONAL</v>
      </c>
      <c r="D1688" s="45" t="s">
        <v>19</v>
      </c>
      <c r="E1688" s="42" t="s">
        <v>181</v>
      </c>
      <c r="F1688" s="42" t="s">
        <v>182</v>
      </c>
      <c r="G1688" s="43">
        <v>250000</v>
      </c>
      <c r="H1688" s="43">
        <v>250000</v>
      </c>
      <c r="I1688" s="43">
        <v>115770.54</v>
      </c>
      <c r="J1688" s="43">
        <v>0</v>
      </c>
      <c r="K1688" s="43">
        <v>0</v>
      </c>
      <c r="L1688" s="43">
        <v>0</v>
      </c>
      <c r="M1688" s="43">
        <v>36670.76</v>
      </c>
      <c r="N1688" s="43">
        <v>36670.76</v>
      </c>
      <c r="O1688" s="43">
        <v>213329.24</v>
      </c>
      <c r="P1688" s="43">
        <v>79099.78</v>
      </c>
      <c r="Q1688" s="9">
        <f t="shared" si="53"/>
        <v>0.14668304000000001</v>
      </c>
    </row>
    <row r="1689" spans="1:17" ht="13.2" x14ac:dyDescent="0.2">
      <c r="A1689" s="42" t="s">
        <v>524</v>
      </c>
      <c r="B1689" s="42" t="s">
        <v>525</v>
      </c>
      <c r="C1689" s="33" t="str">
        <f t="shared" si="52"/>
        <v>21375900 DIRECCIÓN GENERAL DE ARCHIVO NACIONAL</v>
      </c>
      <c r="D1689" s="45" t="s">
        <v>19</v>
      </c>
      <c r="E1689" s="42" t="s">
        <v>183</v>
      </c>
      <c r="F1689" s="42" t="s">
        <v>184</v>
      </c>
      <c r="G1689" s="43">
        <v>500000</v>
      </c>
      <c r="H1689" s="43">
        <v>500000</v>
      </c>
      <c r="I1689" s="43">
        <v>231541.08</v>
      </c>
      <c r="J1689" s="43">
        <v>0</v>
      </c>
      <c r="K1689" s="43">
        <v>0</v>
      </c>
      <c r="L1689" s="43">
        <v>0</v>
      </c>
      <c r="M1689" s="43">
        <v>0</v>
      </c>
      <c r="N1689" s="43">
        <v>0</v>
      </c>
      <c r="O1689" s="43">
        <v>500000</v>
      </c>
      <c r="P1689" s="43">
        <v>231541.08</v>
      </c>
      <c r="Q1689" s="9">
        <f t="shared" si="53"/>
        <v>0</v>
      </c>
    </row>
    <row r="1690" spans="1:17" ht="13.2" x14ac:dyDescent="0.2">
      <c r="A1690" s="42" t="s">
        <v>524</v>
      </c>
      <c r="B1690" s="42" t="s">
        <v>525</v>
      </c>
      <c r="C1690" s="33" t="str">
        <f t="shared" si="52"/>
        <v>21375900 DIRECCIÓN GENERAL DE ARCHIVO NACIONAL</v>
      </c>
      <c r="D1690" s="45" t="s">
        <v>19</v>
      </c>
      <c r="E1690" s="42" t="s">
        <v>185</v>
      </c>
      <c r="F1690" s="42" t="s">
        <v>186</v>
      </c>
      <c r="G1690" s="43">
        <v>5440000</v>
      </c>
      <c r="H1690" s="43">
        <v>5440000</v>
      </c>
      <c r="I1690" s="43">
        <v>2519166.9700000002</v>
      </c>
      <c r="J1690" s="43">
        <v>0</v>
      </c>
      <c r="K1690" s="43">
        <v>0</v>
      </c>
      <c r="L1690" s="43">
        <v>0</v>
      </c>
      <c r="M1690" s="43">
        <v>232335</v>
      </c>
      <c r="N1690" s="43">
        <v>232335</v>
      </c>
      <c r="O1690" s="43">
        <v>5207665</v>
      </c>
      <c r="P1690" s="43">
        <v>2286831.9700000002</v>
      </c>
      <c r="Q1690" s="9">
        <f t="shared" si="53"/>
        <v>4.2708639705882352E-2</v>
      </c>
    </row>
    <row r="1691" spans="1:17" ht="13.2" x14ac:dyDescent="0.2">
      <c r="A1691" s="42" t="s">
        <v>524</v>
      </c>
      <c r="B1691" s="42" t="s">
        <v>525</v>
      </c>
      <c r="C1691" s="33" t="str">
        <f t="shared" si="52"/>
        <v>21375900 DIRECCIÓN GENERAL DE ARCHIVO NACIONAL</v>
      </c>
      <c r="D1691" s="45" t="s">
        <v>19</v>
      </c>
      <c r="E1691" s="42" t="s">
        <v>187</v>
      </c>
      <c r="F1691" s="42" t="s">
        <v>188</v>
      </c>
      <c r="G1691" s="43">
        <v>440000</v>
      </c>
      <c r="H1691" s="43">
        <v>440000</v>
      </c>
      <c r="I1691" s="43">
        <v>203756.15</v>
      </c>
      <c r="J1691" s="43">
        <v>0</v>
      </c>
      <c r="K1691" s="43">
        <v>0</v>
      </c>
      <c r="L1691" s="43">
        <v>0</v>
      </c>
      <c r="M1691" s="43">
        <v>54335</v>
      </c>
      <c r="N1691" s="43">
        <v>54335</v>
      </c>
      <c r="O1691" s="43">
        <v>385665</v>
      </c>
      <c r="P1691" s="43">
        <v>149421.15</v>
      </c>
      <c r="Q1691" s="9">
        <f t="shared" si="53"/>
        <v>0.12348863636363637</v>
      </c>
    </row>
    <row r="1692" spans="1:17" ht="13.2" x14ac:dyDescent="0.2">
      <c r="A1692" s="42" t="s">
        <v>524</v>
      </c>
      <c r="B1692" s="42" t="s">
        <v>525</v>
      </c>
      <c r="C1692" s="33" t="str">
        <f t="shared" si="52"/>
        <v>21375900 DIRECCIÓN GENERAL DE ARCHIVO NACIONAL</v>
      </c>
      <c r="D1692" s="45" t="s">
        <v>19</v>
      </c>
      <c r="E1692" s="42" t="s">
        <v>189</v>
      </c>
      <c r="F1692" s="42" t="s">
        <v>190</v>
      </c>
      <c r="G1692" s="43">
        <v>5000000</v>
      </c>
      <c r="H1692" s="43">
        <v>5000000</v>
      </c>
      <c r="I1692" s="43">
        <v>2315410.8199999998</v>
      </c>
      <c r="J1692" s="43">
        <v>0</v>
      </c>
      <c r="K1692" s="43">
        <v>0</v>
      </c>
      <c r="L1692" s="43">
        <v>0</v>
      </c>
      <c r="M1692" s="43">
        <v>178000</v>
      </c>
      <c r="N1692" s="43">
        <v>178000</v>
      </c>
      <c r="O1692" s="43">
        <v>4822000</v>
      </c>
      <c r="P1692" s="43">
        <v>2137410.8199999998</v>
      </c>
      <c r="Q1692" s="9">
        <f t="shared" si="53"/>
        <v>3.56E-2</v>
      </c>
    </row>
    <row r="1693" spans="1:17" ht="13.2" x14ac:dyDescent="0.2">
      <c r="A1693" s="42" t="s">
        <v>524</v>
      </c>
      <c r="B1693" s="42" t="s">
        <v>525</v>
      </c>
      <c r="C1693" s="33" t="str">
        <f t="shared" si="52"/>
        <v>21375900 DIRECCIÓN GENERAL DE ARCHIVO NACIONAL</v>
      </c>
      <c r="D1693" s="45" t="s">
        <v>19</v>
      </c>
      <c r="E1693" s="42" t="s">
        <v>191</v>
      </c>
      <c r="F1693" s="42" t="s">
        <v>192</v>
      </c>
      <c r="G1693" s="43">
        <v>10225000</v>
      </c>
      <c r="H1693" s="43">
        <v>10225000</v>
      </c>
      <c r="I1693" s="43">
        <v>4735015.1399999997</v>
      </c>
      <c r="J1693" s="43">
        <v>0</v>
      </c>
      <c r="K1693" s="43">
        <v>0</v>
      </c>
      <c r="L1693" s="43">
        <v>0</v>
      </c>
      <c r="M1693" s="43">
        <v>223866.95</v>
      </c>
      <c r="N1693" s="43">
        <v>223866.95</v>
      </c>
      <c r="O1693" s="43">
        <v>10001133.050000001</v>
      </c>
      <c r="P1693" s="43">
        <v>4511148.1900000004</v>
      </c>
      <c r="Q1693" s="9">
        <f t="shared" si="53"/>
        <v>2.1894078239608802E-2</v>
      </c>
    </row>
    <row r="1694" spans="1:17" ht="13.2" x14ac:dyDescent="0.2">
      <c r="A1694" s="42" t="s">
        <v>524</v>
      </c>
      <c r="B1694" s="42" t="s">
        <v>525</v>
      </c>
      <c r="C1694" s="33" t="str">
        <f t="shared" si="52"/>
        <v>21375900 DIRECCIÓN GENERAL DE ARCHIVO NACIONAL</v>
      </c>
      <c r="D1694" s="45" t="s">
        <v>19</v>
      </c>
      <c r="E1694" s="42" t="s">
        <v>193</v>
      </c>
      <c r="F1694" s="42" t="s">
        <v>194</v>
      </c>
      <c r="G1694" s="43">
        <v>1600000</v>
      </c>
      <c r="H1694" s="43">
        <v>1600000</v>
      </c>
      <c r="I1694" s="43">
        <v>740931.47</v>
      </c>
      <c r="J1694" s="43">
        <v>0</v>
      </c>
      <c r="K1694" s="43">
        <v>0</v>
      </c>
      <c r="L1694" s="43">
        <v>0</v>
      </c>
      <c r="M1694" s="43">
        <v>79776.95</v>
      </c>
      <c r="N1694" s="43">
        <v>79776.95</v>
      </c>
      <c r="O1694" s="43">
        <v>1520223.05</v>
      </c>
      <c r="P1694" s="43">
        <v>661154.52</v>
      </c>
      <c r="Q1694" s="9">
        <f t="shared" si="53"/>
        <v>4.9860593750000001E-2</v>
      </c>
    </row>
    <row r="1695" spans="1:17" ht="13.2" x14ac:dyDescent="0.2">
      <c r="A1695" s="42" t="s">
        <v>524</v>
      </c>
      <c r="B1695" s="42" t="s">
        <v>525</v>
      </c>
      <c r="C1695" s="33" t="str">
        <f t="shared" si="52"/>
        <v>21375900 DIRECCIÓN GENERAL DE ARCHIVO NACIONAL</v>
      </c>
      <c r="D1695" s="45" t="s">
        <v>19</v>
      </c>
      <c r="E1695" s="42" t="s">
        <v>195</v>
      </c>
      <c r="F1695" s="42" t="s">
        <v>196</v>
      </c>
      <c r="G1695" s="43">
        <v>300000</v>
      </c>
      <c r="H1695" s="43">
        <v>300000</v>
      </c>
      <c r="I1695" s="43">
        <v>138924.65</v>
      </c>
      <c r="J1695" s="43">
        <v>0</v>
      </c>
      <c r="K1695" s="43">
        <v>0</v>
      </c>
      <c r="L1695" s="43">
        <v>0</v>
      </c>
      <c r="M1695" s="43">
        <v>0</v>
      </c>
      <c r="N1695" s="43">
        <v>0</v>
      </c>
      <c r="O1695" s="43">
        <v>300000</v>
      </c>
      <c r="P1695" s="43">
        <v>138924.65</v>
      </c>
      <c r="Q1695" s="9">
        <f t="shared" si="53"/>
        <v>0</v>
      </c>
    </row>
    <row r="1696" spans="1:17" ht="13.2" x14ac:dyDescent="0.2">
      <c r="A1696" s="42" t="s">
        <v>524</v>
      </c>
      <c r="B1696" s="42" t="s">
        <v>525</v>
      </c>
      <c r="C1696" s="33" t="str">
        <f t="shared" si="52"/>
        <v>21375900 DIRECCIÓN GENERAL DE ARCHIVO NACIONAL</v>
      </c>
      <c r="D1696" s="45" t="s">
        <v>19</v>
      </c>
      <c r="E1696" s="42" t="s">
        <v>197</v>
      </c>
      <c r="F1696" s="42" t="s">
        <v>198</v>
      </c>
      <c r="G1696" s="43">
        <v>3600000</v>
      </c>
      <c r="H1696" s="43">
        <v>3600000</v>
      </c>
      <c r="I1696" s="43">
        <v>1667095.79</v>
      </c>
      <c r="J1696" s="43">
        <v>0</v>
      </c>
      <c r="K1696" s="43">
        <v>0</v>
      </c>
      <c r="L1696" s="43">
        <v>0</v>
      </c>
      <c r="M1696" s="43">
        <v>38490</v>
      </c>
      <c r="N1696" s="43">
        <v>38490</v>
      </c>
      <c r="O1696" s="43">
        <v>3561510</v>
      </c>
      <c r="P1696" s="43">
        <v>1628605.79</v>
      </c>
      <c r="Q1696" s="9">
        <f t="shared" si="53"/>
        <v>1.0691666666666667E-2</v>
      </c>
    </row>
    <row r="1697" spans="1:17" ht="13.2" x14ac:dyDescent="0.2">
      <c r="A1697" s="42" t="s">
        <v>524</v>
      </c>
      <c r="B1697" s="42" t="s">
        <v>525</v>
      </c>
      <c r="C1697" s="33" t="str">
        <f t="shared" si="52"/>
        <v>21375900 DIRECCIÓN GENERAL DE ARCHIVO NACIONAL</v>
      </c>
      <c r="D1697" s="45" t="s">
        <v>19</v>
      </c>
      <c r="E1697" s="42" t="s">
        <v>199</v>
      </c>
      <c r="F1697" s="42" t="s">
        <v>200</v>
      </c>
      <c r="G1697" s="43">
        <v>2425000</v>
      </c>
      <c r="H1697" s="43">
        <v>2425000</v>
      </c>
      <c r="I1697" s="43">
        <v>1122974.25</v>
      </c>
      <c r="J1697" s="43">
        <v>0</v>
      </c>
      <c r="K1697" s="43">
        <v>0</v>
      </c>
      <c r="L1697" s="43">
        <v>0</v>
      </c>
      <c r="M1697" s="43">
        <v>0</v>
      </c>
      <c r="N1697" s="43">
        <v>0</v>
      </c>
      <c r="O1697" s="43">
        <v>2425000</v>
      </c>
      <c r="P1697" s="43">
        <v>1122974.25</v>
      </c>
      <c r="Q1697" s="9">
        <f t="shared" si="53"/>
        <v>0</v>
      </c>
    </row>
    <row r="1698" spans="1:17" ht="13.2" x14ac:dyDescent="0.2">
      <c r="A1698" s="42" t="s">
        <v>524</v>
      </c>
      <c r="B1698" s="42" t="s">
        <v>525</v>
      </c>
      <c r="C1698" s="33" t="str">
        <f t="shared" si="52"/>
        <v>21375900 DIRECCIÓN GENERAL DE ARCHIVO NACIONAL</v>
      </c>
      <c r="D1698" s="45" t="s">
        <v>19</v>
      </c>
      <c r="E1698" s="42" t="s">
        <v>201</v>
      </c>
      <c r="F1698" s="42" t="s">
        <v>202</v>
      </c>
      <c r="G1698" s="43">
        <v>1525000</v>
      </c>
      <c r="H1698" s="43">
        <v>1525000</v>
      </c>
      <c r="I1698" s="43">
        <v>706200.3</v>
      </c>
      <c r="J1698" s="43">
        <v>0</v>
      </c>
      <c r="K1698" s="43">
        <v>0</v>
      </c>
      <c r="L1698" s="43">
        <v>0</v>
      </c>
      <c r="M1698" s="43">
        <v>34800</v>
      </c>
      <c r="N1698" s="43">
        <v>34800</v>
      </c>
      <c r="O1698" s="43">
        <v>1490200</v>
      </c>
      <c r="P1698" s="43">
        <v>671400.3</v>
      </c>
      <c r="Q1698" s="9">
        <f t="shared" si="53"/>
        <v>2.281967213114754E-2</v>
      </c>
    </row>
    <row r="1699" spans="1:17" ht="13.2" x14ac:dyDescent="0.2">
      <c r="A1699" s="42" t="s">
        <v>524</v>
      </c>
      <c r="B1699" s="42" t="s">
        <v>525</v>
      </c>
      <c r="C1699" s="33" t="str">
        <f t="shared" si="52"/>
        <v>21375900 DIRECCIÓN GENERAL DE ARCHIVO NACIONAL</v>
      </c>
      <c r="D1699" s="45" t="s">
        <v>19</v>
      </c>
      <c r="E1699" s="42" t="s">
        <v>203</v>
      </c>
      <c r="F1699" s="42" t="s">
        <v>204</v>
      </c>
      <c r="G1699" s="43">
        <v>325000</v>
      </c>
      <c r="H1699" s="43">
        <v>325000</v>
      </c>
      <c r="I1699" s="43">
        <v>150501.71</v>
      </c>
      <c r="J1699" s="43">
        <v>0</v>
      </c>
      <c r="K1699" s="43">
        <v>0</v>
      </c>
      <c r="L1699" s="43">
        <v>0</v>
      </c>
      <c r="M1699" s="43">
        <v>25800</v>
      </c>
      <c r="N1699" s="43">
        <v>25800</v>
      </c>
      <c r="O1699" s="43">
        <v>299200</v>
      </c>
      <c r="P1699" s="43">
        <v>124701.71</v>
      </c>
      <c r="Q1699" s="9">
        <f t="shared" si="53"/>
        <v>7.9384615384615387E-2</v>
      </c>
    </row>
    <row r="1700" spans="1:17" ht="13.2" x14ac:dyDescent="0.2">
      <c r="A1700" s="42" t="s">
        <v>524</v>
      </c>
      <c r="B1700" s="42" t="s">
        <v>525</v>
      </c>
      <c r="C1700" s="33" t="str">
        <f t="shared" si="52"/>
        <v>21375900 DIRECCIÓN GENERAL DE ARCHIVO NACIONAL</v>
      </c>
      <c r="D1700" s="45" t="s">
        <v>19</v>
      </c>
      <c r="E1700" s="42" t="s">
        <v>207</v>
      </c>
      <c r="F1700" s="42" t="s">
        <v>208</v>
      </c>
      <c r="G1700" s="43">
        <v>450000</v>
      </c>
      <c r="H1700" s="43">
        <v>450000</v>
      </c>
      <c r="I1700" s="43">
        <v>208386.97</v>
      </c>
      <c r="J1700" s="43">
        <v>0</v>
      </c>
      <c r="K1700" s="43">
        <v>0</v>
      </c>
      <c r="L1700" s="43">
        <v>0</v>
      </c>
      <c r="M1700" s="43">
        <v>45000</v>
      </c>
      <c r="N1700" s="43">
        <v>45000</v>
      </c>
      <c r="O1700" s="43">
        <v>405000</v>
      </c>
      <c r="P1700" s="43">
        <v>163386.97</v>
      </c>
      <c r="Q1700" s="9">
        <f t="shared" si="53"/>
        <v>0.1</v>
      </c>
    </row>
    <row r="1701" spans="1:17" ht="13.2" x14ac:dyDescent="0.2">
      <c r="A1701" s="42" t="s">
        <v>524</v>
      </c>
      <c r="B1701" s="42" t="s">
        <v>525</v>
      </c>
      <c r="C1701" s="33" t="str">
        <f t="shared" si="52"/>
        <v>21375900 DIRECCIÓN GENERAL DE ARCHIVO NACIONAL</v>
      </c>
      <c r="D1701" s="45" t="s">
        <v>19</v>
      </c>
      <c r="E1701" s="42" t="s">
        <v>209</v>
      </c>
      <c r="F1701" s="42" t="s">
        <v>210</v>
      </c>
      <c r="G1701" s="43">
        <v>90308356</v>
      </c>
      <c r="H1701" s="43">
        <v>90308356</v>
      </c>
      <c r="I1701" s="43">
        <v>80364917.909999996</v>
      </c>
      <c r="J1701" s="43">
        <v>0</v>
      </c>
      <c r="K1701" s="43">
        <v>0</v>
      </c>
      <c r="L1701" s="43">
        <v>0</v>
      </c>
      <c r="M1701" s="43">
        <v>30956964.989999998</v>
      </c>
      <c r="N1701" s="43">
        <v>30956964.989999998</v>
      </c>
      <c r="O1701" s="43">
        <v>59351391.009999998</v>
      </c>
      <c r="P1701" s="43">
        <v>49407952.920000002</v>
      </c>
      <c r="Q1701" s="9">
        <f t="shared" si="53"/>
        <v>0.34279181197806324</v>
      </c>
    </row>
    <row r="1702" spans="1:17" ht="13.2" x14ac:dyDescent="0.2">
      <c r="A1702" s="42" t="s">
        <v>524</v>
      </c>
      <c r="B1702" s="42" t="s">
        <v>525</v>
      </c>
      <c r="C1702" s="33" t="str">
        <f t="shared" si="52"/>
        <v>21375900 DIRECCIÓN GENERAL DE ARCHIVO NACIONAL</v>
      </c>
      <c r="D1702" s="45" t="s">
        <v>19</v>
      </c>
      <c r="E1702" s="42" t="s">
        <v>211</v>
      </c>
      <c r="F1702" s="42" t="s">
        <v>212</v>
      </c>
      <c r="G1702" s="43">
        <v>28516386</v>
      </c>
      <c r="H1702" s="43">
        <v>28516386</v>
      </c>
      <c r="I1702" s="43">
        <v>28516386</v>
      </c>
      <c r="J1702" s="43">
        <v>0</v>
      </c>
      <c r="K1702" s="43">
        <v>0</v>
      </c>
      <c r="L1702" s="43">
        <v>0</v>
      </c>
      <c r="M1702" s="43">
        <v>7419679.8700000001</v>
      </c>
      <c r="N1702" s="43">
        <v>7419679.8700000001</v>
      </c>
      <c r="O1702" s="43">
        <v>21096706.129999999</v>
      </c>
      <c r="P1702" s="43">
        <v>21096706.129999999</v>
      </c>
      <c r="Q1702" s="9">
        <f t="shared" si="53"/>
        <v>0.26019004897745457</v>
      </c>
    </row>
    <row r="1703" spans="1:17" ht="13.2" x14ac:dyDescent="0.2">
      <c r="A1703" s="42" t="s">
        <v>524</v>
      </c>
      <c r="B1703" s="42" t="s">
        <v>525</v>
      </c>
      <c r="C1703" s="33" t="str">
        <f t="shared" si="52"/>
        <v>21375900 DIRECCIÓN GENERAL DE ARCHIVO NACIONAL</v>
      </c>
      <c r="D1703" s="45" t="s">
        <v>19</v>
      </c>
      <c r="E1703" s="42" t="s">
        <v>532</v>
      </c>
      <c r="F1703" s="42" t="s">
        <v>214</v>
      </c>
      <c r="G1703" s="43">
        <v>24599300</v>
      </c>
      <c r="H1703" s="43">
        <v>24599300</v>
      </c>
      <c r="I1703" s="43">
        <v>24599300</v>
      </c>
      <c r="J1703" s="43">
        <v>0</v>
      </c>
      <c r="K1703" s="43">
        <v>0</v>
      </c>
      <c r="L1703" s="43">
        <v>0</v>
      </c>
      <c r="M1703" s="43">
        <v>6400493.0700000003</v>
      </c>
      <c r="N1703" s="43">
        <v>6400493.0700000003</v>
      </c>
      <c r="O1703" s="43">
        <v>18198806.93</v>
      </c>
      <c r="P1703" s="43">
        <v>18198806.93</v>
      </c>
      <c r="Q1703" s="9">
        <f t="shared" si="53"/>
        <v>0.26019004890383063</v>
      </c>
    </row>
    <row r="1704" spans="1:17" ht="13.2" x14ac:dyDescent="0.2">
      <c r="A1704" s="42" t="s">
        <v>524</v>
      </c>
      <c r="B1704" s="42" t="s">
        <v>525</v>
      </c>
      <c r="C1704" s="33" t="str">
        <f t="shared" si="52"/>
        <v>21375900 DIRECCIÓN GENERAL DE ARCHIVO NACIONAL</v>
      </c>
      <c r="D1704" s="45" t="s">
        <v>19</v>
      </c>
      <c r="E1704" s="42" t="s">
        <v>533</v>
      </c>
      <c r="F1704" s="42" t="s">
        <v>216</v>
      </c>
      <c r="G1704" s="43">
        <v>3917086</v>
      </c>
      <c r="H1704" s="43">
        <v>3917086</v>
      </c>
      <c r="I1704" s="43">
        <v>3917086</v>
      </c>
      <c r="J1704" s="43">
        <v>0</v>
      </c>
      <c r="K1704" s="43">
        <v>0</v>
      </c>
      <c r="L1704" s="43">
        <v>0</v>
      </c>
      <c r="M1704" s="43">
        <v>1019186.8</v>
      </c>
      <c r="N1704" s="43">
        <v>1019186.8</v>
      </c>
      <c r="O1704" s="43">
        <v>2897899.2</v>
      </c>
      <c r="P1704" s="43">
        <v>2897899.2</v>
      </c>
      <c r="Q1704" s="9">
        <f t="shared" si="53"/>
        <v>0.26019004943981316</v>
      </c>
    </row>
    <row r="1705" spans="1:17" ht="13.2" x14ac:dyDescent="0.2">
      <c r="A1705" s="42" t="s">
        <v>524</v>
      </c>
      <c r="B1705" s="42" t="s">
        <v>525</v>
      </c>
      <c r="C1705" s="33" t="str">
        <f t="shared" si="52"/>
        <v>21375900 DIRECCIÓN GENERAL DE ARCHIVO NACIONAL</v>
      </c>
      <c r="D1705" s="45" t="s">
        <v>19</v>
      </c>
      <c r="E1705" s="42" t="s">
        <v>225</v>
      </c>
      <c r="F1705" s="42" t="s">
        <v>226</v>
      </c>
      <c r="G1705" s="43">
        <v>61500000</v>
      </c>
      <c r="H1705" s="43">
        <v>61500000</v>
      </c>
      <c r="I1705" s="43">
        <v>51557562.829999998</v>
      </c>
      <c r="J1705" s="43">
        <v>0</v>
      </c>
      <c r="K1705" s="43">
        <v>0</v>
      </c>
      <c r="L1705" s="43">
        <v>0</v>
      </c>
      <c r="M1705" s="43">
        <v>23247482.239999998</v>
      </c>
      <c r="N1705" s="43">
        <v>23247482.239999998</v>
      </c>
      <c r="O1705" s="43">
        <v>38252517.759999998</v>
      </c>
      <c r="P1705" s="43">
        <v>28310080.59</v>
      </c>
      <c r="Q1705" s="9">
        <f t="shared" si="53"/>
        <v>0.378007841300813</v>
      </c>
    </row>
    <row r="1706" spans="1:17" ht="13.2" x14ac:dyDescent="0.2">
      <c r="A1706" s="42" t="s">
        <v>524</v>
      </c>
      <c r="B1706" s="42" t="s">
        <v>525</v>
      </c>
      <c r="C1706" s="33" t="str">
        <f t="shared" si="52"/>
        <v>21375900 DIRECCIÓN GENERAL DE ARCHIVO NACIONAL</v>
      </c>
      <c r="D1706" s="45" t="s">
        <v>19</v>
      </c>
      <c r="E1706" s="42" t="s">
        <v>227</v>
      </c>
      <c r="F1706" s="42" t="s">
        <v>228</v>
      </c>
      <c r="G1706" s="43">
        <v>54000000</v>
      </c>
      <c r="H1706" s="43">
        <v>54000000</v>
      </c>
      <c r="I1706" s="43">
        <v>44057562.829999998</v>
      </c>
      <c r="J1706" s="43">
        <v>0</v>
      </c>
      <c r="K1706" s="43">
        <v>0</v>
      </c>
      <c r="L1706" s="43">
        <v>0</v>
      </c>
      <c r="M1706" s="43">
        <v>22087515</v>
      </c>
      <c r="N1706" s="43">
        <v>22087515</v>
      </c>
      <c r="O1706" s="43">
        <v>31912485</v>
      </c>
      <c r="P1706" s="43">
        <v>21970047.829999998</v>
      </c>
      <c r="Q1706" s="9">
        <f t="shared" si="53"/>
        <v>0.40902805555555555</v>
      </c>
    </row>
    <row r="1707" spans="1:17" ht="13.2" x14ac:dyDescent="0.2">
      <c r="A1707" s="42" t="s">
        <v>524</v>
      </c>
      <c r="B1707" s="42" t="s">
        <v>525</v>
      </c>
      <c r="C1707" s="33" t="str">
        <f t="shared" si="52"/>
        <v>21375900 DIRECCIÓN GENERAL DE ARCHIVO NACIONAL</v>
      </c>
      <c r="D1707" s="45" t="s">
        <v>19</v>
      </c>
      <c r="E1707" s="42" t="s">
        <v>229</v>
      </c>
      <c r="F1707" s="42" t="s">
        <v>230</v>
      </c>
      <c r="G1707" s="43">
        <v>7500000</v>
      </c>
      <c r="H1707" s="43">
        <v>7500000</v>
      </c>
      <c r="I1707" s="43">
        <v>7500000</v>
      </c>
      <c r="J1707" s="43">
        <v>0</v>
      </c>
      <c r="K1707" s="43">
        <v>0</v>
      </c>
      <c r="L1707" s="43">
        <v>0</v>
      </c>
      <c r="M1707" s="43">
        <v>1159967.24</v>
      </c>
      <c r="N1707" s="43">
        <v>1159967.24</v>
      </c>
      <c r="O1707" s="43">
        <v>6340032.7599999998</v>
      </c>
      <c r="P1707" s="43">
        <v>6340032.7599999998</v>
      </c>
      <c r="Q1707" s="9">
        <f t="shared" si="53"/>
        <v>0.15466229866666667</v>
      </c>
    </row>
    <row r="1708" spans="1:17" ht="13.2" x14ac:dyDescent="0.2">
      <c r="A1708" s="42" t="s">
        <v>524</v>
      </c>
      <c r="B1708" s="42" t="s">
        <v>525</v>
      </c>
      <c r="C1708" s="33" t="str">
        <f t="shared" si="52"/>
        <v>21375900 DIRECCIÓN GENERAL DE ARCHIVO NACIONAL</v>
      </c>
      <c r="D1708" s="45" t="s">
        <v>19</v>
      </c>
      <c r="E1708" s="42" t="s">
        <v>243</v>
      </c>
      <c r="F1708" s="42" t="s">
        <v>244</v>
      </c>
      <c r="G1708" s="43">
        <v>291970</v>
      </c>
      <c r="H1708" s="43">
        <v>291970</v>
      </c>
      <c r="I1708" s="43">
        <v>290969.08</v>
      </c>
      <c r="J1708" s="43">
        <v>0</v>
      </c>
      <c r="K1708" s="43">
        <v>0</v>
      </c>
      <c r="L1708" s="43">
        <v>0</v>
      </c>
      <c r="M1708" s="43">
        <v>289802.88</v>
      </c>
      <c r="N1708" s="43">
        <v>289802.88</v>
      </c>
      <c r="O1708" s="43">
        <v>2167.12</v>
      </c>
      <c r="P1708" s="43">
        <v>1166.2</v>
      </c>
      <c r="Q1708" s="9">
        <f t="shared" si="53"/>
        <v>0.99257759358838238</v>
      </c>
    </row>
    <row r="1709" spans="1:17" ht="13.2" x14ac:dyDescent="0.2">
      <c r="A1709" s="42" t="s">
        <v>524</v>
      </c>
      <c r="B1709" s="42" t="s">
        <v>525</v>
      </c>
      <c r="C1709" s="33" t="str">
        <f t="shared" si="52"/>
        <v>21375900 DIRECCIÓN GENERAL DE ARCHIVO NACIONAL</v>
      </c>
      <c r="D1709" s="45" t="s">
        <v>19</v>
      </c>
      <c r="E1709" s="42" t="s">
        <v>734</v>
      </c>
      <c r="F1709" s="42" t="s">
        <v>760</v>
      </c>
      <c r="G1709" s="43">
        <v>291970</v>
      </c>
      <c r="H1709" s="43">
        <v>291970</v>
      </c>
      <c r="I1709" s="43">
        <v>290969.08</v>
      </c>
      <c r="J1709" s="43">
        <v>0</v>
      </c>
      <c r="K1709" s="43">
        <v>0</v>
      </c>
      <c r="L1709" s="43">
        <v>0</v>
      </c>
      <c r="M1709" s="43">
        <v>289802.88</v>
      </c>
      <c r="N1709" s="43">
        <v>289802.88</v>
      </c>
      <c r="O1709" s="43">
        <v>2167.12</v>
      </c>
      <c r="P1709" s="43">
        <v>1166.2</v>
      </c>
      <c r="Q1709" s="9">
        <f t="shared" si="53"/>
        <v>0.99257759358838238</v>
      </c>
    </row>
    <row r="1710" spans="1:17" ht="13.2" x14ac:dyDescent="0.2">
      <c r="A1710" s="42" t="s">
        <v>524</v>
      </c>
      <c r="B1710" s="42" t="s">
        <v>525</v>
      </c>
      <c r="C1710" s="33" t="str">
        <f t="shared" si="52"/>
        <v>21375900 DIRECCIÓN GENERAL DE ARCHIVO NACIONAL</v>
      </c>
      <c r="D1710" s="45" t="s">
        <v>253</v>
      </c>
      <c r="E1710" s="42" t="s">
        <v>254</v>
      </c>
      <c r="F1710" s="42" t="s">
        <v>255</v>
      </c>
      <c r="G1710" s="43">
        <v>82594300</v>
      </c>
      <c r="H1710" s="43">
        <v>82594300</v>
      </c>
      <c r="I1710" s="43">
        <v>82594300</v>
      </c>
      <c r="J1710" s="43">
        <v>0</v>
      </c>
      <c r="K1710" s="43">
        <v>0</v>
      </c>
      <c r="L1710" s="43">
        <v>0</v>
      </c>
      <c r="M1710" s="43">
        <v>21876.21</v>
      </c>
      <c r="N1710" s="43">
        <v>21876.21</v>
      </c>
      <c r="O1710" s="43">
        <v>82572423.790000007</v>
      </c>
      <c r="P1710" s="43">
        <v>82572423.790000007</v>
      </c>
      <c r="Q1710" s="9">
        <f t="shared" si="53"/>
        <v>2.6486343488594247E-4</v>
      </c>
    </row>
    <row r="1711" spans="1:17" ht="13.2" x14ac:dyDescent="0.2">
      <c r="A1711" s="42" t="s">
        <v>524</v>
      </c>
      <c r="B1711" s="42" t="s">
        <v>525</v>
      </c>
      <c r="C1711" s="33" t="str">
        <f t="shared" si="52"/>
        <v>21375900 DIRECCIÓN GENERAL DE ARCHIVO NACIONAL</v>
      </c>
      <c r="D1711" s="45" t="s">
        <v>253</v>
      </c>
      <c r="E1711" s="42" t="s">
        <v>256</v>
      </c>
      <c r="F1711" s="42" t="s">
        <v>257</v>
      </c>
      <c r="G1711" s="43">
        <v>10000000</v>
      </c>
      <c r="H1711" s="43">
        <v>10000000</v>
      </c>
      <c r="I1711" s="43">
        <v>10000000</v>
      </c>
      <c r="J1711" s="43">
        <v>0</v>
      </c>
      <c r="K1711" s="43">
        <v>0</v>
      </c>
      <c r="L1711" s="43">
        <v>0</v>
      </c>
      <c r="M1711" s="43">
        <v>21876.21</v>
      </c>
      <c r="N1711" s="43">
        <v>21876.21</v>
      </c>
      <c r="O1711" s="43">
        <v>9978123.7899999991</v>
      </c>
      <c r="P1711" s="43">
        <v>9978123.7899999991</v>
      </c>
      <c r="Q1711" s="9">
        <f t="shared" si="53"/>
        <v>2.1876209999999998E-3</v>
      </c>
    </row>
    <row r="1712" spans="1:17" ht="13.2" x14ac:dyDescent="0.2">
      <c r="A1712" s="42" t="s">
        <v>524</v>
      </c>
      <c r="B1712" s="42" t="s">
        <v>525</v>
      </c>
      <c r="C1712" s="33" t="str">
        <f t="shared" si="52"/>
        <v>21375900 DIRECCIÓN GENERAL DE ARCHIVO NACIONAL</v>
      </c>
      <c r="D1712" s="45" t="s">
        <v>253</v>
      </c>
      <c r="E1712" s="42" t="s">
        <v>264</v>
      </c>
      <c r="F1712" s="42" t="s">
        <v>265</v>
      </c>
      <c r="G1712" s="43">
        <v>10000000</v>
      </c>
      <c r="H1712" s="43">
        <v>10000000</v>
      </c>
      <c r="I1712" s="43">
        <v>10000000</v>
      </c>
      <c r="J1712" s="43">
        <v>0</v>
      </c>
      <c r="K1712" s="43">
        <v>0</v>
      </c>
      <c r="L1712" s="43">
        <v>0</v>
      </c>
      <c r="M1712" s="43">
        <v>21876.21</v>
      </c>
      <c r="N1712" s="43">
        <v>21876.21</v>
      </c>
      <c r="O1712" s="43">
        <v>9978123.7899999991</v>
      </c>
      <c r="P1712" s="43">
        <v>9978123.7899999991</v>
      </c>
      <c r="Q1712" s="9">
        <f t="shared" si="53"/>
        <v>2.1876209999999998E-3</v>
      </c>
    </row>
    <row r="1713" spans="1:17" ht="13.2" x14ac:dyDescent="0.2">
      <c r="A1713" s="42" t="s">
        <v>524</v>
      </c>
      <c r="B1713" s="42" t="s">
        <v>525</v>
      </c>
      <c r="C1713" s="33" t="str">
        <f t="shared" si="52"/>
        <v>21375900 DIRECCIÓN GENERAL DE ARCHIVO NACIONAL</v>
      </c>
      <c r="D1713" s="45" t="s">
        <v>253</v>
      </c>
      <c r="E1713" s="42" t="s">
        <v>268</v>
      </c>
      <c r="F1713" s="42" t="s">
        <v>269</v>
      </c>
      <c r="G1713" s="43">
        <v>60200000</v>
      </c>
      <c r="H1713" s="43">
        <v>60200000</v>
      </c>
      <c r="I1713" s="43">
        <v>60200000</v>
      </c>
      <c r="J1713" s="43">
        <v>0</v>
      </c>
      <c r="K1713" s="43">
        <v>0</v>
      </c>
      <c r="L1713" s="43">
        <v>0</v>
      </c>
      <c r="M1713" s="43">
        <v>0</v>
      </c>
      <c r="N1713" s="43">
        <v>0</v>
      </c>
      <c r="O1713" s="43">
        <v>60200000</v>
      </c>
      <c r="P1713" s="43">
        <v>60200000</v>
      </c>
      <c r="Q1713" s="9">
        <f t="shared" si="53"/>
        <v>0</v>
      </c>
    </row>
    <row r="1714" spans="1:17" ht="13.2" x14ac:dyDescent="0.2">
      <c r="A1714" s="42" t="s">
        <v>524</v>
      </c>
      <c r="B1714" s="42" t="s">
        <v>525</v>
      </c>
      <c r="C1714" s="33" t="str">
        <f t="shared" si="52"/>
        <v>21375900 DIRECCIÓN GENERAL DE ARCHIVO NACIONAL</v>
      </c>
      <c r="D1714" s="45" t="s">
        <v>253</v>
      </c>
      <c r="E1714" s="42" t="s">
        <v>270</v>
      </c>
      <c r="F1714" s="42" t="s">
        <v>271</v>
      </c>
      <c r="G1714" s="43">
        <v>60200000</v>
      </c>
      <c r="H1714" s="43">
        <v>60200000</v>
      </c>
      <c r="I1714" s="43">
        <v>60200000</v>
      </c>
      <c r="J1714" s="43">
        <v>0</v>
      </c>
      <c r="K1714" s="43">
        <v>0</v>
      </c>
      <c r="L1714" s="43">
        <v>0</v>
      </c>
      <c r="M1714" s="43">
        <v>0</v>
      </c>
      <c r="N1714" s="43">
        <v>0</v>
      </c>
      <c r="O1714" s="43">
        <v>60200000</v>
      </c>
      <c r="P1714" s="43">
        <v>60200000</v>
      </c>
      <c r="Q1714" s="9">
        <f t="shared" si="53"/>
        <v>0</v>
      </c>
    </row>
    <row r="1715" spans="1:17" ht="13.2" x14ac:dyDescent="0.2">
      <c r="A1715" s="42" t="s">
        <v>524</v>
      </c>
      <c r="B1715" s="42" t="s">
        <v>525</v>
      </c>
      <c r="C1715" s="33" t="str">
        <f t="shared" si="52"/>
        <v>21375900 DIRECCIÓN GENERAL DE ARCHIVO NACIONAL</v>
      </c>
      <c r="D1715" s="45" t="s">
        <v>253</v>
      </c>
      <c r="E1715" s="42" t="s">
        <v>274</v>
      </c>
      <c r="F1715" s="42" t="s">
        <v>275</v>
      </c>
      <c r="G1715" s="43">
        <v>12394300</v>
      </c>
      <c r="H1715" s="43">
        <v>12394300</v>
      </c>
      <c r="I1715" s="43">
        <v>12394300</v>
      </c>
      <c r="J1715" s="43">
        <v>0</v>
      </c>
      <c r="K1715" s="43">
        <v>0</v>
      </c>
      <c r="L1715" s="43">
        <v>0</v>
      </c>
      <c r="M1715" s="43">
        <v>0</v>
      </c>
      <c r="N1715" s="43">
        <v>0</v>
      </c>
      <c r="O1715" s="43">
        <v>12394300</v>
      </c>
      <c r="P1715" s="43">
        <v>12394300</v>
      </c>
      <c r="Q1715" s="9">
        <f t="shared" si="53"/>
        <v>0</v>
      </c>
    </row>
    <row r="1716" spans="1:17" ht="13.2" x14ac:dyDescent="0.2">
      <c r="A1716" s="42" t="s">
        <v>524</v>
      </c>
      <c r="B1716" s="42" t="s">
        <v>525</v>
      </c>
      <c r="C1716" s="33" t="str">
        <f t="shared" si="52"/>
        <v>21375900 DIRECCIÓN GENERAL DE ARCHIVO NACIONAL</v>
      </c>
      <c r="D1716" s="45" t="s">
        <v>253</v>
      </c>
      <c r="E1716" s="42" t="s">
        <v>276</v>
      </c>
      <c r="F1716" s="42" t="s">
        <v>277</v>
      </c>
      <c r="G1716" s="43">
        <v>12394300</v>
      </c>
      <c r="H1716" s="43">
        <v>12394300</v>
      </c>
      <c r="I1716" s="43">
        <v>12394300</v>
      </c>
      <c r="J1716" s="43">
        <v>0</v>
      </c>
      <c r="K1716" s="43">
        <v>0</v>
      </c>
      <c r="L1716" s="43">
        <v>0</v>
      </c>
      <c r="M1716" s="43">
        <v>0</v>
      </c>
      <c r="N1716" s="43">
        <v>0</v>
      </c>
      <c r="O1716" s="43">
        <v>12394300</v>
      </c>
      <c r="P1716" s="43">
        <v>12394300</v>
      </c>
      <c r="Q1716" s="9">
        <f t="shared" si="53"/>
        <v>0</v>
      </c>
    </row>
    <row r="1717" spans="1:17" ht="13.2" x14ac:dyDescent="0.2">
      <c r="A1717" s="50" t="s">
        <v>534</v>
      </c>
      <c r="B1717" s="50" t="s">
        <v>535</v>
      </c>
      <c r="C1717" s="33" t="str">
        <f t="shared" si="52"/>
        <v>21376000 CONSEJO NAC.POLÍTICA PÚBLICA PERSONA JOV</v>
      </c>
      <c r="D1717" s="51" t="s">
        <v>19</v>
      </c>
      <c r="E1717" s="50" t="s">
        <v>20</v>
      </c>
      <c r="F1717" s="50" t="s">
        <v>20</v>
      </c>
      <c r="G1717" s="43">
        <v>2156302815</v>
      </c>
      <c r="H1717" s="43">
        <v>2156302815</v>
      </c>
      <c r="I1717" s="43">
        <v>1795789736.8499999</v>
      </c>
      <c r="J1717" s="43">
        <v>0</v>
      </c>
      <c r="K1717" s="43">
        <v>0</v>
      </c>
      <c r="L1717" s="43">
        <v>0</v>
      </c>
      <c r="M1717" s="43">
        <v>200431580.88</v>
      </c>
      <c r="N1717" s="43">
        <v>181236148.59999999</v>
      </c>
      <c r="O1717" s="43">
        <v>1955871234.1199999</v>
      </c>
      <c r="P1717" s="43">
        <v>1595358155.97</v>
      </c>
      <c r="Q1717" s="9">
        <f t="shared" si="53"/>
        <v>9.2951499894044332E-2</v>
      </c>
    </row>
    <row r="1718" spans="1:17" ht="13.2" x14ac:dyDescent="0.2">
      <c r="A1718" s="42" t="s">
        <v>534</v>
      </c>
      <c r="B1718" s="42" t="s">
        <v>535</v>
      </c>
      <c r="C1718" s="33" t="str">
        <f t="shared" si="52"/>
        <v>21376000 CONSEJO NAC.POLÍTICA PÚBLICA PERSONA JOV</v>
      </c>
      <c r="D1718" s="45" t="s">
        <v>19</v>
      </c>
      <c r="E1718" s="42" t="s">
        <v>23</v>
      </c>
      <c r="F1718" s="42" t="s">
        <v>24</v>
      </c>
      <c r="G1718" s="43">
        <v>823143089</v>
      </c>
      <c r="H1718" s="43">
        <v>823143089</v>
      </c>
      <c r="I1718" s="43">
        <v>815122639</v>
      </c>
      <c r="J1718" s="43">
        <v>0</v>
      </c>
      <c r="K1718" s="43">
        <v>0</v>
      </c>
      <c r="L1718" s="43">
        <v>0</v>
      </c>
      <c r="M1718" s="43">
        <v>171426709.55000001</v>
      </c>
      <c r="N1718" s="43">
        <v>154738815.55000001</v>
      </c>
      <c r="O1718" s="43">
        <v>651716379.45000005</v>
      </c>
      <c r="P1718" s="43">
        <v>643695929.45000005</v>
      </c>
      <c r="Q1718" s="9">
        <f t="shared" si="53"/>
        <v>0.20825869990387541</v>
      </c>
    </row>
    <row r="1719" spans="1:17" ht="13.2" x14ac:dyDescent="0.2">
      <c r="A1719" s="42" t="s">
        <v>534</v>
      </c>
      <c r="B1719" s="42" t="s">
        <v>535</v>
      </c>
      <c r="C1719" s="33" t="str">
        <f t="shared" si="52"/>
        <v>21376000 CONSEJO NAC.POLÍTICA PÚBLICA PERSONA JOV</v>
      </c>
      <c r="D1719" s="45" t="s">
        <v>19</v>
      </c>
      <c r="E1719" s="42" t="s">
        <v>25</v>
      </c>
      <c r="F1719" s="42" t="s">
        <v>26</v>
      </c>
      <c r="G1719" s="43">
        <v>336813600</v>
      </c>
      <c r="H1719" s="43">
        <v>387102664</v>
      </c>
      <c r="I1719" s="43">
        <v>387102664</v>
      </c>
      <c r="J1719" s="43">
        <v>0</v>
      </c>
      <c r="K1719" s="43">
        <v>0</v>
      </c>
      <c r="L1719" s="43">
        <v>0</v>
      </c>
      <c r="M1719" s="43">
        <v>66904198.829999998</v>
      </c>
      <c r="N1719" s="43">
        <v>57201475.479999997</v>
      </c>
      <c r="O1719" s="43">
        <v>320198465.17000002</v>
      </c>
      <c r="P1719" s="43">
        <v>320198465.17000002</v>
      </c>
      <c r="Q1719" s="9">
        <f t="shared" si="53"/>
        <v>0.17283321726248826</v>
      </c>
    </row>
    <row r="1720" spans="1:17" ht="13.2" x14ac:dyDescent="0.2">
      <c r="A1720" s="42" t="s">
        <v>534</v>
      </c>
      <c r="B1720" s="42" t="s">
        <v>535</v>
      </c>
      <c r="C1720" s="33" t="str">
        <f t="shared" si="52"/>
        <v>21376000 CONSEJO NAC.POLÍTICA PÚBLICA PERSONA JOV</v>
      </c>
      <c r="D1720" s="45" t="s">
        <v>19</v>
      </c>
      <c r="E1720" s="42" t="s">
        <v>27</v>
      </c>
      <c r="F1720" s="42" t="s">
        <v>28</v>
      </c>
      <c r="G1720" s="43">
        <v>336813600</v>
      </c>
      <c r="H1720" s="43">
        <v>387102664</v>
      </c>
      <c r="I1720" s="43">
        <v>387102664</v>
      </c>
      <c r="J1720" s="43">
        <v>0</v>
      </c>
      <c r="K1720" s="43">
        <v>0</v>
      </c>
      <c r="L1720" s="43">
        <v>0</v>
      </c>
      <c r="M1720" s="43">
        <v>66904198.829999998</v>
      </c>
      <c r="N1720" s="43">
        <v>57201475.479999997</v>
      </c>
      <c r="O1720" s="43">
        <v>320198465.17000002</v>
      </c>
      <c r="P1720" s="43">
        <v>320198465.17000002</v>
      </c>
      <c r="Q1720" s="9">
        <f t="shared" si="53"/>
        <v>0.17283321726248826</v>
      </c>
    </row>
    <row r="1721" spans="1:17" ht="13.2" x14ac:dyDescent="0.2">
      <c r="A1721" s="42" t="s">
        <v>534</v>
      </c>
      <c r="B1721" s="42" t="s">
        <v>535</v>
      </c>
      <c r="C1721" s="33" t="str">
        <f t="shared" si="52"/>
        <v>21376000 CONSEJO NAC.POLÍTICA PÚBLICA PERSONA JOV</v>
      </c>
      <c r="D1721" s="45" t="s">
        <v>19</v>
      </c>
      <c r="E1721" s="42" t="s">
        <v>31</v>
      </c>
      <c r="F1721" s="42" t="s">
        <v>32</v>
      </c>
      <c r="G1721" s="43">
        <v>9600000</v>
      </c>
      <c r="H1721" s="43">
        <v>9600000</v>
      </c>
      <c r="I1721" s="43">
        <v>9600000</v>
      </c>
      <c r="J1721" s="43">
        <v>0</v>
      </c>
      <c r="K1721" s="43">
        <v>0</v>
      </c>
      <c r="L1721" s="43">
        <v>0</v>
      </c>
      <c r="M1721" s="43">
        <v>1528689.71</v>
      </c>
      <c r="N1721" s="43">
        <v>1166115.78</v>
      </c>
      <c r="O1721" s="43">
        <v>8071310.29</v>
      </c>
      <c r="P1721" s="43">
        <v>8071310.29</v>
      </c>
      <c r="Q1721" s="9">
        <f t="shared" si="53"/>
        <v>0.15923851145833334</v>
      </c>
    </row>
    <row r="1722" spans="1:17" ht="13.2" x14ac:dyDescent="0.2">
      <c r="A1722" s="42" t="s">
        <v>534</v>
      </c>
      <c r="B1722" s="42" t="s">
        <v>535</v>
      </c>
      <c r="C1722" s="33" t="str">
        <f t="shared" si="52"/>
        <v>21376000 CONSEJO NAC.POLÍTICA PÚBLICA PERSONA JOV</v>
      </c>
      <c r="D1722" s="45" t="s">
        <v>19</v>
      </c>
      <c r="E1722" s="42" t="s">
        <v>536</v>
      </c>
      <c r="F1722" s="42" t="s">
        <v>537</v>
      </c>
      <c r="G1722" s="43">
        <v>9600000</v>
      </c>
      <c r="H1722" s="43">
        <v>9600000</v>
      </c>
      <c r="I1722" s="43">
        <v>9600000</v>
      </c>
      <c r="J1722" s="43">
        <v>0</v>
      </c>
      <c r="K1722" s="43">
        <v>0</v>
      </c>
      <c r="L1722" s="43">
        <v>0</v>
      </c>
      <c r="M1722" s="43">
        <v>1528689.71</v>
      </c>
      <c r="N1722" s="43">
        <v>1166115.78</v>
      </c>
      <c r="O1722" s="43">
        <v>8071310.29</v>
      </c>
      <c r="P1722" s="43">
        <v>8071310.29</v>
      </c>
      <c r="Q1722" s="9">
        <f t="shared" si="53"/>
        <v>0.15923851145833334</v>
      </c>
    </row>
    <row r="1723" spans="1:17" ht="13.2" x14ac:dyDescent="0.2">
      <c r="A1723" s="42" t="s">
        <v>534</v>
      </c>
      <c r="B1723" s="42" t="s">
        <v>535</v>
      </c>
      <c r="C1723" s="33" t="str">
        <f t="shared" si="52"/>
        <v>21376000 CONSEJO NAC.POLÍTICA PÚBLICA PERSONA JOV</v>
      </c>
      <c r="D1723" s="45" t="s">
        <v>19</v>
      </c>
      <c r="E1723" s="42" t="s">
        <v>35</v>
      </c>
      <c r="F1723" s="42" t="s">
        <v>36</v>
      </c>
      <c r="G1723" s="43">
        <v>344781207</v>
      </c>
      <c r="H1723" s="43">
        <v>294492143</v>
      </c>
      <c r="I1723" s="43">
        <v>286471693</v>
      </c>
      <c r="J1723" s="43">
        <v>0</v>
      </c>
      <c r="K1723" s="43">
        <v>0</v>
      </c>
      <c r="L1723" s="43">
        <v>0</v>
      </c>
      <c r="M1723" s="43">
        <v>73949794.030000001</v>
      </c>
      <c r="N1723" s="43">
        <v>73949794.030000001</v>
      </c>
      <c r="O1723" s="43">
        <v>220542348.97</v>
      </c>
      <c r="P1723" s="43">
        <v>212521898.97</v>
      </c>
      <c r="Q1723" s="9">
        <f t="shared" si="53"/>
        <v>0.25110956535774198</v>
      </c>
    </row>
    <row r="1724" spans="1:17" ht="13.2" x14ac:dyDescent="0.2">
      <c r="A1724" s="42" t="s">
        <v>534</v>
      </c>
      <c r="B1724" s="42" t="s">
        <v>535</v>
      </c>
      <c r="C1724" s="33" t="str">
        <f t="shared" si="52"/>
        <v>21376000 CONSEJO NAC.POLÍTICA PÚBLICA PERSONA JOV</v>
      </c>
      <c r="D1724" s="45" t="s">
        <v>19</v>
      </c>
      <c r="E1724" s="42" t="s">
        <v>37</v>
      </c>
      <c r="F1724" s="42" t="s">
        <v>38</v>
      </c>
      <c r="G1724" s="43">
        <v>92600000</v>
      </c>
      <c r="H1724" s="43">
        <v>69878753</v>
      </c>
      <c r="I1724" s="43">
        <v>66160153</v>
      </c>
      <c r="J1724" s="43">
        <v>0</v>
      </c>
      <c r="K1724" s="43">
        <v>0</v>
      </c>
      <c r="L1724" s="43">
        <v>0</v>
      </c>
      <c r="M1724" s="43">
        <v>13779308.1</v>
      </c>
      <c r="N1724" s="43">
        <v>13779308.1</v>
      </c>
      <c r="O1724" s="43">
        <v>56099444.899999999</v>
      </c>
      <c r="P1724" s="43">
        <v>52380844.899999999</v>
      </c>
      <c r="Q1724" s="9">
        <f t="shared" si="53"/>
        <v>0.19718880930803101</v>
      </c>
    </row>
    <row r="1725" spans="1:17" ht="13.2" x14ac:dyDescent="0.2">
      <c r="A1725" s="42" t="s">
        <v>534</v>
      </c>
      <c r="B1725" s="42" t="s">
        <v>535</v>
      </c>
      <c r="C1725" s="33" t="str">
        <f t="shared" si="52"/>
        <v>21376000 CONSEJO NAC.POLÍTICA PÚBLICA PERSONA JOV</v>
      </c>
      <c r="D1725" s="45" t="s">
        <v>19</v>
      </c>
      <c r="E1725" s="42" t="s">
        <v>39</v>
      </c>
      <c r="F1725" s="42" t="s">
        <v>40</v>
      </c>
      <c r="G1725" s="43">
        <v>134925670</v>
      </c>
      <c r="H1725" s="43">
        <v>110964430</v>
      </c>
      <c r="I1725" s="43">
        <v>107117180</v>
      </c>
      <c r="J1725" s="43">
        <v>0</v>
      </c>
      <c r="K1725" s="43">
        <v>0</v>
      </c>
      <c r="L1725" s="43">
        <v>0</v>
      </c>
      <c r="M1725" s="43">
        <v>20002894</v>
      </c>
      <c r="N1725" s="43">
        <v>20002894</v>
      </c>
      <c r="O1725" s="43">
        <v>90961536</v>
      </c>
      <c r="P1725" s="43">
        <v>87114286</v>
      </c>
      <c r="Q1725" s="9">
        <f t="shared" si="53"/>
        <v>0.18026401793800048</v>
      </c>
    </row>
    <row r="1726" spans="1:17" ht="13.2" x14ac:dyDescent="0.2">
      <c r="A1726" s="42" t="s">
        <v>534</v>
      </c>
      <c r="B1726" s="42" t="s">
        <v>535</v>
      </c>
      <c r="C1726" s="33" t="str">
        <f t="shared" si="52"/>
        <v>21376000 CONSEJO NAC.POLÍTICA PÚBLICA PERSONA JOV</v>
      </c>
      <c r="D1726" s="45" t="s">
        <v>19</v>
      </c>
      <c r="E1726" s="42" t="s">
        <v>41</v>
      </c>
      <c r="F1726" s="42" t="s">
        <v>42</v>
      </c>
      <c r="G1726" s="43">
        <v>51456123</v>
      </c>
      <c r="H1726" s="43">
        <v>51456123</v>
      </c>
      <c r="I1726" s="43">
        <v>51456123</v>
      </c>
      <c r="J1726" s="43">
        <v>0</v>
      </c>
      <c r="K1726" s="43">
        <v>0</v>
      </c>
      <c r="L1726" s="43">
        <v>0</v>
      </c>
      <c r="M1726" s="43">
        <v>0</v>
      </c>
      <c r="N1726" s="43">
        <v>0</v>
      </c>
      <c r="O1726" s="43">
        <v>51456123</v>
      </c>
      <c r="P1726" s="43">
        <v>51456123</v>
      </c>
      <c r="Q1726" s="9">
        <f t="shared" si="53"/>
        <v>0</v>
      </c>
    </row>
    <row r="1727" spans="1:17" ht="13.2" x14ac:dyDescent="0.2">
      <c r="A1727" s="42" t="s">
        <v>534</v>
      </c>
      <c r="B1727" s="42" t="s">
        <v>535</v>
      </c>
      <c r="C1727" s="33" t="str">
        <f t="shared" si="52"/>
        <v>21376000 CONSEJO NAC.POLÍTICA PÚBLICA PERSONA JOV</v>
      </c>
      <c r="D1727" s="45" t="s">
        <v>19</v>
      </c>
      <c r="E1727" s="42" t="s">
        <v>43</v>
      </c>
      <c r="F1727" s="42" t="s">
        <v>44</v>
      </c>
      <c r="G1727" s="43">
        <v>41699414</v>
      </c>
      <c r="H1727" s="43">
        <v>41699414</v>
      </c>
      <c r="I1727" s="43">
        <v>41699414</v>
      </c>
      <c r="J1727" s="43">
        <v>0</v>
      </c>
      <c r="K1727" s="43">
        <v>0</v>
      </c>
      <c r="L1727" s="43">
        <v>0</v>
      </c>
      <c r="M1727" s="43">
        <v>35936144.460000001</v>
      </c>
      <c r="N1727" s="43">
        <v>35936144.460000001</v>
      </c>
      <c r="O1727" s="43">
        <v>5763269.54</v>
      </c>
      <c r="P1727" s="43">
        <v>5763269.54</v>
      </c>
      <c r="Q1727" s="9">
        <f t="shared" si="53"/>
        <v>0.86179015513263568</v>
      </c>
    </row>
    <row r="1728" spans="1:17" ht="13.2" x14ac:dyDescent="0.2">
      <c r="A1728" s="42" t="s">
        <v>534</v>
      </c>
      <c r="B1728" s="42" t="s">
        <v>535</v>
      </c>
      <c r="C1728" s="33" t="str">
        <f t="shared" si="52"/>
        <v>21376000 CONSEJO NAC.POLÍTICA PÚBLICA PERSONA JOV</v>
      </c>
      <c r="D1728" s="45" t="s">
        <v>19</v>
      </c>
      <c r="E1728" s="42" t="s">
        <v>45</v>
      </c>
      <c r="F1728" s="42" t="s">
        <v>46</v>
      </c>
      <c r="G1728" s="43">
        <v>24100000</v>
      </c>
      <c r="H1728" s="43">
        <v>20493423</v>
      </c>
      <c r="I1728" s="43">
        <v>20038823</v>
      </c>
      <c r="J1728" s="43">
        <v>0</v>
      </c>
      <c r="K1728" s="43">
        <v>0</v>
      </c>
      <c r="L1728" s="43">
        <v>0</v>
      </c>
      <c r="M1728" s="43">
        <v>4231447.47</v>
      </c>
      <c r="N1728" s="43">
        <v>4231447.47</v>
      </c>
      <c r="O1728" s="43">
        <v>16261975.529999999</v>
      </c>
      <c r="P1728" s="43">
        <v>15807375.529999999</v>
      </c>
      <c r="Q1728" s="9">
        <f t="shared" si="53"/>
        <v>0.20647831599435584</v>
      </c>
    </row>
    <row r="1729" spans="1:17" ht="13.2" x14ac:dyDescent="0.2">
      <c r="A1729" s="42" t="s">
        <v>534</v>
      </c>
      <c r="B1729" s="42" t="s">
        <v>535</v>
      </c>
      <c r="C1729" s="33" t="str">
        <f t="shared" si="52"/>
        <v>21376000 CONSEJO NAC.POLÍTICA PÚBLICA PERSONA JOV</v>
      </c>
      <c r="D1729" s="45" t="s">
        <v>19</v>
      </c>
      <c r="E1729" s="42" t="s">
        <v>47</v>
      </c>
      <c r="F1729" s="42" t="s">
        <v>48</v>
      </c>
      <c r="G1729" s="43">
        <v>61438523</v>
      </c>
      <c r="H1729" s="43">
        <v>61438523</v>
      </c>
      <c r="I1729" s="43">
        <v>61438523</v>
      </c>
      <c r="J1729" s="43">
        <v>0</v>
      </c>
      <c r="K1729" s="43">
        <v>0</v>
      </c>
      <c r="L1729" s="43">
        <v>0</v>
      </c>
      <c r="M1729" s="43">
        <v>13708497.59</v>
      </c>
      <c r="N1729" s="43">
        <v>10425818</v>
      </c>
      <c r="O1729" s="43">
        <v>47730025.409999996</v>
      </c>
      <c r="P1729" s="43">
        <v>47730025.409999996</v>
      </c>
      <c r="Q1729" s="9">
        <f t="shared" si="53"/>
        <v>0.22312544183394512</v>
      </c>
    </row>
    <row r="1730" spans="1:17" ht="13.2" x14ac:dyDescent="0.2">
      <c r="A1730" s="42" t="s">
        <v>534</v>
      </c>
      <c r="B1730" s="42" t="s">
        <v>535</v>
      </c>
      <c r="C1730" s="33" t="str">
        <f t="shared" si="52"/>
        <v>21376000 CONSEJO NAC.POLÍTICA PÚBLICA PERSONA JOV</v>
      </c>
      <c r="D1730" s="45" t="s">
        <v>19</v>
      </c>
      <c r="E1730" s="42" t="s">
        <v>538</v>
      </c>
      <c r="F1730" s="42" t="s">
        <v>50</v>
      </c>
      <c r="G1730" s="43">
        <v>58287829</v>
      </c>
      <c r="H1730" s="43">
        <v>58287829</v>
      </c>
      <c r="I1730" s="43">
        <v>58287829</v>
      </c>
      <c r="J1730" s="43">
        <v>0</v>
      </c>
      <c r="K1730" s="43">
        <v>0</v>
      </c>
      <c r="L1730" s="43">
        <v>0</v>
      </c>
      <c r="M1730" s="43">
        <v>13005953.59</v>
      </c>
      <c r="N1730" s="43">
        <v>9891615</v>
      </c>
      <c r="O1730" s="43">
        <v>45281875.409999996</v>
      </c>
      <c r="P1730" s="43">
        <v>45281875.409999996</v>
      </c>
      <c r="Q1730" s="9">
        <f t="shared" si="53"/>
        <v>0.22313326492225333</v>
      </c>
    </row>
    <row r="1731" spans="1:17" ht="13.2" x14ac:dyDescent="0.2">
      <c r="A1731" s="42" t="s">
        <v>534</v>
      </c>
      <c r="B1731" s="42" t="s">
        <v>535</v>
      </c>
      <c r="C1731" s="33" t="str">
        <f t="shared" si="52"/>
        <v>21376000 CONSEJO NAC.POLÍTICA PÚBLICA PERSONA JOV</v>
      </c>
      <c r="D1731" s="45" t="s">
        <v>19</v>
      </c>
      <c r="E1731" s="42" t="s">
        <v>539</v>
      </c>
      <c r="F1731" s="42" t="s">
        <v>52</v>
      </c>
      <c r="G1731" s="43">
        <v>3150694</v>
      </c>
      <c r="H1731" s="43">
        <v>3150694</v>
      </c>
      <c r="I1731" s="43">
        <v>3150694</v>
      </c>
      <c r="J1731" s="43">
        <v>0</v>
      </c>
      <c r="K1731" s="43">
        <v>0</v>
      </c>
      <c r="L1731" s="43">
        <v>0</v>
      </c>
      <c r="M1731" s="43">
        <v>702544</v>
      </c>
      <c r="N1731" s="43">
        <v>534203</v>
      </c>
      <c r="O1731" s="43">
        <v>2448150</v>
      </c>
      <c r="P1731" s="43">
        <v>2448150</v>
      </c>
      <c r="Q1731" s="9">
        <f t="shared" si="53"/>
        <v>0.22298071472507328</v>
      </c>
    </row>
    <row r="1732" spans="1:17" ht="13.2" x14ac:dyDescent="0.2">
      <c r="A1732" s="42" t="s">
        <v>534</v>
      </c>
      <c r="B1732" s="42" t="s">
        <v>535</v>
      </c>
      <c r="C1732" s="33" t="str">
        <f t="shared" si="52"/>
        <v>21376000 CONSEJO NAC.POLÍTICA PÚBLICA PERSONA JOV</v>
      </c>
      <c r="D1732" s="45" t="s">
        <v>19</v>
      </c>
      <c r="E1732" s="42" t="s">
        <v>53</v>
      </c>
      <c r="F1732" s="42" t="s">
        <v>54</v>
      </c>
      <c r="G1732" s="43">
        <v>70509759</v>
      </c>
      <c r="H1732" s="43">
        <v>70509759</v>
      </c>
      <c r="I1732" s="43">
        <v>70509759</v>
      </c>
      <c r="J1732" s="43">
        <v>0</v>
      </c>
      <c r="K1732" s="43">
        <v>0</v>
      </c>
      <c r="L1732" s="43">
        <v>0</v>
      </c>
      <c r="M1732" s="43">
        <v>15335529.390000001</v>
      </c>
      <c r="N1732" s="43">
        <v>11995612.26</v>
      </c>
      <c r="O1732" s="43">
        <v>55174229.609999999</v>
      </c>
      <c r="P1732" s="43">
        <v>55174229.609999999</v>
      </c>
      <c r="Q1732" s="9">
        <f t="shared" si="53"/>
        <v>0.21749513269503587</v>
      </c>
    </row>
    <row r="1733" spans="1:17" ht="13.2" x14ac:dyDescent="0.2">
      <c r="A1733" s="42" t="s">
        <v>534</v>
      </c>
      <c r="B1733" s="42" t="s">
        <v>535</v>
      </c>
      <c r="C1733" s="33" t="str">
        <f t="shared" si="52"/>
        <v>21376000 CONSEJO NAC.POLÍTICA PÚBLICA PERSONA JOV</v>
      </c>
      <c r="D1733" s="45" t="s">
        <v>19</v>
      </c>
      <c r="E1733" s="42" t="s">
        <v>540</v>
      </c>
      <c r="F1733" s="42" t="s">
        <v>56</v>
      </c>
      <c r="G1733" s="43">
        <v>34153517</v>
      </c>
      <c r="H1733" s="43">
        <v>34153517</v>
      </c>
      <c r="I1733" s="43">
        <v>34153517</v>
      </c>
      <c r="J1733" s="43">
        <v>0</v>
      </c>
      <c r="K1733" s="43">
        <v>0</v>
      </c>
      <c r="L1733" s="43">
        <v>0</v>
      </c>
      <c r="M1733" s="43">
        <v>7616230.0899999999</v>
      </c>
      <c r="N1733" s="43">
        <v>5791394</v>
      </c>
      <c r="O1733" s="43">
        <v>26537286.91</v>
      </c>
      <c r="P1733" s="43">
        <v>26537286.91</v>
      </c>
      <c r="Q1733" s="9">
        <f t="shared" si="53"/>
        <v>0.22299987699656232</v>
      </c>
    </row>
    <row r="1734" spans="1:17" ht="13.2" x14ac:dyDescent="0.2">
      <c r="A1734" s="42" t="s">
        <v>534</v>
      </c>
      <c r="B1734" s="42" t="s">
        <v>535</v>
      </c>
      <c r="C1734" s="33" t="str">
        <f t="shared" si="52"/>
        <v>21376000 CONSEJO NAC.POLÍTICA PÚBLICA PERSONA JOV</v>
      </c>
      <c r="D1734" s="45" t="s">
        <v>19</v>
      </c>
      <c r="E1734" s="42" t="s">
        <v>541</v>
      </c>
      <c r="F1734" s="42" t="s">
        <v>58</v>
      </c>
      <c r="G1734" s="43">
        <v>18904161</v>
      </c>
      <c r="H1734" s="43">
        <v>18904161</v>
      </c>
      <c r="I1734" s="43">
        <v>18904161</v>
      </c>
      <c r="J1734" s="43">
        <v>0</v>
      </c>
      <c r="K1734" s="43">
        <v>0</v>
      </c>
      <c r="L1734" s="43">
        <v>0</v>
      </c>
      <c r="M1734" s="43">
        <v>4215272.0199999996</v>
      </c>
      <c r="N1734" s="43">
        <v>3205219</v>
      </c>
      <c r="O1734" s="43">
        <v>14688888.98</v>
      </c>
      <c r="P1734" s="43">
        <v>14688888.98</v>
      </c>
      <c r="Q1734" s="9">
        <f t="shared" si="53"/>
        <v>0.22298117435627002</v>
      </c>
    </row>
    <row r="1735" spans="1:17" ht="13.2" x14ac:dyDescent="0.2">
      <c r="A1735" s="42" t="s">
        <v>534</v>
      </c>
      <c r="B1735" s="42" t="s">
        <v>535</v>
      </c>
      <c r="C1735" s="33" t="str">
        <f t="shared" ref="C1735:C1798" si="54">+CONCATENATE(A1735," ",B1735)</f>
        <v>21376000 CONSEJO NAC.POLÍTICA PÚBLICA PERSONA JOV</v>
      </c>
      <c r="D1735" s="45" t="s">
        <v>19</v>
      </c>
      <c r="E1735" s="42" t="s">
        <v>542</v>
      </c>
      <c r="F1735" s="42" t="s">
        <v>60</v>
      </c>
      <c r="G1735" s="43">
        <v>9452081</v>
      </c>
      <c r="H1735" s="43">
        <v>9452081</v>
      </c>
      <c r="I1735" s="43">
        <v>9452081</v>
      </c>
      <c r="J1735" s="43">
        <v>0</v>
      </c>
      <c r="K1735" s="43">
        <v>0</v>
      </c>
      <c r="L1735" s="43">
        <v>0</v>
      </c>
      <c r="M1735" s="43">
        <v>2107636.02</v>
      </c>
      <c r="N1735" s="43">
        <v>1602608</v>
      </c>
      <c r="O1735" s="43">
        <v>7344444.9800000004</v>
      </c>
      <c r="P1735" s="43">
        <v>7344444.9800000004</v>
      </c>
      <c r="Q1735" s="9">
        <f t="shared" ref="Q1735:Q1798" si="55">+IFERROR(M1735/H1735,0)</f>
        <v>0.22298116361888987</v>
      </c>
    </row>
    <row r="1736" spans="1:17" ht="13.2" x14ac:dyDescent="0.2">
      <c r="A1736" s="42" t="s">
        <v>534</v>
      </c>
      <c r="B1736" s="42" t="s">
        <v>535</v>
      </c>
      <c r="C1736" s="33" t="str">
        <f t="shared" si="54"/>
        <v>21376000 CONSEJO NAC.POLÍTICA PÚBLICA PERSONA JOV</v>
      </c>
      <c r="D1736" s="45" t="s">
        <v>19</v>
      </c>
      <c r="E1736" s="42" t="s">
        <v>543</v>
      </c>
      <c r="F1736" s="42" t="s">
        <v>62</v>
      </c>
      <c r="G1736" s="43">
        <v>8000000</v>
      </c>
      <c r="H1736" s="43">
        <v>8000000</v>
      </c>
      <c r="I1736" s="43">
        <v>8000000</v>
      </c>
      <c r="J1736" s="43">
        <v>0</v>
      </c>
      <c r="K1736" s="43">
        <v>0</v>
      </c>
      <c r="L1736" s="43">
        <v>0</v>
      </c>
      <c r="M1736" s="43">
        <v>1396391.26</v>
      </c>
      <c r="N1736" s="43">
        <v>1396391.26</v>
      </c>
      <c r="O1736" s="43">
        <v>6603608.7400000002</v>
      </c>
      <c r="P1736" s="43">
        <v>6603608.7400000002</v>
      </c>
      <c r="Q1736" s="9">
        <f t="shared" si="55"/>
        <v>0.17454890749999999</v>
      </c>
    </row>
    <row r="1737" spans="1:17" ht="13.2" x14ac:dyDescent="0.2">
      <c r="A1737" s="42" t="s">
        <v>534</v>
      </c>
      <c r="B1737" s="42" t="s">
        <v>535</v>
      </c>
      <c r="C1737" s="33" t="str">
        <f t="shared" si="54"/>
        <v>21376000 CONSEJO NAC.POLÍTICA PÚBLICA PERSONA JOV</v>
      </c>
      <c r="D1737" s="45" t="s">
        <v>19</v>
      </c>
      <c r="E1737" s="42" t="s">
        <v>63</v>
      </c>
      <c r="F1737" s="42" t="s">
        <v>64</v>
      </c>
      <c r="G1737" s="43">
        <v>528107972</v>
      </c>
      <c r="H1737" s="43">
        <v>528107972</v>
      </c>
      <c r="I1737" s="43">
        <v>315117108.64999998</v>
      </c>
      <c r="J1737" s="43">
        <v>0</v>
      </c>
      <c r="K1737" s="43">
        <v>0</v>
      </c>
      <c r="L1737" s="43">
        <v>0</v>
      </c>
      <c r="M1737" s="43">
        <v>20939370.48</v>
      </c>
      <c r="N1737" s="43">
        <v>18431832.199999999</v>
      </c>
      <c r="O1737" s="43">
        <v>507168601.51999998</v>
      </c>
      <c r="P1737" s="43">
        <v>294177738.17000002</v>
      </c>
      <c r="Q1737" s="9">
        <f t="shared" si="55"/>
        <v>3.9649790554572427E-2</v>
      </c>
    </row>
    <row r="1738" spans="1:17" ht="13.2" x14ac:dyDescent="0.2">
      <c r="A1738" s="42" t="s">
        <v>534</v>
      </c>
      <c r="B1738" s="42" t="s">
        <v>535</v>
      </c>
      <c r="C1738" s="33" t="str">
        <f t="shared" si="54"/>
        <v>21376000 CONSEJO NAC.POLÍTICA PÚBLICA PERSONA JOV</v>
      </c>
      <c r="D1738" s="45" t="s">
        <v>19</v>
      </c>
      <c r="E1738" s="42" t="s">
        <v>73</v>
      </c>
      <c r="F1738" s="42" t="s">
        <v>74</v>
      </c>
      <c r="G1738" s="43">
        <v>21000000</v>
      </c>
      <c r="H1738" s="43">
        <v>21000000</v>
      </c>
      <c r="I1738" s="43">
        <v>9724725.4700000007</v>
      </c>
      <c r="J1738" s="43">
        <v>0</v>
      </c>
      <c r="K1738" s="43">
        <v>0</v>
      </c>
      <c r="L1738" s="43">
        <v>0</v>
      </c>
      <c r="M1738" s="43">
        <v>1751716.93</v>
      </c>
      <c r="N1738" s="43">
        <v>1751716.93</v>
      </c>
      <c r="O1738" s="43">
        <v>19248283.07</v>
      </c>
      <c r="P1738" s="43">
        <v>7973008.54</v>
      </c>
      <c r="Q1738" s="9">
        <f t="shared" si="55"/>
        <v>8.3415091904761901E-2</v>
      </c>
    </row>
    <row r="1739" spans="1:17" ht="13.2" x14ac:dyDescent="0.2">
      <c r="A1739" s="42" t="s">
        <v>534</v>
      </c>
      <c r="B1739" s="42" t="s">
        <v>535</v>
      </c>
      <c r="C1739" s="33" t="str">
        <f t="shared" si="54"/>
        <v>21376000 CONSEJO NAC.POLÍTICA PÚBLICA PERSONA JOV</v>
      </c>
      <c r="D1739" s="45" t="s">
        <v>19</v>
      </c>
      <c r="E1739" s="42" t="s">
        <v>75</v>
      </c>
      <c r="F1739" s="42" t="s">
        <v>76</v>
      </c>
      <c r="G1739" s="43">
        <v>11000000</v>
      </c>
      <c r="H1739" s="43">
        <v>11000000</v>
      </c>
      <c r="I1739" s="43">
        <v>5093903.8099999996</v>
      </c>
      <c r="J1739" s="43">
        <v>0</v>
      </c>
      <c r="K1739" s="43">
        <v>0</v>
      </c>
      <c r="L1739" s="43">
        <v>0</v>
      </c>
      <c r="M1739" s="43">
        <v>685377</v>
      </c>
      <c r="N1739" s="43">
        <v>685377</v>
      </c>
      <c r="O1739" s="43">
        <v>10314623</v>
      </c>
      <c r="P1739" s="43">
        <v>4408526.8099999996</v>
      </c>
      <c r="Q1739" s="9">
        <f t="shared" si="55"/>
        <v>6.2307000000000001E-2</v>
      </c>
    </row>
    <row r="1740" spans="1:17" ht="13.2" x14ac:dyDescent="0.2">
      <c r="A1740" s="42" t="s">
        <v>534</v>
      </c>
      <c r="B1740" s="42" t="s">
        <v>535</v>
      </c>
      <c r="C1740" s="33" t="str">
        <f t="shared" si="54"/>
        <v>21376000 CONSEJO NAC.POLÍTICA PÚBLICA PERSONA JOV</v>
      </c>
      <c r="D1740" s="45" t="s">
        <v>19</v>
      </c>
      <c r="E1740" s="42" t="s">
        <v>77</v>
      </c>
      <c r="F1740" s="42" t="s">
        <v>78</v>
      </c>
      <c r="G1740" s="43">
        <v>2000000</v>
      </c>
      <c r="H1740" s="43">
        <v>2000000</v>
      </c>
      <c r="I1740" s="43">
        <v>926164.33</v>
      </c>
      <c r="J1740" s="43">
        <v>0</v>
      </c>
      <c r="K1740" s="43">
        <v>0</v>
      </c>
      <c r="L1740" s="43">
        <v>0</v>
      </c>
      <c r="M1740" s="43">
        <v>340045</v>
      </c>
      <c r="N1740" s="43">
        <v>340045</v>
      </c>
      <c r="O1740" s="43">
        <v>1659955</v>
      </c>
      <c r="P1740" s="43">
        <v>586119.32999999996</v>
      </c>
      <c r="Q1740" s="9">
        <f t="shared" si="55"/>
        <v>0.17002249999999999</v>
      </c>
    </row>
    <row r="1741" spans="1:17" ht="13.2" x14ac:dyDescent="0.2">
      <c r="A1741" s="42" t="s">
        <v>534</v>
      </c>
      <c r="B1741" s="42" t="s">
        <v>535</v>
      </c>
      <c r="C1741" s="33" t="str">
        <f t="shared" si="54"/>
        <v>21376000 CONSEJO NAC.POLÍTICA PÚBLICA PERSONA JOV</v>
      </c>
      <c r="D1741" s="45" t="s">
        <v>19</v>
      </c>
      <c r="E1741" s="42" t="s">
        <v>81</v>
      </c>
      <c r="F1741" s="42" t="s">
        <v>82</v>
      </c>
      <c r="G1741" s="43">
        <v>7000000</v>
      </c>
      <c r="H1741" s="43">
        <v>7000000</v>
      </c>
      <c r="I1741" s="43">
        <v>3241575.16</v>
      </c>
      <c r="J1741" s="43">
        <v>0</v>
      </c>
      <c r="K1741" s="43">
        <v>0</v>
      </c>
      <c r="L1741" s="43">
        <v>0</v>
      </c>
      <c r="M1741" s="43">
        <v>726294.93</v>
      </c>
      <c r="N1741" s="43">
        <v>726294.93</v>
      </c>
      <c r="O1741" s="43">
        <v>6273705.0700000003</v>
      </c>
      <c r="P1741" s="43">
        <v>2515280.23</v>
      </c>
      <c r="Q1741" s="9">
        <f t="shared" si="55"/>
        <v>0.10375641857142857</v>
      </c>
    </row>
    <row r="1742" spans="1:17" ht="13.2" x14ac:dyDescent="0.2">
      <c r="A1742" s="42" t="s">
        <v>534</v>
      </c>
      <c r="B1742" s="42" t="s">
        <v>535</v>
      </c>
      <c r="C1742" s="33" t="str">
        <f t="shared" si="54"/>
        <v>21376000 CONSEJO NAC.POLÍTICA PÚBLICA PERSONA JOV</v>
      </c>
      <c r="D1742" s="45" t="s">
        <v>19</v>
      </c>
      <c r="E1742" s="42" t="s">
        <v>83</v>
      </c>
      <c r="F1742" s="42" t="s">
        <v>84</v>
      </c>
      <c r="G1742" s="43">
        <v>1000000</v>
      </c>
      <c r="H1742" s="43">
        <v>1000000</v>
      </c>
      <c r="I1742" s="43">
        <v>463082.17</v>
      </c>
      <c r="J1742" s="43">
        <v>0</v>
      </c>
      <c r="K1742" s="43">
        <v>0</v>
      </c>
      <c r="L1742" s="43">
        <v>0</v>
      </c>
      <c r="M1742" s="43">
        <v>0</v>
      </c>
      <c r="N1742" s="43">
        <v>0</v>
      </c>
      <c r="O1742" s="43">
        <v>1000000</v>
      </c>
      <c r="P1742" s="43">
        <v>463082.17</v>
      </c>
      <c r="Q1742" s="9">
        <f t="shared" si="55"/>
        <v>0</v>
      </c>
    </row>
    <row r="1743" spans="1:17" ht="13.2" x14ac:dyDescent="0.2">
      <c r="A1743" s="42" t="s">
        <v>534</v>
      </c>
      <c r="B1743" s="42" t="s">
        <v>535</v>
      </c>
      <c r="C1743" s="33" t="str">
        <f t="shared" si="54"/>
        <v>21376000 CONSEJO NAC.POLÍTICA PÚBLICA PERSONA JOV</v>
      </c>
      <c r="D1743" s="45" t="s">
        <v>19</v>
      </c>
      <c r="E1743" s="42" t="s">
        <v>85</v>
      </c>
      <c r="F1743" s="42" t="s">
        <v>86</v>
      </c>
      <c r="G1743" s="43">
        <v>2100000</v>
      </c>
      <c r="H1743" s="43">
        <v>2100000</v>
      </c>
      <c r="I1743" s="43">
        <v>972472.55</v>
      </c>
      <c r="J1743" s="43">
        <v>0</v>
      </c>
      <c r="K1743" s="43">
        <v>0</v>
      </c>
      <c r="L1743" s="43">
        <v>0</v>
      </c>
      <c r="M1743" s="43">
        <v>0</v>
      </c>
      <c r="N1743" s="43">
        <v>0</v>
      </c>
      <c r="O1743" s="43">
        <v>2100000</v>
      </c>
      <c r="P1743" s="43">
        <v>972472.55</v>
      </c>
      <c r="Q1743" s="9">
        <f t="shared" si="55"/>
        <v>0</v>
      </c>
    </row>
    <row r="1744" spans="1:17" ht="13.2" x14ac:dyDescent="0.2">
      <c r="A1744" s="42" t="s">
        <v>534</v>
      </c>
      <c r="B1744" s="42" t="s">
        <v>535</v>
      </c>
      <c r="C1744" s="33" t="str">
        <f t="shared" si="54"/>
        <v>21376000 CONSEJO NAC.POLÍTICA PÚBLICA PERSONA JOV</v>
      </c>
      <c r="D1744" s="45" t="s">
        <v>19</v>
      </c>
      <c r="E1744" s="42" t="s">
        <v>89</v>
      </c>
      <c r="F1744" s="42" t="s">
        <v>90</v>
      </c>
      <c r="G1744" s="43">
        <v>100000</v>
      </c>
      <c r="H1744" s="43">
        <v>100000</v>
      </c>
      <c r="I1744" s="43">
        <v>46308.22</v>
      </c>
      <c r="J1744" s="43">
        <v>0</v>
      </c>
      <c r="K1744" s="43">
        <v>0</v>
      </c>
      <c r="L1744" s="43">
        <v>0</v>
      </c>
      <c r="M1744" s="43">
        <v>0</v>
      </c>
      <c r="N1744" s="43">
        <v>0</v>
      </c>
      <c r="O1744" s="43">
        <v>100000</v>
      </c>
      <c r="P1744" s="43">
        <v>46308.22</v>
      </c>
      <c r="Q1744" s="9">
        <f t="shared" si="55"/>
        <v>0</v>
      </c>
    </row>
    <row r="1745" spans="1:17" ht="13.2" x14ac:dyDescent="0.2">
      <c r="A1745" s="42" t="s">
        <v>534</v>
      </c>
      <c r="B1745" s="42" t="s">
        <v>535</v>
      </c>
      <c r="C1745" s="33" t="str">
        <f t="shared" si="54"/>
        <v>21376000 CONSEJO NAC.POLÍTICA PÚBLICA PERSONA JOV</v>
      </c>
      <c r="D1745" s="45" t="s">
        <v>19</v>
      </c>
      <c r="E1745" s="42" t="s">
        <v>91</v>
      </c>
      <c r="F1745" s="42" t="s">
        <v>92</v>
      </c>
      <c r="G1745" s="43">
        <v>2000000</v>
      </c>
      <c r="H1745" s="43">
        <v>2000000</v>
      </c>
      <c r="I1745" s="43">
        <v>926164.33</v>
      </c>
      <c r="J1745" s="43">
        <v>0</v>
      </c>
      <c r="K1745" s="43">
        <v>0</v>
      </c>
      <c r="L1745" s="43">
        <v>0</v>
      </c>
      <c r="M1745" s="43">
        <v>0</v>
      </c>
      <c r="N1745" s="43">
        <v>0</v>
      </c>
      <c r="O1745" s="43">
        <v>2000000</v>
      </c>
      <c r="P1745" s="43">
        <v>926164.33</v>
      </c>
      <c r="Q1745" s="9">
        <f t="shared" si="55"/>
        <v>0</v>
      </c>
    </row>
    <row r="1746" spans="1:17" ht="13.2" x14ac:dyDescent="0.2">
      <c r="A1746" s="42" t="s">
        <v>534</v>
      </c>
      <c r="B1746" s="42" t="s">
        <v>535</v>
      </c>
      <c r="C1746" s="33" t="str">
        <f t="shared" si="54"/>
        <v>21376000 CONSEJO NAC.POLÍTICA PÚBLICA PERSONA JOV</v>
      </c>
      <c r="D1746" s="45" t="s">
        <v>19</v>
      </c>
      <c r="E1746" s="42" t="s">
        <v>95</v>
      </c>
      <c r="F1746" s="42" t="s">
        <v>96</v>
      </c>
      <c r="G1746" s="43">
        <v>297448990</v>
      </c>
      <c r="H1746" s="43">
        <v>297448990</v>
      </c>
      <c r="I1746" s="43">
        <v>208303047.93000001</v>
      </c>
      <c r="J1746" s="43">
        <v>0</v>
      </c>
      <c r="K1746" s="43">
        <v>0</v>
      </c>
      <c r="L1746" s="43">
        <v>0</v>
      </c>
      <c r="M1746" s="43">
        <v>1546062.48</v>
      </c>
      <c r="N1746" s="43">
        <v>759349.27</v>
      </c>
      <c r="O1746" s="43">
        <v>295902927.51999998</v>
      </c>
      <c r="P1746" s="43">
        <v>206756985.44999999</v>
      </c>
      <c r="Q1746" s="9">
        <f t="shared" si="55"/>
        <v>5.1977398881065291E-3</v>
      </c>
    </row>
    <row r="1747" spans="1:17" ht="13.2" x14ac:dyDescent="0.2">
      <c r="A1747" s="42" t="s">
        <v>534</v>
      </c>
      <c r="B1747" s="42" t="s">
        <v>535</v>
      </c>
      <c r="C1747" s="33" t="str">
        <f t="shared" si="54"/>
        <v>21376000 CONSEJO NAC.POLÍTICA PÚBLICA PERSONA JOV</v>
      </c>
      <c r="D1747" s="45" t="s">
        <v>19</v>
      </c>
      <c r="E1747" s="42" t="s">
        <v>97</v>
      </c>
      <c r="F1747" s="42" t="s">
        <v>98</v>
      </c>
      <c r="G1747" s="43">
        <v>45500000</v>
      </c>
      <c r="H1747" s="43">
        <v>45500000</v>
      </c>
      <c r="I1747" s="43">
        <v>21070238.510000002</v>
      </c>
      <c r="J1747" s="43">
        <v>0</v>
      </c>
      <c r="K1747" s="43">
        <v>0</v>
      </c>
      <c r="L1747" s="43">
        <v>0</v>
      </c>
      <c r="M1747" s="43">
        <v>0</v>
      </c>
      <c r="N1747" s="43">
        <v>0</v>
      </c>
      <c r="O1747" s="43">
        <v>45500000</v>
      </c>
      <c r="P1747" s="43">
        <v>21070238.510000002</v>
      </c>
      <c r="Q1747" s="9">
        <f t="shared" si="55"/>
        <v>0</v>
      </c>
    </row>
    <row r="1748" spans="1:17" ht="13.2" x14ac:dyDescent="0.2">
      <c r="A1748" s="42" t="s">
        <v>534</v>
      </c>
      <c r="B1748" s="42" t="s">
        <v>535</v>
      </c>
      <c r="C1748" s="33" t="str">
        <f t="shared" si="54"/>
        <v>21376000 CONSEJO NAC.POLÍTICA PÚBLICA PERSONA JOV</v>
      </c>
      <c r="D1748" s="45" t="s">
        <v>19</v>
      </c>
      <c r="E1748" s="42" t="s">
        <v>99</v>
      </c>
      <c r="F1748" s="42" t="s">
        <v>100</v>
      </c>
      <c r="G1748" s="43">
        <v>11500000</v>
      </c>
      <c r="H1748" s="43">
        <v>11500000</v>
      </c>
      <c r="I1748" s="43">
        <v>5325444.9000000004</v>
      </c>
      <c r="J1748" s="43">
        <v>0</v>
      </c>
      <c r="K1748" s="43">
        <v>0</v>
      </c>
      <c r="L1748" s="43">
        <v>0</v>
      </c>
      <c r="M1748" s="43">
        <v>0</v>
      </c>
      <c r="N1748" s="43">
        <v>0</v>
      </c>
      <c r="O1748" s="43">
        <v>11500000</v>
      </c>
      <c r="P1748" s="43">
        <v>5325444.9000000004</v>
      </c>
      <c r="Q1748" s="9">
        <f t="shared" si="55"/>
        <v>0</v>
      </c>
    </row>
    <row r="1749" spans="1:17" ht="13.2" x14ac:dyDescent="0.2">
      <c r="A1749" s="42" t="s">
        <v>534</v>
      </c>
      <c r="B1749" s="42" t="s">
        <v>535</v>
      </c>
      <c r="C1749" s="33" t="str">
        <f t="shared" si="54"/>
        <v>21376000 CONSEJO NAC.POLÍTICA PÚBLICA PERSONA JOV</v>
      </c>
      <c r="D1749" s="45" t="s">
        <v>19</v>
      </c>
      <c r="E1749" s="42" t="s">
        <v>101</v>
      </c>
      <c r="F1749" s="42" t="s">
        <v>102</v>
      </c>
      <c r="G1749" s="43">
        <v>10500000</v>
      </c>
      <c r="H1749" s="43">
        <v>10500000</v>
      </c>
      <c r="I1749" s="43">
        <v>4862362.7300000004</v>
      </c>
      <c r="J1749" s="43">
        <v>0</v>
      </c>
      <c r="K1749" s="43">
        <v>0</v>
      </c>
      <c r="L1749" s="43">
        <v>0</v>
      </c>
      <c r="M1749" s="43">
        <v>1546062.48</v>
      </c>
      <c r="N1749" s="43">
        <v>759349.27</v>
      </c>
      <c r="O1749" s="43">
        <v>8953937.5199999996</v>
      </c>
      <c r="P1749" s="43">
        <v>3316300.25</v>
      </c>
      <c r="Q1749" s="9">
        <f t="shared" si="55"/>
        <v>0.1472440457142857</v>
      </c>
    </row>
    <row r="1750" spans="1:17" ht="13.2" x14ac:dyDescent="0.2">
      <c r="A1750" s="42" t="s">
        <v>534</v>
      </c>
      <c r="B1750" s="42" t="s">
        <v>535</v>
      </c>
      <c r="C1750" s="33" t="str">
        <f t="shared" si="54"/>
        <v>21376000 CONSEJO NAC.POLÍTICA PÚBLICA PERSONA JOV</v>
      </c>
      <c r="D1750" s="45" t="s">
        <v>19</v>
      </c>
      <c r="E1750" s="42" t="s">
        <v>103</v>
      </c>
      <c r="F1750" s="42" t="s">
        <v>104</v>
      </c>
      <c r="G1750" s="43">
        <v>229948990</v>
      </c>
      <c r="H1750" s="43">
        <v>229948990</v>
      </c>
      <c r="I1750" s="43">
        <v>177045001.78999999</v>
      </c>
      <c r="J1750" s="43">
        <v>0</v>
      </c>
      <c r="K1750" s="43">
        <v>0</v>
      </c>
      <c r="L1750" s="43">
        <v>0</v>
      </c>
      <c r="M1750" s="43">
        <v>0</v>
      </c>
      <c r="N1750" s="43">
        <v>0</v>
      </c>
      <c r="O1750" s="43">
        <v>229948990</v>
      </c>
      <c r="P1750" s="43">
        <v>177045001.78999999</v>
      </c>
      <c r="Q1750" s="9">
        <f t="shared" si="55"/>
        <v>0</v>
      </c>
    </row>
    <row r="1751" spans="1:17" ht="13.2" x14ac:dyDescent="0.2">
      <c r="A1751" s="42" t="s">
        <v>534</v>
      </c>
      <c r="B1751" s="42" t="s">
        <v>535</v>
      </c>
      <c r="C1751" s="33" t="str">
        <f t="shared" si="54"/>
        <v>21376000 CONSEJO NAC.POLÍTICA PÚBLICA PERSONA JOV</v>
      </c>
      <c r="D1751" s="45" t="s">
        <v>19</v>
      </c>
      <c r="E1751" s="42" t="s">
        <v>105</v>
      </c>
      <c r="F1751" s="42" t="s">
        <v>106</v>
      </c>
      <c r="G1751" s="43">
        <v>7943184</v>
      </c>
      <c r="H1751" s="43">
        <v>7943184</v>
      </c>
      <c r="I1751" s="43">
        <v>3678346.85</v>
      </c>
      <c r="J1751" s="43">
        <v>0</v>
      </c>
      <c r="K1751" s="43">
        <v>0</v>
      </c>
      <c r="L1751" s="43">
        <v>0</v>
      </c>
      <c r="M1751" s="43">
        <v>634245</v>
      </c>
      <c r="N1751" s="43">
        <v>634245</v>
      </c>
      <c r="O1751" s="43">
        <v>7308939</v>
      </c>
      <c r="P1751" s="43">
        <v>3044101.85</v>
      </c>
      <c r="Q1751" s="9">
        <f t="shared" si="55"/>
        <v>7.984770338947203E-2</v>
      </c>
    </row>
    <row r="1752" spans="1:17" ht="13.2" x14ac:dyDescent="0.2">
      <c r="A1752" s="42" t="s">
        <v>534</v>
      </c>
      <c r="B1752" s="42" t="s">
        <v>535</v>
      </c>
      <c r="C1752" s="33" t="str">
        <f t="shared" si="54"/>
        <v>21376000 CONSEJO NAC.POLÍTICA PÚBLICA PERSONA JOV</v>
      </c>
      <c r="D1752" s="45" t="s">
        <v>19</v>
      </c>
      <c r="E1752" s="42" t="s">
        <v>107</v>
      </c>
      <c r="F1752" s="42" t="s">
        <v>108</v>
      </c>
      <c r="G1752" s="43">
        <v>1000000</v>
      </c>
      <c r="H1752" s="43">
        <v>1000000</v>
      </c>
      <c r="I1752" s="43">
        <v>463082.17</v>
      </c>
      <c r="J1752" s="43">
        <v>0</v>
      </c>
      <c r="K1752" s="43">
        <v>0</v>
      </c>
      <c r="L1752" s="43">
        <v>0</v>
      </c>
      <c r="M1752" s="43">
        <v>60645</v>
      </c>
      <c r="N1752" s="43">
        <v>60645</v>
      </c>
      <c r="O1752" s="43">
        <v>939355</v>
      </c>
      <c r="P1752" s="43">
        <v>402437.17</v>
      </c>
      <c r="Q1752" s="9">
        <f t="shared" si="55"/>
        <v>6.0644999999999998E-2</v>
      </c>
    </row>
    <row r="1753" spans="1:17" ht="13.2" x14ac:dyDescent="0.2">
      <c r="A1753" s="42" t="s">
        <v>534</v>
      </c>
      <c r="B1753" s="42" t="s">
        <v>535</v>
      </c>
      <c r="C1753" s="33" t="str">
        <f t="shared" si="54"/>
        <v>21376000 CONSEJO NAC.POLÍTICA PÚBLICA PERSONA JOV</v>
      </c>
      <c r="D1753" s="45" t="s">
        <v>19</v>
      </c>
      <c r="E1753" s="42" t="s">
        <v>109</v>
      </c>
      <c r="F1753" s="42" t="s">
        <v>110</v>
      </c>
      <c r="G1753" s="43">
        <v>6943184</v>
      </c>
      <c r="H1753" s="43">
        <v>6943184</v>
      </c>
      <c r="I1753" s="43">
        <v>3215264.68</v>
      </c>
      <c r="J1753" s="43">
        <v>0</v>
      </c>
      <c r="K1753" s="43">
        <v>0</v>
      </c>
      <c r="L1753" s="43">
        <v>0</v>
      </c>
      <c r="M1753" s="43">
        <v>573600</v>
      </c>
      <c r="N1753" s="43">
        <v>573600</v>
      </c>
      <c r="O1753" s="43">
        <v>6369584</v>
      </c>
      <c r="P1753" s="43">
        <v>2641664.6800000002</v>
      </c>
      <c r="Q1753" s="9">
        <f t="shared" si="55"/>
        <v>8.2613394661584655E-2</v>
      </c>
    </row>
    <row r="1754" spans="1:17" ht="13.2" x14ac:dyDescent="0.2">
      <c r="A1754" s="42" t="s">
        <v>534</v>
      </c>
      <c r="B1754" s="42" t="s">
        <v>535</v>
      </c>
      <c r="C1754" s="33" t="str">
        <f t="shared" si="54"/>
        <v>21376000 CONSEJO NAC.POLÍTICA PÚBLICA PERSONA JOV</v>
      </c>
      <c r="D1754" s="45" t="s">
        <v>19</v>
      </c>
      <c r="E1754" s="42" t="s">
        <v>111</v>
      </c>
      <c r="F1754" s="42" t="s">
        <v>112</v>
      </c>
      <c r="G1754" s="43">
        <v>8000000</v>
      </c>
      <c r="H1754" s="43">
        <v>8000000</v>
      </c>
      <c r="I1754" s="43">
        <v>5316947.05</v>
      </c>
      <c r="J1754" s="43">
        <v>0</v>
      </c>
      <c r="K1754" s="43">
        <v>0</v>
      </c>
      <c r="L1754" s="43">
        <v>0</v>
      </c>
      <c r="M1754" s="43">
        <v>3481657</v>
      </c>
      <c r="N1754" s="43">
        <v>3481657</v>
      </c>
      <c r="O1754" s="43">
        <v>4518343</v>
      </c>
      <c r="P1754" s="43">
        <v>1835290.05</v>
      </c>
      <c r="Q1754" s="9">
        <f t="shared" si="55"/>
        <v>0.43520712499999997</v>
      </c>
    </row>
    <row r="1755" spans="1:17" ht="13.2" x14ac:dyDescent="0.2">
      <c r="A1755" s="42" t="s">
        <v>534</v>
      </c>
      <c r="B1755" s="42" t="s">
        <v>535</v>
      </c>
      <c r="C1755" s="33" t="str">
        <f t="shared" si="54"/>
        <v>21376000 CONSEJO NAC.POLÍTICA PÚBLICA PERSONA JOV</v>
      </c>
      <c r="D1755" s="45" t="s">
        <v>19</v>
      </c>
      <c r="E1755" s="42" t="s">
        <v>113</v>
      </c>
      <c r="F1755" s="42" t="s">
        <v>114</v>
      </c>
      <c r="G1755" s="43">
        <v>8000000</v>
      </c>
      <c r="H1755" s="43">
        <v>8000000</v>
      </c>
      <c r="I1755" s="43">
        <v>5316947.05</v>
      </c>
      <c r="J1755" s="43">
        <v>0</v>
      </c>
      <c r="K1755" s="43">
        <v>0</v>
      </c>
      <c r="L1755" s="43">
        <v>0</v>
      </c>
      <c r="M1755" s="43">
        <v>3481657</v>
      </c>
      <c r="N1755" s="43">
        <v>3481657</v>
      </c>
      <c r="O1755" s="43">
        <v>4518343</v>
      </c>
      <c r="P1755" s="43">
        <v>1835290.05</v>
      </c>
      <c r="Q1755" s="9">
        <f t="shared" si="55"/>
        <v>0.43520712499999997</v>
      </c>
    </row>
    <row r="1756" spans="1:17" ht="13.2" x14ac:dyDescent="0.2">
      <c r="A1756" s="42" t="s">
        <v>534</v>
      </c>
      <c r="B1756" s="42" t="s">
        <v>535</v>
      </c>
      <c r="C1756" s="33" t="str">
        <f t="shared" si="54"/>
        <v>21376000 CONSEJO NAC.POLÍTICA PÚBLICA PERSONA JOV</v>
      </c>
      <c r="D1756" s="45" t="s">
        <v>19</v>
      </c>
      <c r="E1756" s="42" t="s">
        <v>115</v>
      </c>
      <c r="F1756" s="42" t="s">
        <v>116</v>
      </c>
      <c r="G1756" s="43">
        <v>174882373</v>
      </c>
      <c r="H1756" s="43">
        <v>170815183.21000001</v>
      </c>
      <c r="I1756" s="43">
        <v>76765568.290000007</v>
      </c>
      <c r="J1756" s="43">
        <v>0</v>
      </c>
      <c r="K1756" s="43">
        <v>0</v>
      </c>
      <c r="L1756" s="43">
        <v>0</v>
      </c>
      <c r="M1756" s="43">
        <v>10429900</v>
      </c>
      <c r="N1756" s="43">
        <v>10245300</v>
      </c>
      <c r="O1756" s="43">
        <v>160385283.21000001</v>
      </c>
      <c r="P1756" s="43">
        <v>66335668.289999999</v>
      </c>
      <c r="Q1756" s="9">
        <f t="shared" si="55"/>
        <v>6.1059560420794044E-2</v>
      </c>
    </row>
    <row r="1757" spans="1:17" ht="13.2" x14ac:dyDescent="0.2">
      <c r="A1757" s="42" t="s">
        <v>534</v>
      </c>
      <c r="B1757" s="42" t="s">
        <v>535</v>
      </c>
      <c r="C1757" s="33" t="str">
        <f t="shared" si="54"/>
        <v>21376000 CONSEJO NAC.POLÍTICA PÚBLICA PERSONA JOV</v>
      </c>
      <c r="D1757" s="45" t="s">
        <v>19</v>
      </c>
      <c r="E1757" s="42" t="s">
        <v>117</v>
      </c>
      <c r="F1757" s="42" t="s">
        <v>118</v>
      </c>
      <c r="G1757" s="43">
        <v>174882373</v>
      </c>
      <c r="H1757" s="43">
        <v>170815183.21000001</v>
      </c>
      <c r="I1757" s="43">
        <v>76765568.290000007</v>
      </c>
      <c r="J1757" s="43">
        <v>0</v>
      </c>
      <c r="K1757" s="43">
        <v>0</v>
      </c>
      <c r="L1757" s="43">
        <v>0</v>
      </c>
      <c r="M1757" s="43">
        <v>10429900</v>
      </c>
      <c r="N1757" s="43">
        <v>10245300</v>
      </c>
      <c r="O1757" s="43">
        <v>160385283.21000001</v>
      </c>
      <c r="P1757" s="43">
        <v>66335668.289999999</v>
      </c>
      <c r="Q1757" s="9">
        <f t="shared" si="55"/>
        <v>6.1059560420794044E-2</v>
      </c>
    </row>
    <row r="1758" spans="1:17" ht="13.2" x14ac:dyDescent="0.2">
      <c r="A1758" s="42" t="s">
        <v>534</v>
      </c>
      <c r="B1758" s="42" t="s">
        <v>535</v>
      </c>
      <c r="C1758" s="33" t="str">
        <f t="shared" si="54"/>
        <v>21376000 CONSEJO NAC.POLÍTICA PÚBLICA PERSONA JOV</v>
      </c>
      <c r="D1758" s="45" t="s">
        <v>19</v>
      </c>
      <c r="E1758" s="42" t="s">
        <v>123</v>
      </c>
      <c r="F1758" s="42" t="s">
        <v>124</v>
      </c>
      <c r="G1758" s="43">
        <v>13833425</v>
      </c>
      <c r="H1758" s="43">
        <v>17900614.789999999</v>
      </c>
      <c r="I1758" s="43">
        <v>9013062.2200000007</v>
      </c>
      <c r="J1758" s="43">
        <v>0</v>
      </c>
      <c r="K1758" s="43">
        <v>0</v>
      </c>
      <c r="L1758" s="43">
        <v>0</v>
      </c>
      <c r="M1758" s="43">
        <v>2995990.82</v>
      </c>
      <c r="N1758" s="43">
        <v>1459765.75</v>
      </c>
      <c r="O1758" s="43">
        <v>14904623.970000001</v>
      </c>
      <c r="P1758" s="43">
        <v>6017071.4000000004</v>
      </c>
      <c r="Q1758" s="9">
        <f t="shared" si="55"/>
        <v>0.1673680404358894</v>
      </c>
    </row>
    <row r="1759" spans="1:17" ht="13.2" x14ac:dyDescent="0.2">
      <c r="A1759" s="42" t="s">
        <v>534</v>
      </c>
      <c r="B1759" s="42" t="s">
        <v>535</v>
      </c>
      <c r="C1759" s="33" t="str">
        <f t="shared" si="54"/>
        <v>21376000 CONSEJO NAC.POLÍTICA PÚBLICA PERSONA JOV</v>
      </c>
      <c r="D1759" s="45" t="s">
        <v>19</v>
      </c>
      <c r="E1759" s="42" t="s">
        <v>125</v>
      </c>
      <c r="F1759" s="42" t="s">
        <v>126</v>
      </c>
      <c r="G1759" s="43">
        <v>0</v>
      </c>
      <c r="H1759" s="43">
        <v>4067189.79</v>
      </c>
      <c r="I1759" s="43">
        <v>1197391.83</v>
      </c>
      <c r="J1759" s="43">
        <v>0</v>
      </c>
      <c r="K1759" s="43">
        <v>0</v>
      </c>
      <c r="L1759" s="43">
        <v>0</v>
      </c>
      <c r="M1759" s="43">
        <v>0</v>
      </c>
      <c r="N1759" s="43">
        <v>0</v>
      </c>
      <c r="O1759" s="43">
        <v>4067189.79</v>
      </c>
      <c r="P1759" s="43">
        <v>1197391.83</v>
      </c>
      <c r="Q1759" s="9">
        <f t="shared" si="55"/>
        <v>0</v>
      </c>
    </row>
    <row r="1760" spans="1:17" ht="13.2" x14ac:dyDescent="0.2">
      <c r="A1760" s="42" t="s">
        <v>534</v>
      </c>
      <c r="B1760" s="42" t="s">
        <v>535</v>
      </c>
      <c r="C1760" s="33" t="str">
        <f t="shared" si="54"/>
        <v>21376000 CONSEJO NAC.POLÍTICA PÚBLICA PERSONA JOV</v>
      </c>
      <c r="D1760" s="45" t="s">
        <v>19</v>
      </c>
      <c r="E1760" s="42" t="s">
        <v>131</v>
      </c>
      <c r="F1760" s="42" t="s">
        <v>132</v>
      </c>
      <c r="G1760" s="43">
        <v>3000000</v>
      </c>
      <c r="H1760" s="43">
        <v>3000000</v>
      </c>
      <c r="I1760" s="43">
        <v>2999999.7</v>
      </c>
      <c r="J1760" s="43">
        <v>0</v>
      </c>
      <c r="K1760" s="43">
        <v>0</v>
      </c>
      <c r="L1760" s="43">
        <v>0</v>
      </c>
      <c r="M1760" s="43">
        <v>2379934.27</v>
      </c>
      <c r="N1760" s="43">
        <v>843709.2</v>
      </c>
      <c r="O1760" s="43">
        <v>620065.73</v>
      </c>
      <c r="P1760" s="43">
        <v>620065.43000000005</v>
      </c>
      <c r="Q1760" s="9">
        <f t="shared" si="55"/>
        <v>0.79331142333333338</v>
      </c>
    </row>
    <row r="1761" spans="1:17" ht="13.2" x14ac:dyDescent="0.2">
      <c r="A1761" s="42" t="s">
        <v>534</v>
      </c>
      <c r="B1761" s="42" t="s">
        <v>535</v>
      </c>
      <c r="C1761" s="33" t="str">
        <f t="shared" si="54"/>
        <v>21376000 CONSEJO NAC.POLÍTICA PÚBLICA PERSONA JOV</v>
      </c>
      <c r="D1761" s="45" t="s">
        <v>19</v>
      </c>
      <c r="E1761" s="42" t="s">
        <v>137</v>
      </c>
      <c r="F1761" s="42" t="s">
        <v>138</v>
      </c>
      <c r="G1761" s="43">
        <v>10833425</v>
      </c>
      <c r="H1761" s="43">
        <v>10833425</v>
      </c>
      <c r="I1761" s="43">
        <v>4815670.6900000004</v>
      </c>
      <c r="J1761" s="43">
        <v>0</v>
      </c>
      <c r="K1761" s="43">
        <v>0</v>
      </c>
      <c r="L1761" s="43">
        <v>0</v>
      </c>
      <c r="M1761" s="43">
        <v>616056.55000000005</v>
      </c>
      <c r="N1761" s="43">
        <v>616056.55000000005</v>
      </c>
      <c r="O1761" s="43">
        <v>10217368.449999999</v>
      </c>
      <c r="P1761" s="43">
        <v>4199614.1399999997</v>
      </c>
      <c r="Q1761" s="9">
        <f t="shared" si="55"/>
        <v>5.6866277285346052E-2</v>
      </c>
    </row>
    <row r="1762" spans="1:17" ht="13.2" x14ac:dyDescent="0.2">
      <c r="A1762" s="42" t="s">
        <v>534</v>
      </c>
      <c r="B1762" s="42" t="s">
        <v>535</v>
      </c>
      <c r="C1762" s="33" t="str">
        <f t="shared" si="54"/>
        <v>21376000 CONSEJO NAC.POLÍTICA PÚBLICA PERSONA JOV</v>
      </c>
      <c r="D1762" s="45" t="s">
        <v>19</v>
      </c>
      <c r="E1762" s="42" t="s">
        <v>141</v>
      </c>
      <c r="F1762" s="42" t="s">
        <v>142</v>
      </c>
      <c r="G1762" s="43">
        <v>2500000</v>
      </c>
      <c r="H1762" s="43">
        <v>2500000</v>
      </c>
      <c r="I1762" s="43">
        <v>1157705.42</v>
      </c>
      <c r="J1762" s="43">
        <v>0</v>
      </c>
      <c r="K1762" s="43">
        <v>0</v>
      </c>
      <c r="L1762" s="43">
        <v>0</v>
      </c>
      <c r="M1762" s="43">
        <v>99798.25</v>
      </c>
      <c r="N1762" s="43">
        <v>99798.25</v>
      </c>
      <c r="O1762" s="43">
        <v>2400201.75</v>
      </c>
      <c r="P1762" s="43">
        <v>1057907.17</v>
      </c>
      <c r="Q1762" s="9">
        <f t="shared" si="55"/>
        <v>3.9919299999999998E-2</v>
      </c>
    </row>
    <row r="1763" spans="1:17" ht="13.2" x14ac:dyDescent="0.2">
      <c r="A1763" s="42" t="s">
        <v>534</v>
      </c>
      <c r="B1763" s="42" t="s">
        <v>535</v>
      </c>
      <c r="C1763" s="33" t="str">
        <f t="shared" si="54"/>
        <v>21376000 CONSEJO NAC.POLÍTICA PÚBLICA PERSONA JOV</v>
      </c>
      <c r="D1763" s="45" t="s">
        <v>19</v>
      </c>
      <c r="E1763" s="42" t="s">
        <v>143</v>
      </c>
      <c r="F1763" s="42" t="s">
        <v>144</v>
      </c>
      <c r="G1763" s="43">
        <v>1500000</v>
      </c>
      <c r="H1763" s="43">
        <v>1500000</v>
      </c>
      <c r="I1763" s="43">
        <v>694623.25</v>
      </c>
      <c r="J1763" s="43">
        <v>0</v>
      </c>
      <c r="K1763" s="43">
        <v>0</v>
      </c>
      <c r="L1763" s="43">
        <v>0</v>
      </c>
      <c r="M1763" s="43">
        <v>99798.25</v>
      </c>
      <c r="N1763" s="43">
        <v>99798.25</v>
      </c>
      <c r="O1763" s="43">
        <v>1400201.75</v>
      </c>
      <c r="P1763" s="43">
        <v>594825</v>
      </c>
      <c r="Q1763" s="9">
        <f t="shared" si="55"/>
        <v>6.653216666666667E-2</v>
      </c>
    </row>
    <row r="1764" spans="1:17" ht="13.2" x14ac:dyDescent="0.2">
      <c r="A1764" s="42" t="s">
        <v>534</v>
      </c>
      <c r="B1764" s="42" t="s">
        <v>535</v>
      </c>
      <c r="C1764" s="33" t="str">
        <f t="shared" si="54"/>
        <v>21376000 CONSEJO NAC.POLÍTICA PÚBLICA PERSONA JOV</v>
      </c>
      <c r="D1764" s="45" t="s">
        <v>19</v>
      </c>
      <c r="E1764" s="42" t="s">
        <v>145</v>
      </c>
      <c r="F1764" s="42" t="s">
        <v>146</v>
      </c>
      <c r="G1764" s="43">
        <v>1000000</v>
      </c>
      <c r="H1764" s="43">
        <v>1000000</v>
      </c>
      <c r="I1764" s="43">
        <v>463082.17</v>
      </c>
      <c r="J1764" s="43">
        <v>0</v>
      </c>
      <c r="K1764" s="43">
        <v>0</v>
      </c>
      <c r="L1764" s="43">
        <v>0</v>
      </c>
      <c r="M1764" s="43">
        <v>0</v>
      </c>
      <c r="N1764" s="43">
        <v>0</v>
      </c>
      <c r="O1764" s="43">
        <v>1000000</v>
      </c>
      <c r="P1764" s="43">
        <v>463082.17</v>
      </c>
      <c r="Q1764" s="9">
        <f t="shared" si="55"/>
        <v>0</v>
      </c>
    </row>
    <row r="1765" spans="1:17" ht="13.2" x14ac:dyDescent="0.2">
      <c r="A1765" s="42" t="s">
        <v>534</v>
      </c>
      <c r="B1765" s="42" t="s">
        <v>535</v>
      </c>
      <c r="C1765" s="33" t="str">
        <f t="shared" si="54"/>
        <v>21376000 CONSEJO NAC.POLÍTICA PÚBLICA PERSONA JOV</v>
      </c>
      <c r="D1765" s="45" t="s">
        <v>19</v>
      </c>
      <c r="E1765" s="42" t="s">
        <v>147</v>
      </c>
      <c r="F1765" s="42" t="s">
        <v>148</v>
      </c>
      <c r="G1765" s="43">
        <v>400000</v>
      </c>
      <c r="H1765" s="43">
        <v>400000</v>
      </c>
      <c r="I1765" s="43">
        <v>185232.87</v>
      </c>
      <c r="J1765" s="43">
        <v>0</v>
      </c>
      <c r="K1765" s="43">
        <v>0</v>
      </c>
      <c r="L1765" s="43">
        <v>0</v>
      </c>
      <c r="M1765" s="43">
        <v>0</v>
      </c>
      <c r="N1765" s="43">
        <v>0</v>
      </c>
      <c r="O1765" s="43">
        <v>400000</v>
      </c>
      <c r="P1765" s="43">
        <v>185232.87</v>
      </c>
      <c r="Q1765" s="9">
        <f t="shared" si="55"/>
        <v>0</v>
      </c>
    </row>
    <row r="1766" spans="1:17" ht="13.2" x14ac:dyDescent="0.2">
      <c r="A1766" s="42" t="s">
        <v>534</v>
      </c>
      <c r="B1766" s="42" t="s">
        <v>535</v>
      </c>
      <c r="C1766" s="33" t="str">
        <f t="shared" si="54"/>
        <v>21376000 CONSEJO NAC.POLÍTICA PÚBLICA PERSONA JOV</v>
      </c>
      <c r="D1766" s="45" t="s">
        <v>19</v>
      </c>
      <c r="E1766" s="42" t="s">
        <v>149</v>
      </c>
      <c r="F1766" s="42" t="s">
        <v>150</v>
      </c>
      <c r="G1766" s="43">
        <v>400000</v>
      </c>
      <c r="H1766" s="43">
        <v>400000</v>
      </c>
      <c r="I1766" s="43">
        <v>185232.87</v>
      </c>
      <c r="J1766" s="43">
        <v>0</v>
      </c>
      <c r="K1766" s="43">
        <v>0</v>
      </c>
      <c r="L1766" s="43">
        <v>0</v>
      </c>
      <c r="M1766" s="43">
        <v>0</v>
      </c>
      <c r="N1766" s="43">
        <v>0</v>
      </c>
      <c r="O1766" s="43">
        <v>400000</v>
      </c>
      <c r="P1766" s="43">
        <v>185232.87</v>
      </c>
      <c r="Q1766" s="9">
        <f t="shared" si="55"/>
        <v>0</v>
      </c>
    </row>
    <row r="1767" spans="1:17" ht="13.2" x14ac:dyDescent="0.2">
      <c r="A1767" s="42" t="s">
        <v>534</v>
      </c>
      <c r="B1767" s="42" t="s">
        <v>535</v>
      </c>
      <c r="C1767" s="33" t="str">
        <f t="shared" si="54"/>
        <v>21376000 CONSEJO NAC.POLÍTICA PÚBLICA PERSONA JOV</v>
      </c>
      <c r="D1767" s="45" t="s">
        <v>19</v>
      </c>
      <c r="E1767" s="42" t="s">
        <v>153</v>
      </c>
      <c r="F1767" s="42" t="s">
        <v>154</v>
      </c>
      <c r="G1767" s="43">
        <v>3700000</v>
      </c>
      <c r="H1767" s="43">
        <v>3700000</v>
      </c>
      <c r="I1767" s="43">
        <v>1713404.01</v>
      </c>
      <c r="J1767" s="43">
        <v>0</v>
      </c>
      <c r="K1767" s="43">
        <v>0</v>
      </c>
      <c r="L1767" s="43">
        <v>0</v>
      </c>
      <c r="M1767" s="43">
        <v>0</v>
      </c>
      <c r="N1767" s="43">
        <v>0</v>
      </c>
      <c r="O1767" s="43">
        <v>3700000</v>
      </c>
      <c r="P1767" s="43">
        <v>1713404.01</v>
      </c>
      <c r="Q1767" s="9">
        <f t="shared" si="55"/>
        <v>0</v>
      </c>
    </row>
    <row r="1768" spans="1:17" ht="13.2" x14ac:dyDescent="0.2">
      <c r="A1768" s="42" t="s">
        <v>534</v>
      </c>
      <c r="B1768" s="42" t="s">
        <v>535</v>
      </c>
      <c r="C1768" s="33" t="str">
        <f t="shared" si="54"/>
        <v>21376000 CONSEJO NAC.POLÍTICA PÚBLICA PERSONA JOV</v>
      </c>
      <c r="D1768" s="45" t="s">
        <v>19</v>
      </c>
      <c r="E1768" s="42" t="s">
        <v>155</v>
      </c>
      <c r="F1768" s="42" t="s">
        <v>156</v>
      </c>
      <c r="G1768" s="43">
        <v>2000000</v>
      </c>
      <c r="H1768" s="43">
        <v>2000000</v>
      </c>
      <c r="I1768" s="43">
        <v>926164.33</v>
      </c>
      <c r="J1768" s="43">
        <v>0</v>
      </c>
      <c r="K1768" s="43">
        <v>0</v>
      </c>
      <c r="L1768" s="43">
        <v>0</v>
      </c>
      <c r="M1768" s="43">
        <v>0</v>
      </c>
      <c r="N1768" s="43">
        <v>0</v>
      </c>
      <c r="O1768" s="43">
        <v>2000000</v>
      </c>
      <c r="P1768" s="43">
        <v>926164.33</v>
      </c>
      <c r="Q1768" s="9">
        <f t="shared" si="55"/>
        <v>0</v>
      </c>
    </row>
    <row r="1769" spans="1:17" ht="13.2" x14ac:dyDescent="0.2">
      <c r="A1769" s="42" t="s">
        <v>534</v>
      </c>
      <c r="B1769" s="42" t="s">
        <v>535</v>
      </c>
      <c r="C1769" s="33" t="str">
        <f t="shared" si="54"/>
        <v>21376000 CONSEJO NAC.POLÍTICA PÚBLICA PERSONA JOV</v>
      </c>
      <c r="D1769" s="45" t="s">
        <v>19</v>
      </c>
      <c r="E1769" s="42" t="s">
        <v>157</v>
      </c>
      <c r="F1769" s="42" t="s">
        <v>158</v>
      </c>
      <c r="G1769" s="43">
        <v>2000000</v>
      </c>
      <c r="H1769" s="43">
        <v>2000000</v>
      </c>
      <c r="I1769" s="43">
        <v>926164.33</v>
      </c>
      <c r="J1769" s="43">
        <v>0</v>
      </c>
      <c r="K1769" s="43">
        <v>0</v>
      </c>
      <c r="L1769" s="43">
        <v>0</v>
      </c>
      <c r="M1769" s="43">
        <v>0</v>
      </c>
      <c r="N1769" s="43">
        <v>0</v>
      </c>
      <c r="O1769" s="43">
        <v>2000000</v>
      </c>
      <c r="P1769" s="43">
        <v>926164.33</v>
      </c>
      <c r="Q1769" s="9">
        <f t="shared" si="55"/>
        <v>0</v>
      </c>
    </row>
    <row r="1770" spans="1:17" ht="13.2" x14ac:dyDescent="0.2">
      <c r="A1770" s="42" t="s">
        <v>534</v>
      </c>
      <c r="B1770" s="42" t="s">
        <v>535</v>
      </c>
      <c r="C1770" s="33" t="str">
        <f t="shared" si="54"/>
        <v>21376000 CONSEJO NAC.POLÍTICA PÚBLICA PERSONA JOV</v>
      </c>
      <c r="D1770" s="45" t="s">
        <v>19</v>
      </c>
      <c r="E1770" s="42" t="s">
        <v>185</v>
      </c>
      <c r="F1770" s="42" t="s">
        <v>186</v>
      </c>
      <c r="G1770" s="43">
        <v>200000</v>
      </c>
      <c r="H1770" s="43">
        <v>200000</v>
      </c>
      <c r="I1770" s="43">
        <v>92616.43</v>
      </c>
      <c r="J1770" s="43">
        <v>0</v>
      </c>
      <c r="K1770" s="43">
        <v>0</v>
      </c>
      <c r="L1770" s="43">
        <v>0</v>
      </c>
      <c r="M1770" s="43">
        <v>0</v>
      </c>
      <c r="N1770" s="43">
        <v>0</v>
      </c>
      <c r="O1770" s="43">
        <v>200000</v>
      </c>
      <c r="P1770" s="43">
        <v>92616.43</v>
      </c>
      <c r="Q1770" s="9">
        <f t="shared" si="55"/>
        <v>0</v>
      </c>
    </row>
    <row r="1771" spans="1:17" ht="13.2" x14ac:dyDescent="0.2">
      <c r="A1771" s="42" t="s">
        <v>534</v>
      </c>
      <c r="B1771" s="42" t="s">
        <v>535</v>
      </c>
      <c r="C1771" s="33" t="str">
        <f t="shared" si="54"/>
        <v>21376000 CONSEJO NAC.POLÍTICA PÚBLICA PERSONA JOV</v>
      </c>
      <c r="D1771" s="45" t="s">
        <v>19</v>
      </c>
      <c r="E1771" s="42" t="s">
        <v>187</v>
      </c>
      <c r="F1771" s="42" t="s">
        <v>188</v>
      </c>
      <c r="G1771" s="43">
        <v>200000</v>
      </c>
      <c r="H1771" s="43">
        <v>200000</v>
      </c>
      <c r="I1771" s="43">
        <v>92616.43</v>
      </c>
      <c r="J1771" s="43">
        <v>0</v>
      </c>
      <c r="K1771" s="43">
        <v>0</v>
      </c>
      <c r="L1771" s="43">
        <v>0</v>
      </c>
      <c r="M1771" s="43">
        <v>0</v>
      </c>
      <c r="N1771" s="43">
        <v>0</v>
      </c>
      <c r="O1771" s="43">
        <v>200000</v>
      </c>
      <c r="P1771" s="43">
        <v>92616.43</v>
      </c>
      <c r="Q1771" s="9">
        <f t="shared" si="55"/>
        <v>0</v>
      </c>
    </row>
    <row r="1772" spans="1:17" ht="13.2" x14ac:dyDescent="0.2">
      <c r="A1772" s="42" t="s">
        <v>534</v>
      </c>
      <c r="B1772" s="42" t="s">
        <v>535</v>
      </c>
      <c r="C1772" s="33" t="str">
        <f t="shared" si="54"/>
        <v>21376000 CONSEJO NAC.POLÍTICA PÚBLICA PERSONA JOV</v>
      </c>
      <c r="D1772" s="45" t="s">
        <v>19</v>
      </c>
      <c r="E1772" s="42" t="s">
        <v>191</v>
      </c>
      <c r="F1772" s="42" t="s">
        <v>192</v>
      </c>
      <c r="G1772" s="43">
        <v>1500000</v>
      </c>
      <c r="H1772" s="43">
        <v>1500000</v>
      </c>
      <c r="I1772" s="43">
        <v>694623.25</v>
      </c>
      <c r="J1772" s="43">
        <v>0</v>
      </c>
      <c r="K1772" s="43">
        <v>0</v>
      </c>
      <c r="L1772" s="43">
        <v>0</v>
      </c>
      <c r="M1772" s="43">
        <v>0</v>
      </c>
      <c r="N1772" s="43">
        <v>0</v>
      </c>
      <c r="O1772" s="43">
        <v>1500000</v>
      </c>
      <c r="P1772" s="43">
        <v>694623.25</v>
      </c>
      <c r="Q1772" s="9">
        <f t="shared" si="55"/>
        <v>0</v>
      </c>
    </row>
    <row r="1773" spans="1:17" ht="13.2" x14ac:dyDescent="0.2">
      <c r="A1773" s="42" t="s">
        <v>534</v>
      </c>
      <c r="B1773" s="42" t="s">
        <v>535</v>
      </c>
      <c r="C1773" s="33" t="str">
        <f t="shared" si="54"/>
        <v>21376000 CONSEJO NAC.POLÍTICA PÚBLICA PERSONA JOV</v>
      </c>
      <c r="D1773" s="45" t="s">
        <v>19</v>
      </c>
      <c r="E1773" s="42" t="s">
        <v>193</v>
      </c>
      <c r="F1773" s="42" t="s">
        <v>194</v>
      </c>
      <c r="G1773" s="43">
        <v>1000000</v>
      </c>
      <c r="H1773" s="43">
        <v>1000000</v>
      </c>
      <c r="I1773" s="43">
        <v>463082.17</v>
      </c>
      <c r="J1773" s="43">
        <v>0</v>
      </c>
      <c r="K1773" s="43">
        <v>0</v>
      </c>
      <c r="L1773" s="43">
        <v>0</v>
      </c>
      <c r="M1773" s="43">
        <v>0</v>
      </c>
      <c r="N1773" s="43">
        <v>0</v>
      </c>
      <c r="O1773" s="43">
        <v>1000000</v>
      </c>
      <c r="P1773" s="43">
        <v>463082.17</v>
      </c>
      <c r="Q1773" s="9">
        <f t="shared" si="55"/>
        <v>0</v>
      </c>
    </row>
    <row r="1774" spans="1:17" ht="13.2" x14ac:dyDescent="0.2">
      <c r="A1774" s="42" t="s">
        <v>534</v>
      </c>
      <c r="B1774" s="42" t="s">
        <v>535</v>
      </c>
      <c r="C1774" s="33" t="str">
        <f t="shared" si="54"/>
        <v>21376000 CONSEJO NAC.POLÍTICA PÚBLICA PERSONA JOV</v>
      </c>
      <c r="D1774" s="45" t="s">
        <v>19</v>
      </c>
      <c r="E1774" s="42" t="s">
        <v>201</v>
      </c>
      <c r="F1774" s="42" t="s">
        <v>202</v>
      </c>
      <c r="G1774" s="43">
        <v>500000</v>
      </c>
      <c r="H1774" s="43">
        <v>500000</v>
      </c>
      <c r="I1774" s="43">
        <v>231541.08</v>
      </c>
      <c r="J1774" s="43">
        <v>0</v>
      </c>
      <c r="K1774" s="43">
        <v>0</v>
      </c>
      <c r="L1774" s="43">
        <v>0</v>
      </c>
      <c r="M1774" s="43">
        <v>0</v>
      </c>
      <c r="N1774" s="43">
        <v>0</v>
      </c>
      <c r="O1774" s="43">
        <v>500000</v>
      </c>
      <c r="P1774" s="43">
        <v>231541.08</v>
      </c>
      <c r="Q1774" s="9">
        <f t="shared" si="55"/>
        <v>0</v>
      </c>
    </row>
    <row r="1775" spans="1:17" ht="13.2" x14ac:dyDescent="0.2">
      <c r="A1775" s="42" t="s">
        <v>534</v>
      </c>
      <c r="B1775" s="42" t="s">
        <v>535</v>
      </c>
      <c r="C1775" s="33" t="str">
        <f t="shared" si="54"/>
        <v>21376000 CONSEJO NAC.POLÍTICA PÚBLICA PERSONA JOV</v>
      </c>
      <c r="D1775" s="45" t="s">
        <v>19</v>
      </c>
      <c r="E1775" s="42" t="s">
        <v>209</v>
      </c>
      <c r="F1775" s="42" t="s">
        <v>210</v>
      </c>
      <c r="G1775" s="43">
        <v>795886658</v>
      </c>
      <c r="H1775" s="43">
        <v>795886658</v>
      </c>
      <c r="I1775" s="43">
        <v>658371489.19000006</v>
      </c>
      <c r="J1775" s="43">
        <v>0</v>
      </c>
      <c r="K1775" s="43">
        <v>0</v>
      </c>
      <c r="L1775" s="43">
        <v>0</v>
      </c>
      <c r="M1775" s="43">
        <v>8065500.8499999996</v>
      </c>
      <c r="N1775" s="43">
        <v>8065500.8499999996</v>
      </c>
      <c r="O1775" s="43">
        <v>787821157.14999998</v>
      </c>
      <c r="P1775" s="43">
        <v>650305988.34000003</v>
      </c>
      <c r="Q1775" s="9">
        <f t="shared" si="55"/>
        <v>1.0133981728338006E-2</v>
      </c>
    </row>
    <row r="1776" spans="1:17" ht="13.2" x14ac:dyDescent="0.2">
      <c r="A1776" s="42" t="s">
        <v>534</v>
      </c>
      <c r="B1776" s="42" t="s">
        <v>535</v>
      </c>
      <c r="C1776" s="33" t="str">
        <f t="shared" si="54"/>
        <v>21376000 CONSEJO NAC.POLÍTICA PÚBLICA PERSONA JOV</v>
      </c>
      <c r="D1776" s="45" t="s">
        <v>19</v>
      </c>
      <c r="E1776" s="42" t="s">
        <v>211</v>
      </c>
      <c r="F1776" s="42" t="s">
        <v>212</v>
      </c>
      <c r="G1776" s="43">
        <v>791886658</v>
      </c>
      <c r="H1776" s="43">
        <v>791886658</v>
      </c>
      <c r="I1776" s="43">
        <v>654371489.19000006</v>
      </c>
      <c r="J1776" s="43">
        <v>0</v>
      </c>
      <c r="K1776" s="43">
        <v>0</v>
      </c>
      <c r="L1776" s="43">
        <v>0</v>
      </c>
      <c r="M1776" s="43">
        <v>8065500.8499999996</v>
      </c>
      <c r="N1776" s="43">
        <v>8065500.8499999996</v>
      </c>
      <c r="O1776" s="43">
        <v>783821157.14999998</v>
      </c>
      <c r="P1776" s="43">
        <v>646305988.34000003</v>
      </c>
      <c r="Q1776" s="9">
        <f t="shared" si="55"/>
        <v>1.0185170779831474E-2</v>
      </c>
    </row>
    <row r="1777" spans="1:17" ht="13.2" x14ac:dyDescent="0.2">
      <c r="A1777" s="42" t="s">
        <v>534</v>
      </c>
      <c r="B1777" s="42" t="s">
        <v>535</v>
      </c>
      <c r="C1777" s="33" t="str">
        <f t="shared" si="54"/>
        <v>21376000 CONSEJO NAC.POLÍTICA PÚBLICA PERSONA JOV</v>
      </c>
      <c r="D1777" s="45" t="s">
        <v>19</v>
      </c>
      <c r="E1777" s="42" t="s">
        <v>544</v>
      </c>
      <c r="F1777" s="42" t="s">
        <v>214</v>
      </c>
      <c r="G1777" s="43">
        <v>9893178</v>
      </c>
      <c r="H1777" s="43">
        <v>9893178</v>
      </c>
      <c r="I1777" s="43">
        <v>9893178</v>
      </c>
      <c r="J1777" s="43">
        <v>0</v>
      </c>
      <c r="K1777" s="43">
        <v>0</v>
      </c>
      <c r="L1777" s="43">
        <v>0</v>
      </c>
      <c r="M1777" s="43">
        <v>1091668.45</v>
      </c>
      <c r="N1777" s="43">
        <v>1091668.45</v>
      </c>
      <c r="O1777" s="43">
        <v>8801509.5500000007</v>
      </c>
      <c r="P1777" s="43">
        <v>8801509.5500000007</v>
      </c>
      <c r="Q1777" s="9">
        <f t="shared" si="55"/>
        <v>0.11034557853907005</v>
      </c>
    </row>
    <row r="1778" spans="1:17" ht="13.2" x14ac:dyDescent="0.2">
      <c r="A1778" s="42" t="s">
        <v>534</v>
      </c>
      <c r="B1778" s="42" t="s">
        <v>535</v>
      </c>
      <c r="C1778" s="33" t="str">
        <f t="shared" si="54"/>
        <v>21376000 CONSEJO NAC.POLÍTICA PÚBLICA PERSONA JOV</v>
      </c>
      <c r="D1778" s="45" t="s">
        <v>19</v>
      </c>
      <c r="E1778" s="42" t="s">
        <v>545</v>
      </c>
      <c r="F1778" s="42" t="s">
        <v>216</v>
      </c>
      <c r="G1778" s="43">
        <v>1575347</v>
      </c>
      <c r="H1778" s="43">
        <v>1575347</v>
      </c>
      <c r="I1778" s="43">
        <v>1575347</v>
      </c>
      <c r="J1778" s="43">
        <v>0</v>
      </c>
      <c r="K1778" s="43">
        <v>0</v>
      </c>
      <c r="L1778" s="43">
        <v>0</v>
      </c>
      <c r="M1778" s="43">
        <v>173832.4</v>
      </c>
      <c r="N1778" s="43">
        <v>173832.4</v>
      </c>
      <c r="O1778" s="43">
        <v>1401514.6</v>
      </c>
      <c r="P1778" s="43">
        <v>1401514.6</v>
      </c>
      <c r="Q1778" s="9">
        <f t="shared" si="55"/>
        <v>0.11034546674478701</v>
      </c>
    </row>
    <row r="1779" spans="1:17" ht="13.2" x14ac:dyDescent="0.2">
      <c r="A1779" s="42" t="s">
        <v>534</v>
      </c>
      <c r="B1779" s="42" t="s">
        <v>535</v>
      </c>
      <c r="C1779" s="33" t="str">
        <f t="shared" si="54"/>
        <v>21376000 CONSEJO NAC.POLÍTICA PÚBLICA PERSONA JOV</v>
      </c>
      <c r="D1779" s="45" t="s">
        <v>19</v>
      </c>
      <c r="E1779" s="42" t="s">
        <v>546</v>
      </c>
      <c r="F1779" s="42" t="s">
        <v>547</v>
      </c>
      <c r="G1779" s="43">
        <v>9095318</v>
      </c>
      <c r="H1779" s="43">
        <v>9095318</v>
      </c>
      <c r="I1779" s="43">
        <v>7739865.8300000001</v>
      </c>
      <c r="J1779" s="43">
        <v>0</v>
      </c>
      <c r="K1779" s="43">
        <v>0</v>
      </c>
      <c r="L1779" s="43">
        <v>0</v>
      </c>
      <c r="M1779" s="43">
        <v>0</v>
      </c>
      <c r="N1779" s="43">
        <v>0</v>
      </c>
      <c r="O1779" s="43">
        <v>9095318</v>
      </c>
      <c r="P1779" s="43">
        <v>7739865.8300000001</v>
      </c>
      <c r="Q1779" s="9">
        <f t="shared" si="55"/>
        <v>0</v>
      </c>
    </row>
    <row r="1780" spans="1:17" ht="13.2" x14ac:dyDescent="0.2">
      <c r="A1780" s="42" t="s">
        <v>534</v>
      </c>
      <c r="B1780" s="42" t="s">
        <v>535</v>
      </c>
      <c r="C1780" s="33" t="str">
        <f t="shared" si="54"/>
        <v>21376000 CONSEJO NAC.POLÍTICA PÚBLICA PERSONA JOV</v>
      </c>
      <c r="D1780" s="45" t="s">
        <v>19</v>
      </c>
      <c r="E1780" s="42" t="s">
        <v>548</v>
      </c>
      <c r="F1780" s="42" t="s">
        <v>549</v>
      </c>
      <c r="G1780" s="43">
        <v>11047538</v>
      </c>
      <c r="H1780" s="43">
        <v>11047538</v>
      </c>
      <c r="I1780" s="43">
        <v>8643904.0999999996</v>
      </c>
      <c r="J1780" s="43">
        <v>0</v>
      </c>
      <c r="K1780" s="43">
        <v>0</v>
      </c>
      <c r="L1780" s="43">
        <v>0</v>
      </c>
      <c r="M1780" s="43">
        <v>0</v>
      </c>
      <c r="N1780" s="43">
        <v>0</v>
      </c>
      <c r="O1780" s="43">
        <v>11047538</v>
      </c>
      <c r="P1780" s="43">
        <v>8643904.0999999996</v>
      </c>
      <c r="Q1780" s="9">
        <f t="shared" si="55"/>
        <v>0</v>
      </c>
    </row>
    <row r="1781" spans="1:17" ht="13.2" x14ac:dyDescent="0.2">
      <c r="A1781" s="42" t="s">
        <v>534</v>
      </c>
      <c r="B1781" s="42" t="s">
        <v>535</v>
      </c>
      <c r="C1781" s="33" t="str">
        <f t="shared" si="54"/>
        <v>21376000 CONSEJO NAC.POLÍTICA PÚBLICA PERSONA JOV</v>
      </c>
      <c r="D1781" s="45" t="s">
        <v>19</v>
      </c>
      <c r="E1781" s="42" t="s">
        <v>550</v>
      </c>
      <c r="F1781" s="42" t="s">
        <v>551</v>
      </c>
      <c r="G1781" s="43">
        <v>9928162</v>
      </c>
      <c r="H1781" s="43">
        <v>9928162</v>
      </c>
      <c r="I1781" s="43">
        <v>8125541.04</v>
      </c>
      <c r="J1781" s="43">
        <v>0</v>
      </c>
      <c r="K1781" s="43">
        <v>0</v>
      </c>
      <c r="L1781" s="43">
        <v>0</v>
      </c>
      <c r="M1781" s="43">
        <v>0</v>
      </c>
      <c r="N1781" s="43">
        <v>0</v>
      </c>
      <c r="O1781" s="43">
        <v>9928162</v>
      </c>
      <c r="P1781" s="43">
        <v>8125541.04</v>
      </c>
      <c r="Q1781" s="9">
        <f t="shared" si="55"/>
        <v>0</v>
      </c>
    </row>
    <row r="1782" spans="1:17" ht="13.2" x14ac:dyDescent="0.2">
      <c r="A1782" s="42" t="s">
        <v>534</v>
      </c>
      <c r="B1782" s="42" t="s">
        <v>535</v>
      </c>
      <c r="C1782" s="33" t="str">
        <f t="shared" si="54"/>
        <v>21376000 CONSEJO NAC.POLÍTICA PÚBLICA PERSONA JOV</v>
      </c>
      <c r="D1782" s="45" t="s">
        <v>19</v>
      </c>
      <c r="E1782" s="42" t="s">
        <v>552</v>
      </c>
      <c r="F1782" s="42" t="s">
        <v>553</v>
      </c>
      <c r="G1782" s="43">
        <v>14382113</v>
      </c>
      <c r="H1782" s="43">
        <v>14382113</v>
      </c>
      <c r="I1782" s="43">
        <v>8716072.5899999999</v>
      </c>
      <c r="J1782" s="43">
        <v>0</v>
      </c>
      <c r="K1782" s="43">
        <v>0</v>
      </c>
      <c r="L1782" s="43">
        <v>0</v>
      </c>
      <c r="M1782" s="43">
        <v>0</v>
      </c>
      <c r="N1782" s="43">
        <v>0</v>
      </c>
      <c r="O1782" s="43">
        <v>14382113</v>
      </c>
      <c r="P1782" s="43">
        <v>8716072.5899999999</v>
      </c>
      <c r="Q1782" s="9">
        <f t="shared" si="55"/>
        <v>0</v>
      </c>
    </row>
    <row r="1783" spans="1:17" ht="13.2" x14ac:dyDescent="0.2">
      <c r="A1783" s="42" t="s">
        <v>534</v>
      </c>
      <c r="B1783" s="42" t="s">
        <v>535</v>
      </c>
      <c r="C1783" s="33" t="str">
        <f t="shared" si="54"/>
        <v>21376000 CONSEJO NAC.POLÍTICA PÚBLICA PERSONA JOV</v>
      </c>
      <c r="D1783" s="45" t="s">
        <v>19</v>
      </c>
      <c r="E1783" s="42" t="s">
        <v>554</v>
      </c>
      <c r="F1783" s="42" t="s">
        <v>555</v>
      </c>
      <c r="G1783" s="43">
        <v>9965331</v>
      </c>
      <c r="H1783" s="43">
        <v>9965331</v>
      </c>
      <c r="I1783" s="43">
        <v>8142753.3399999999</v>
      </c>
      <c r="J1783" s="43">
        <v>0</v>
      </c>
      <c r="K1783" s="43">
        <v>0</v>
      </c>
      <c r="L1783" s="43">
        <v>0</v>
      </c>
      <c r="M1783" s="43">
        <v>0</v>
      </c>
      <c r="N1783" s="43">
        <v>0</v>
      </c>
      <c r="O1783" s="43">
        <v>9965331</v>
      </c>
      <c r="P1783" s="43">
        <v>8142753.3399999999</v>
      </c>
      <c r="Q1783" s="9">
        <f t="shared" si="55"/>
        <v>0</v>
      </c>
    </row>
    <row r="1784" spans="1:17" ht="13.2" x14ac:dyDescent="0.2">
      <c r="A1784" s="42" t="s">
        <v>534</v>
      </c>
      <c r="B1784" s="42" t="s">
        <v>535</v>
      </c>
      <c r="C1784" s="33" t="str">
        <f t="shared" si="54"/>
        <v>21376000 CONSEJO NAC.POLÍTICA PÚBLICA PERSONA JOV</v>
      </c>
      <c r="D1784" s="45" t="s">
        <v>19</v>
      </c>
      <c r="E1784" s="42" t="s">
        <v>556</v>
      </c>
      <c r="F1784" s="42" t="s">
        <v>557</v>
      </c>
      <c r="G1784" s="43">
        <v>5000000</v>
      </c>
      <c r="H1784" s="43">
        <v>5000000</v>
      </c>
      <c r="I1784" s="43">
        <v>5000000</v>
      </c>
      <c r="J1784" s="43">
        <v>0</v>
      </c>
      <c r="K1784" s="43">
        <v>0</v>
      </c>
      <c r="L1784" s="43">
        <v>0</v>
      </c>
      <c r="M1784" s="43">
        <v>0</v>
      </c>
      <c r="N1784" s="43">
        <v>0</v>
      </c>
      <c r="O1784" s="43">
        <v>5000000</v>
      </c>
      <c r="P1784" s="43">
        <v>5000000</v>
      </c>
      <c r="Q1784" s="9">
        <f t="shared" si="55"/>
        <v>0</v>
      </c>
    </row>
    <row r="1785" spans="1:17" ht="13.2" x14ac:dyDescent="0.2">
      <c r="A1785" s="42" t="s">
        <v>534</v>
      </c>
      <c r="B1785" s="42" t="s">
        <v>535</v>
      </c>
      <c r="C1785" s="33" t="str">
        <f t="shared" si="54"/>
        <v>21376000 CONSEJO NAC.POLÍTICA PÚBLICA PERSONA JOV</v>
      </c>
      <c r="D1785" s="45" t="s">
        <v>19</v>
      </c>
      <c r="E1785" s="42" t="s">
        <v>558</v>
      </c>
      <c r="F1785" s="42" t="s">
        <v>559</v>
      </c>
      <c r="G1785" s="43">
        <v>9237874</v>
      </c>
      <c r="H1785" s="43">
        <v>9237874</v>
      </c>
      <c r="I1785" s="43">
        <v>7805880.9800000004</v>
      </c>
      <c r="J1785" s="43">
        <v>0</v>
      </c>
      <c r="K1785" s="43">
        <v>0</v>
      </c>
      <c r="L1785" s="43">
        <v>0</v>
      </c>
      <c r="M1785" s="43">
        <v>0</v>
      </c>
      <c r="N1785" s="43">
        <v>0</v>
      </c>
      <c r="O1785" s="43">
        <v>9237874</v>
      </c>
      <c r="P1785" s="43">
        <v>7805880.9800000004</v>
      </c>
      <c r="Q1785" s="9">
        <f t="shared" si="55"/>
        <v>0</v>
      </c>
    </row>
    <row r="1786" spans="1:17" ht="13.2" x14ac:dyDescent="0.2">
      <c r="A1786" s="42" t="s">
        <v>534</v>
      </c>
      <c r="B1786" s="42" t="s">
        <v>535</v>
      </c>
      <c r="C1786" s="33" t="str">
        <f t="shared" si="54"/>
        <v>21376000 CONSEJO NAC.POLÍTICA PÚBLICA PERSONA JOV</v>
      </c>
      <c r="D1786" s="45" t="s">
        <v>19</v>
      </c>
      <c r="E1786" s="42" t="s">
        <v>560</v>
      </c>
      <c r="F1786" s="42" t="s">
        <v>561</v>
      </c>
      <c r="G1786" s="43">
        <v>7591227</v>
      </c>
      <c r="H1786" s="43">
        <v>7591227</v>
      </c>
      <c r="I1786" s="43">
        <v>7043348.1200000001</v>
      </c>
      <c r="J1786" s="43">
        <v>0</v>
      </c>
      <c r="K1786" s="43">
        <v>0</v>
      </c>
      <c r="L1786" s="43">
        <v>0</v>
      </c>
      <c r="M1786" s="43">
        <v>0</v>
      </c>
      <c r="N1786" s="43">
        <v>0</v>
      </c>
      <c r="O1786" s="43">
        <v>7591227</v>
      </c>
      <c r="P1786" s="43">
        <v>7043348.1200000001</v>
      </c>
      <c r="Q1786" s="9">
        <f t="shared" si="55"/>
        <v>0</v>
      </c>
    </row>
    <row r="1787" spans="1:17" ht="13.2" x14ac:dyDescent="0.2">
      <c r="A1787" s="42" t="s">
        <v>534</v>
      </c>
      <c r="B1787" s="42" t="s">
        <v>535</v>
      </c>
      <c r="C1787" s="33" t="str">
        <f t="shared" si="54"/>
        <v>21376000 CONSEJO NAC.POLÍTICA PÚBLICA PERSONA JOV</v>
      </c>
      <c r="D1787" s="45" t="s">
        <v>19</v>
      </c>
      <c r="E1787" s="42" t="s">
        <v>562</v>
      </c>
      <c r="F1787" s="42" t="s">
        <v>563</v>
      </c>
      <c r="G1787" s="43">
        <v>10582477</v>
      </c>
      <c r="H1787" s="43">
        <v>10582477</v>
      </c>
      <c r="I1787" s="43">
        <v>8428542.6400000006</v>
      </c>
      <c r="J1787" s="43">
        <v>0</v>
      </c>
      <c r="K1787" s="43">
        <v>0</v>
      </c>
      <c r="L1787" s="43">
        <v>0</v>
      </c>
      <c r="M1787" s="43">
        <v>0</v>
      </c>
      <c r="N1787" s="43">
        <v>0</v>
      </c>
      <c r="O1787" s="43">
        <v>10582477</v>
      </c>
      <c r="P1787" s="43">
        <v>8428542.6400000006</v>
      </c>
      <c r="Q1787" s="9">
        <f t="shared" si="55"/>
        <v>0</v>
      </c>
    </row>
    <row r="1788" spans="1:17" ht="13.2" x14ac:dyDescent="0.2">
      <c r="A1788" s="42" t="s">
        <v>534</v>
      </c>
      <c r="B1788" s="42" t="s">
        <v>535</v>
      </c>
      <c r="C1788" s="33" t="str">
        <f t="shared" si="54"/>
        <v>21376000 CONSEJO NAC.POLÍTICA PÚBLICA PERSONA JOV</v>
      </c>
      <c r="D1788" s="45" t="s">
        <v>19</v>
      </c>
      <c r="E1788" s="42" t="s">
        <v>564</v>
      </c>
      <c r="F1788" s="42" t="s">
        <v>565</v>
      </c>
      <c r="G1788" s="43">
        <v>5000000</v>
      </c>
      <c r="H1788" s="43">
        <v>5000000</v>
      </c>
      <c r="I1788" s="43">
        <v>5000000</v>
      </c>
      <c r="J1788" s="43">
        <v>0</v>
      </c>
      <c r="K1788" s="43">
        <v>0</v>
      </c>
      <c r="L1788" s="43">
        <v>0</v>
      </c>
      <c r="M1788" s="43">
        <v>0</v>
      </c>
      <c r="N1788" s="43">
        <v>0</v>
      </c>
      <c r="O1788" s="43">
        <v>5000000</v>
      </c>
      <c r="P1788" s="43">
        <v>5000000</v>
      </c>
      <c r="Q1788" s="9">
        <f t="shared" si="55"/>
        <v>0</v>
      </c>
    </row>
    <row r="1789" spans="1:17" ht="13.2" x14ac:dyDescent="0.2">
      <c r="A1789" s="42" t="s">
        <v>534</v>
      </c>
      <c r="B1789" s="42" t="s">
        <v>535</v>
      </c>
      <c r="C1789" s="33" t="str">
        <f t="shared" si="54"/>
        <v>21376000 CONSEJO NAC.POLÍTICA PÚBLICA PERSONA JOV</v>
      </c>
      <c r="D1789" s="45" t="s">
        <v>19</v>
      </c>
      <c r="E1789" s="42" t="s">
        <v>566</v>
      </c>
      <c r="F1789" s="42" t="s">
        <v>567</v>
      </c>
      <c r="G1789" s="43">
        <v>9357914</v>
      </c>
      <c r="H1789" s="43">
        <v>9357914</v>
      </c>
      <c r="I1789" s="43">
        <v>7861469.3600000003</v>
      </c>
      <c r="J1789" s="43">
        <v>0</v>
      </c>
      <c r="K1789" s="43">
        <v>0</v>
      </c>
      <c r="L1789" s="43">
        <v>0</v>
      </c>
      <c r="M1789" s="43">
        <v>0</v>
      </c>
      <c r="N1789" s="43">
        <v>0</v>
      </c>
      <c r="O1789" s="43">
        <v>9357914</v>
      </c>
      <c r="P1789" s="43">
        <v>7861469.3600000003</v>
      </c>
      <c r="Q1789" s="9">
        <f t="shared" si="55"/>
        <v>0</v>
      </c>
    </row>
    <row r="1790" spans="1:17" ht="13.2" x14ac:dyDescent="0.2">
      <c r="A1790" s="42" t="s">
        <v>534</v>
      </c>
      <c r="B1790" s="42" t="s">
        <v>535</v>
      </c>
      <c r="C1790" s="33" t="str">
        <f t="shared" si="54"/>
        <v>21376000 CONSEJO NAC.POLÍTICA PÚBLICA PERSONA JOV</v>
      </c>
      <c r="D1790" s="45" t="s">
        <v>19</v>
      </c>
      <c r="E1790" s="42" t="s">
        <v>568</v>
      </c>
      <c r="F1790" s="42" t="s">
        <v>569</v>
      </c>
      <c r="G1790" s="43">
        <v>8687855</v>
      </c>
      <c r="H1790" s="43">
        <v>8687855</v>
      </c>
      <c r="I1790" s="43">
        <v>7551176.9900000002</v>
      </c>
      <c r="J1790" s="43">
        <v>0</v>
      </c>
      <c r="K1790" s="43">
        <v>0</v>
      </c>
      <c r="L1790" s="43">
        <v>0</v>
      </c>
      <c r="M1790" s="43">
        <v>0</v>
      </c>
      <c r="N1790" s="43">
        <v>0</v>
      </c>
      <c r="O1790" s="43">
        <v>8687855</v>
      </c>
      <c r="P1790" s="43">
        <v>7551176.9900000002</v>
      </c>
      <c r="Q1790" s="9">
        <f t="shared" si="55"/>
        <v>0</v>
      </c>
    </row>
    <row r="1791" spans="1:17" ht="13.2" x14ac:dyDescent="0.2">
      <c r="A1791" s="42" t="s">
        <v>534</v>
      </c>
      <c r="B1791" s="42" t="s">
        <v>535</v>
      </c>
      <c r="C1791" s="33" t="str">
        <f t="shared" si="54"/>
        <v>21376000 CONSEJO NAC.POLÍTICA PÚBLICA PERSONA JOV</v>
      </c>
      <c r="D1791" s="45" t="s">
        <v>19</v>
      </c>
      <c r="E1791" s="42" t="s">
        <v>570</v>
      </c>
      <c r="F1791" s="42" t="s">
        <v>571</v>
      </c>
      <c r="G1791" s="43">
        <v>8805228</v>
      </c>
      <c r="H1791" s="43">
        <v>8805228</v>
      </c>
      <c r="I1791" s="43">
        <v>7605530.3300000001</v>
      </c>
      <c r="J1791" s="43">
        <v>0</v>
      </c>
      <c r="K1791" s="43">
        <v>0</v>
      </c>
      <c r="L1791" s="43">
        <v>0</v>
      </c>
      <c r="M1791" s="43">
        <v>0</v>
      </c>
      <c r="N1791" s="43">
        <v>0</v>
      </c>
      <c r="O1791" s="43">
        <v>8805228</v>
      </c>
      <c r="P1791" s="43">
        <v>7605530.3300000001</v>
      </c>
      <c r="Q1791" s="9">
        <f t="shared" si="55"/>
        <v>0</v>
      </c>
    </row>
    <row r="1792" spans="1:17" ht="13.2" x14ac:dyDescent="0.2">
      <c r="A1792" s="42" t="s">
        <v>534</v>
      </c>
      <c r="B1792" s="42" t="s">
        <v>535</v>
      </c>
      <c r="C1792" s="33" t="str">
        <f t="shared" si="54"/>
        <v>21376000 CONSEJO NAC.POLÍTICA PÚBLICA PERSONA JOV</v>
      </c>
      <c r="D1792" s="45" t="s">
        <v>19</v>
      </c>
      <c r="E1792" s="42" t="s">
        <v>572</v>
      </c>
      <c r="F1792" s="42" t="s">
        <v>573</v>
      </c>
      <c r="G1792" s="43">
        <v>11337599</v>
      </c>
      <c r="H1792" s="43">
        <v>11337599</v>
      </c>
      <c r="I1792" s="43">
        <v>8778226.1699999999</v>
      </c>
      <c r="J1792" s="43">
        <v>0</v>
      </c>
      <c r="K1792" s="43">
        <v>0</v>
      </c>
      <c r="L1792" s="43">
        <v>0</v>
      </c>
      <c r="M1792" s="43">
        <v>0</v>
      </c>
      <c r="N1792" s="43">
        <v>0</v>
      </c>
      <c r="O1792" s="43">
        <v>11337599</v>
      </c>
      <c r="P1792" s="43">
        <v>8778226.1699999999</v>
      </c>
      <c r="Q1792" s="9">
        <f t="shared" si="55"/>
        <v>0</v>
      </c>
    </row>
    <row r="1793" spans="1:17" ht="13.2" x14ac:dyDescent="0.2">
      <c r="A1793" s="42" t="s">
        <v>534</v>
      </c>
      <c r="B1793" s="42" t="s">
        <v>535</v>
      </c>
      <c r="C1793" s="33" t="str">
        <f t="shared" si="54"/>
        <v>21376000 CONSEJO NAC.POLÍTICA PÚBLICA PERSONA JOV</v>
      </c>
      <c r="D1793" s="45" t="s">
        <v>19</v>
      </c>
      <c r="E1793" s="42" t="s">
        <v>574</v>
      </c>
      <c r="F1793" s="42" t="s">
        <v>575</v>
      </c>
      <c r="G1793" s="43">
        <v>8812810</v>
      </c>
      <c r="H1793" s="43">
        <v>8812810</v>
      </c>
      <c r="I1793" s="43">
        <v>7609041.4199999999</v>
      </c>
      <c r="J1793" s="43">
        <v>0</v>
      </c>
      <c r="K1793" s="43">
        <v>0</v>
      </c>
      <c r="L1793" s="43">
        <v>0</v>
      </c>
      <c r="M1793" s="43">
        <v>0</v>
      </c>
      <c r="N1793" s="43">
        <v>0</v>
      </c>
      <c r="O1793" s="43">
        <v>8812810</v>
      </c>
      <c r="P1793" s="43">
        <v>7609041.4199999999</v>
      </c>
      <c r="Q1793" s="9">
        <f t="shared" si="55"/>
        <v>0</v>
      </c>
    </row>
    <row r="1794" spans="1:17" ht="13.2" x14ac:dyDescent="0.2">
      <c r="A1794" s="42" t="s">
        <v>534</v>
      </c>
      <c r="B1794" s="42" t="s">
        <v>535</v>
      </c>
      <c r="C1794" s="33" t="str">
        <f t="shared" si="54"/>
        <v>21376000 CONSEJO NAC.POLÍTICA PÚBLICA PERSONA JOV</v>
      </c>
      <c r="D1794" s="45" t="s">
        <v>19</v>
      </c>
      <c r="E1794" s="42" t="s">
        <v>576</v>
      </c>
      <c r="F1794" s="42" t="s">
        <v>577</v>
      </c>
      <c r="G1794" s="43">
        <v>7686705</v>
      </c>
      <c r="H1794" s="43">
        <v>7686705</v>
      </c>
      <c r="I1794" s="43">
        <v>7087562.2699999996</v>
      </c>
      <c r="J1794" s="43">
        <v>0</v>
      </c>
      <c r="K1794" s="43">
        <v>0</v>
      </c>
      <c r="L1794" s="43">
        <v>0</v>
      </c>
      <c r="M1794" s="43">
        <v>0</v>
      </c>
      <c r="N1794" s="43">
        <v>0</v>
      </c>
      <c r="O1794" s="43">
        <v>7686705</v>
      </c>
      <c r="P1794" s="43">
        <v>7087562.2699999996</v>
      </c>
      <c r="Q1794" s="9">
        <f t="shared" si="55"/>
        <v>0</v>
      </c>
    </row>
    <row r="1795" spans="1:17" ht="13.2" x14ac:dyDescent="0.2">
      <c r="A1795" s="42" t="s">
        <v>534</v>
      </c>
      <c r="B1795" s="42" t="s">
        <v>535</v>
      </c>
      <c r="C1795" s="33" t="str">
        <f t="shared" si="54"/>
        <v>21376000 CONSEJO NAC.POLÍTICA PÚBLICA PERSONA JOV</v>
      </c>
      <c r="D1795" s="45" t="s">
        <v>19</v>
      </c>
      <c r="E1795" s="42" t="s">
        <v>578</v>
      </c>
      <c r="F1795" s="42" t="s">
        <v>579</v>
      </c>
      <c r="G1795" s="43">
        <v>10482872</v>
      </c>
      <c r="H1795" s="43">
        <v>10482872</v>
      </c>
      <c r="I1795" s="43">
        <v>8382417.3399999999</v>
      </c>
      <c r="J1795" s="43">
        <v>0</v>
      </c>
      <c r="K1795" s="43">
        <v>0</v>
      </c>
      <c r="L1795" s="43">
        <v>0</v>
      </c>
      <c r="M1795" s="43">
        <v>0</v>
      </c>
      <c r="N1795" s="43">
        <v>0</v>
      </c>
      <c r="O1795" s="43">
        <v>10482872</v>
      </c>
      <c r="P1795" s="43">
        <v>8382417.3399999999</v>
      </c>
      <c r="Q1795" s="9">
        <f t="shared" si="55"/>
        <v>0</v>
      </c>
    </row>
    <row r="1796" spans="1:17" ht="13.2" x14ac:dyDescent="0.2">
      <c r="A1796" s="42" t="s">
        <v>534</v>
      </c>
      <c r="B1796" s="42" t="s">
        <v>535</v>
      </c>
      <c r="C1796" s="33" t="str">
        <f t="shared" si="54"/>
        <v>21376000 CONSEJO NAC.POLÍTICA PÚBLICA PERSONA JOV</v>
      </c>
      <c r="D1796" s="45" t="s">
        <v>19</v>
      </c>
      <c r="E1796" s="42" t="s">
        <v>580</v>
      </c>
      <c r="F1796" s="42" t="s">
        <v>581</v>
      </c>
      <c r="G1796" s="43">
        <v>14068763</v>
      </c>
      <c r="H1796" s="43">
        <v>14068763</v>
      </c>
      <c r="I1796" s="43">
        <v>8570965.7899999991</v>
      </c>
      <c r="J1796" s="43">
        <v>0</v>
      </c>
      <c r="K1796" s="43">
        <v>0</v>
      </c>
      <c r="L1796" s="43">
        <v>0</v>
      </c>
      <c r="M1796" s="43">
        <v>0</v>
      </c>
      <c r="N1796" s="43">
        <v>0</v>
      </c>
      <c r="O1796" s="43">
        <v>14068763</v>
      </c>
      <c r="P1796" s="43">
        <v>8570965.7899999991</v>
      </c>
      <c r="Q1796" s="9">
        <f t="shared" si="55"/>
        <v>0</v>
      </c>
    </row>
    <row r="1797" spans="1:17" ht="13.2" x14ac:dyDescent="0.2">
      <c r="A1797" s="42" t="s">
        <v>534</v>
      </c>
      <c r="B1797" s="42" t="s">
        <v>535</v>
      </c>
      <c r="C1797" s="33" t="str">
        <f t="shared" si="54"/>
        <v>21376000 CONSEJO NAC.POLÍTICA PÚBLICA PERSONA JOV</v>
      </c>
      <c r="D1797" s="45" t="s">
        <v>19</v>
      </c>
      <c r="E1797" s="42" t="s">
        <v>582</v>
      </c>
      <c r="F1797" s="42" t="s">
        <v>583</v>
      </c>
      <c r="G1797" s="43">
        <v>9128879</v>
      </c>
      <c r="H1797" s="43">
        <v>9128879</v>
      </c>
      <c r="I1797" s="43">
        <v>7755407.3300000001</v>
      </c>
      <c r="J1797" s="43">
        <v>0</v>
      </c>
      <c r="K1797" s="43">
        <v>0</v>
      </c>
      <c r="L1797" s="43">
        <v>0</v>
      </c>
      <c r="M1797" s="43">
        <v>0</v>
      </c>
      <c r="N1797" s="43">
        <v>0</v>
      </c>
      <c r="O1797" s="43">
        <v>9128879</v>
      </c>
      <c r="P1797" s="43">
        <v>7755407.3300000001</v>
      </c>
      <c r="Q1797" s="9">
        <f t="shared" si="55"/>
        <v>0</v>
      </c>
    </row>
    <row r="1798" spans="1:17" ht="13.2" x14ac:dyDescent="0.2">
      <c r="A1798" s="42" t="s">
        <v>534</v>
      </c>
      <c r="B1798" s="42" t="s">
        <v>535</v>
      </c>
      <c r="C1798" s="33" t="str">
        <f t="shared" si="54"/>
        <v>21376000 CONSEJO NAC.POLÍTICA PÚBLICA PERSONA JOV</v>
      </c>
      <c r="D1798" s="45" t="s">
        <v>19</v>
      </c>
      <c r="E1798" s="42" t="s">
        <v>584</v>
      </c>
      <c r="F1798" s="42" t="s">
        <v>585</v>
      </c>
      <c r="G1798" s="43">
        <v>5000000</v>
      </c>
      <c r="H1798" s="43">
        <v>5000000</v>
      </c>
      <c r="I1798" s="43">
        <v>5000000</v>
      </c>
      <c r="J1798" s="43">
        <v>0</v>
      </c>
      <c r="K1798" s="43">
        <v>0</v>
      </c>
      <c r="L1798" s="43">
        <v>0</v>
      </c>
      <c r="M1798" s="43">
        <v>0</v>
      </c>
      <c r="N1798" s="43">
        <v>0</v>
      </c>
      <c r="O1798" s="43">
        <v>5000000</v>
      </c>
      <c r="P1798" s="43">
        <v>5000000</v>
      </c>
      <c r="Q1798" s="9">
        <f t="shared" si="55"/>
        <v>0</v>
      </c>
    </row>
    <row r="1799" spans="1:17" ht="13.2" x14ac:dyDescent="0.2">
      <c r="A1799" s="42" t="s">
        <v>534</v>
      </c>
      <c r="B1799" s="42" t="s">
        <v>535</v>
      </c>
      <c r="C1799" s="33" t="str">
        <f t="shared" ref="C1799:C1862" si="56">+CONCATENATE(A1799," ",B1799)</f>
        <v>21376000 CONSEJO NAC.POLÍTICA PÚBLICA PERSONA JOV</v>
      </c>
      <c r="D1799" s="45" t="s">
        <v>19</v>
      </c>
      <c r="E1799" s="42" t="s">
        <v>586</v>
      </c>
      <c r="F1799" s="42" t="s">
        <v>587</v>
      </c>
      <c r="G1799" s="43">
        <v>7325076</v>
      </c>
      <c r="H1799" s="43">
        <v>7325076</v>
      </c>
      <c r="I1799" s="43">
        <v>6920098.3300000001</v>
      </c>
      <c r="J1799" s="43">
        <v>0</v>
      </c>
      <c r="K1799" s="43">
        <v>0</v>
      </c>
      <c r="L1799" s="43">
        <v>0</v>
      </c>
      <c r="M1799" s="43">
        <v>0</v>
      </c>
      <c r="N1799" s="43">
        <v>0</v>
      </c>
      <c r="O1799" s="43">
        <v>7325076</v>
      </c>
      <c r="P1799" s="43">
        <v>6920098.3300000001</v>
      </c>
      <c r="Q1799" s="9">
        <f t="shared" ref="Q1799:Q1862" si="57">+IFERROR(M1799/H1799,0)</f>
        <v>0</v>
      </c>
    </row>
    <row r="1800" spans="1:17" ht="13.2" x14ac:dyDescent="0.2">
      <c r="A1800" s="42" t="s">
        <v>534</v>
      </c>
      <c r="B1800" s="42" t="s">
        <v>535</v>
      </c>
      <c r="C1800" s="33" t="str">
        <f t="shared" si="56"/>
        <v>21376000 CONSEJO NAC.POLÍTICA PÚBLICA PERSONA JOV</v>
      </c>
      <c r="D1800" s="45" t="s">
        <v>19</v>
      </c>
      <c r="E1800" s="42" t="s">
        <v>588</v>
      </c>
      <c r="F1800" s="42" t="s">
        <v>589</v>
      </c>
      <c r="G1800" s="43">
        <v>8080973</v>
      </c>
      <c r="H1800" s="43">
        <v>8080973</v>
      </c>
      <c r="I1800" s="43">
        <v>7270140.75</v>
      </c>
      <c r="J1800" s="43">
        <v>0</v>
      </c>
      <c r="K1800" s="43">
        <v>0</v>
      </c>
      <c r="L1800" s="43">
        <v>0</v>
      </c>
      <c r="M1800" s="43">
        <v>0</v>
      </c>
      <c r="N1800" s="43">
        <v>0</v>
      </c>
      <c r="O1800" s="43">
        <v>8080973</v>
      </c>
      <c r="P1800" s="43">
        <v>7270140.75</v>
      </c>
      <c r="Q1800" s="9">
        <f t="shared" si="57"/>
        <v>0</v>
      </c>
    </row>
    <row r="1801" spans="1:17" ht="13.2" x14ac:dyDescent="0.2">
      <c r="A1801" s="42" t="s">
        <v>534</v>
      </c>
      <c r="B1801" s="42" t="s">
        <v>535</v>
      </c>
      <c r="C1801" s="33" t="str">
        <f t="shared" si="56"/>
        <v>21376000 CONSEJO NAC.POLÍTICA PÚBLICA PERSONA JOV</v>
      </c>
      <c r="D1801" s="45" t="s">
        <v>19</v>
      </c>
      <c r="E1801" s="42" t="s">
        <v>590</v>
      </c>
      <c r="F1801" s="42" t="s">
        <v>591</v>
      </c>
      <c r="G1801" s="43">
        <v>13614622</v>
      </c>
      <c r="H1801" s="43">
        <v>13614622</v>
      </c>
      <c r="I1801" s="43">
        <v>9832674.9199999999</v>
      </c>
      <c r="J1801" s="43">
        <v>0</v>
      </c>
      <c r="K1801" s="43">
        <v>0</v>
      </c>
      <c r="L1801" s="43">
        <v>0</v>
      </c>
      <c r="M1801" s="43">
        <v>0</v>
      </c>
      <c r="N1801" s="43">
        <v>0</v>
      </c>
      <c r="O1801" s="43">
        <v>13614622</v>
      </c>
      <c r="P1801" s="43">
        <v>9832674.9199999999</v>
      </c>
      <c r="Q1801" s="9">
        <f t="shared" si="57"/>
        <v>0</v>
      </c>
    </row>
    <row r="1802" spans="1:17" ht="13.2" x14ac:dyDescent="0.2">
      <c r="A1802" s="42" t="s">
        <v>534</v>
      </c>
      <c r="B1802" s="42" t="s">
        <v>535</v>
      </c>
      <c r="C1802" s="33" t="str">
        <f t="shared" si="56"/>
        <v>21376000 CONSEJO NAC.POLÍTICA PÚBLICA PERSONA JOV</v>
      </c>
      <c r="D1802" s="45" t="s">
        <v>19</v>
      </c>
      <c r="E1802" s="42" t="s">
        <v>592</v>
      </c>
      <c r="F1802" s="42" t="s">
        <v>593</v>
      </c>
      <c r="G1802" s="43">
        <v>8447321</v>
      </c>
      <c r="H1802" s="43">
        <v>8447321</v>
      </c>
      <c r="I1802" s="43">
        <v>7439789.9800000004</v>
      </c>
      <c r="J1802" s="43">
        <v>0</v>
      </c>
      <c r="K1802" s="43">
        <v>0</v>
      </c>
      <c r="L1802" s="43">
        <v>0</v>
      </c>
      <c r="M1802" s="43">
        <v>0</v>
      </c>
      <c r="N1802" s="43">
        <v>0</v>
      </c>
      <c r="O1802" s="43">
        <v>8447321</v>
      </c>
      <c r="P1802" s="43">
        <v>7439789.9800000004</v>
      </c>
      <c r="Q1802" s="9">
        <f t="shared" si="57"/>
        <v>0</v>
      </c>
    </row>
    <row r="1803" spans="1:17" ht="13.2" x14ac:dyDescent="0.2">
      <c r="A1803" s="42" t="s">
        <v>534</v>
      </c>
      <c r="B1803" s="42" t="s">
        <v>535</v>
      </c>
      <c r="C1803" s="33" t="str">
        <f t="shared" si="56"/>
        <v>21376000 CONSEJO NAC.POLÍTICA PÚBLICA PERSONA JOV</v>
      </c>
      <c r="D1803" s="45" t="s">
        <v>19</v>
      </c>
      <c r="E1803" s="42" t="s">
        <v>594</v>
      </c>
      <c r="F1803" s="42" t="s">
        <v>595</v>
      </c>
      <c r="G1803" s="43">
        <v>10146919</v>
      </c>
      <c r="H1803" s="43">
        <v>10146919</v>
      </c>
      <c r="I1803" s="43">
        <v>8226843.5</v>
      </c>
      <c r="J1803" s="43">
        <v>0</v>
      </c>
      <c r="K1803" s="43">
        <v>0</v>
      </c>
      <c r="L1803" s="43">
        <v>0</v>
      </c>
      <c r="M1803" s="43">
        <v>0</v>
      </c>
      <c r="N1803" s="43">
        <v>0</v>
      </c>
      <c r="O1803" s="43">
        <v>10146919</v>
      </c>
      <c r="P1803" s="43">
        <v>8226843.5</v>
      </c>
      <c r="Q1803" s="9">
        <f t="shared" si="57"/>
        <v>0</v>
      </c>
    </row>
    <row r="1804" spans="1:17" ht="13.2" x14ac:dyDescent="0.2">
      <c r="A1804" s="42" t="s">
        <v>534</v>
      </c>
      <c r="B1804" s="42" t="s">
        <v>535</v>
      </c>
      <c r="C1804" s="33" t="str">
        <f t="shared" si="56"/>
        <v>21376000 CONSEJO NAC.POLÍTICA PÚBLICA PERSONA JOV</v>
      </c>
      <c r="D1804" s="45" t="s">
        <v>19</v>
      </c>
      <c r="E1804" s="42" t="s">
        <v>596</v>
      </c>
      <c r="F1804" s="42" t="s">
        <v>597</v>
      </c>
      <c r="G1804" s="43">
        <v>10809164</v>
      </c>
      <c r="H1804" s="43">
        <v>10809164</v>
      </c>
      <c r="I1804" s="43">
        <v>8533517.3499999996</v>
      </c>
      <c r="J1804" s="43">
        <v>0</v>
      </c>
      <c r="K1804" s="43">
        <v>0</v>
      </c>
      <c r="L1804" s="43">
        <v>0</v>
      </c>
      <c r="M1804" s="43">
        <v>0</v>
      </c>
      <c r="N1804" s="43">
        <v>0</v>
      </c>
      <c r="O1804" s="43">
        <v>10809164</v>
      </c>
      <c r="P1804" s="43">
        <v>8533517.3499999996</v>
      </c>
      <c r="Q1804" s="9">
        <f t="shared" si="57"/>
        <v>0</v>
      </c>
    </row>
    <row r="1805" spans="1:17" ht="13.2" x14ac:dyDescent="0.2">
      <c r="A1805" s="42" t="s">
        <v>534</v>
      </c>
      <c r="B1805" s="42" t="s">
        <v>535</v>
      </c>
      <c r="C1805" s="33" t="str">
        <f t="shared" si="56"/>
        <v>21376000 CONSEJO NAC.POLÍTICA PÚBLICA PERSONA JOV</v>
      </c>
      <c r="D1805" s="45" t="s">
        <v>19</v>
      </c>
      <c r="E1805" s="42" t="s">
        <v>598</v>
      </c>
      <c r="F1805" s="42" t="s">
        <v>599</v>
      </c>
      <c r="G1805" s="43">
        <v>8569735</v>
      </c>
      <c r="H1805" s="43">
        <v>8569735</v>
      </c>
      <c r="I1805" s="43">
        <v>7496477.7199999997</v>
      </c>
      <c r="J1805" s="43">
        <v>0</v>
      </c>
      <c r="K1805" s="43">
        <v>0</v>
      </c>
      <c r="L1805" s="43">
        <v>0</v>
      </c>
      <c r="M1805" s="43">
        <v>0</v>
      </c>
      <c r="N1805" s="43">
        <v>0</v>
      </c>
      <c r="O1805" s="43">
        <v>8569735</v>
      </c>
      <c r="P1805" s="43">
        <v>7496477.7199999997</v>
      </c>
      <c r="Q1805" s="9">
        <f t="shared" si="57"/>
        <v>0</v>
      </c>
    </row>
    <row r="1806" spans="1:17" ht="13.2" x14ac:dyDescent="0.2">
      <c r="A1806" s="42" t="s">
        <v>534</v>
      </c>
      <c r="B1806" s="42" t="s">
        <v>535</v>
      </c>
      <c r="C1806" s="33" t="str">
        <f t="shared" si="56"/>
        <v>21376000 CONSEJO NAC.POLÍTICA PÚBLICA PERSONA JOV</v>
      </c>
      <c r="D1806" s="45" t="s">
        <v>19</v>
      </c>
      <c r="E1806" s="42" t="s">
        <v>600</v>
      </c>
      <c r="F1806" s="42" t="s">
        <v>601</v>
      </c>
      <c r="G1806" s="43">
        <v>8568398</v>
      </c>
      <c r="H1806" s="43">
        <v>8568398</v>
      </c>
      <c r="I1806" s="43">
        <v>7495858.5800000001</v>
      </c>
      <c r="J1806" s="43">
        <v>0</v>
      </c>
      <c r="K1806" s="43">
        <v>0</v>
      </c>
      <c r="L1806" s="43">
        <v>0</v>
      </c>
      <c r="M1806" s="43">
        <v>0</v>
      </c>
      <c r="N1806" s="43">
        <v>0</v>
      </c>
      <c r="O1806" s="43">
        <v>8568398</v>
      </c>
      <c r="P1806" s="43">
        <v>7495858.5800000001</v>
      </c>
      <c r="Q1806" s="9">
        <f t="shared" si="57"/>
        <v>0</v>
      </c>
    </row>
    <row r="1807" spans="1:17" ht="13.2" x14ac:dyDescent="0.2">
      <c r="A1807" s="42" t="s">
        <v>534</v>
      </c>
      <c r="B1807" s="42" t="s">
        <v>535</v>
      </c>
      <c r="C1807" s="33" t="str">
        <f t="shared" si="56"/>
        <v>21376000 CONSEJO NAC.POLÍTICA PÚBLICA PERSONA JOV</v>
      </c>
      <c r="D1807" s="45" t="s">
        <v>19</v>
      </c>
      <c r="E1807" s="42" t="s">
        <v>602</v>
      </c>
      <c r="F1807" s="42" t="s">
        <v>603</v>
      </c>
      <c r="G1807" s="43">
        <v>7779408</v>
      </c>
      <c r="H1807" s="43">
        <v>7779408</v>
      </c>
      <c r="I1807" s="43">
        <v>7130491.3799999999</v>
      </c>
      <c r="J1807" s="43">
        <v>0</v>
      </c>
      <c r="K1807" s="43">
        <v>0</v>
      </c>
      <c r="L1807" s="43">
        <v>0</v>
      </c>
      <c r="M1807" s="43">
        <v>0</v>
      </c>
      <c r="N1807" s="43">
        <v>0</v>
      </c>
      <c r="O1807" s="43">
        <v>7779408</v>
      </c>
      <c r="P1807" s="43">
        <v>7130491.3799999999</v>
      </c>
      <c r="Q1807" s="9">
        <f t="shared" si="57"/>
        <v>0</v>
      </c>
    </row>
    <row r="1808" spans="1:17" ht="13.2" x14ac:dyDescent="0.2">
      <c r="A1808" s="42" t="s">
        <v>534</v>
      </c>
      <c r="B1808" s="42" t="s">
        <v>535</v>
      </c>
      <c r="C1808" s="33" t="str">
        <f t="shared" si="56"/>
        <v>21376000 CONSEJO NAC.POLÍTICA PÚBLICA PERSONA JOV</v>
      </c>
      <c r="D1808" s="45" t="s">
        <v>19</v>
      </c>
      <c r="E1808" s="42" t="s">
        <v>604</v>
      </c>
      <c r="F1808" s="42" t="s">
        <v>605</v>
      </c>
      <c r="G1808" s="43">
        <v>8435081</v>
      </c>
      <c r="H1808" s="43">
        <v>8435081</v>
      </c>
      <c r="I1808" s="43">
        <v>7434121.8499999996</v>
      </c>
      <c r="J1808" s="43">
        <v>0</v>
      </c>
      <c r="K1808" s="43">
        <v>0</v>
      </c>
      <c r="L1808" s="43">
        <v>0</v>
      </c>
      <c r="M1808" s="43">
        <v>0</v>
      </c>
      <c r="N1808" s="43">
        <v>0</v>
      </c>
      <c r="O1808" s="43">
        <v>8435081</v>
      </c>
      <c r="P1808" s="43">
        <v>7434121.8499999996</v>
      </c>
      <c r="Q1808" s="9">
        <f t="shared" si="57"/>
        <v>0</v>
      </c>
    </row>
    <row r="1809" spans="1:17" ht="13.2" x14ac:dyDescent="0.2">
      <c r="A1809" s="42" t="s">
        <v>534</v>
      </c>
      <c r="B1809" s="42" t="s">
        <v>535</v>
      </c>
      <c r="C1809" s="33" t="str">
        <f t="shared" si="56"/>
        <v>21376000 CONSEJO NAC.POLÍTICA PÚBLICA PERSONA JOV</v>
      </c>
      <c r="D1809" s="45" t="s">
        <v>19</v>
      </c>
      <c r="E1809" s="42" t="s">
        <v>606</v>
      </c>
      <c r="F1809" s="42" t="s">
        <v>607</v>
      </c>
      <c r="G1809" s="43">
        <v>12666448</v>
      </c>
      <c r="H1809" s="43">
        <v>12666448</v>
      </c>
      <c r="I1809" s="43">
        <v>9393592.4499999993</v>
      </c>
      <c r="J1809" s="43">
        <v>0</v>
      </c>
      <c r="K1809" s="43">
        <v>0</v>
      </c>
      <c r="L1809" s="43">
        <v>0</v>
      </c>
      <c r="M1809" s="43">
        <v>0</v>
      </c>
      <c r="N1809" s="43">
        <v>0</v>
      </c>
      <c r="O1809" s="43">
        <v>12666448</v>
      </c>
      <c r="P1809" s="43">
        <v>9393592.4499999993</v>
      </c>
      <c r="Q1809" s="9">
        <f t="shared" si="57"/>
        <v>0</v>
      </c>
    </row>
    <row r="1810" spans="1:17" ht="13.2" x14ac:dyDescent="0.2">
      <c r="A1810" s="42" t="s">
        <v>534</v>
      </c>
      <c r="B1810" s="42" t="s">
        <v>535</v>
      </c>
      <c r="C1810" s="33" t="str">
        <f t="shared" si="56"/>
        <v>21376000 CONSEJO NAC.POLÍTICA PÚBLICA PERSONA JOV</v>
      </c>
      <c r="D1810" s="45" t="s">
        <v>19</v>
      </c>
      <c r="E1810" s="42" t="s">
        <v>608</v>
      </c>
      <c r="F1810" s="42" t="s">
        <v>609</v>
      </c>
      <c r="G1810" s="43">
        <v>6965477</v>
      </c>
      <c r="H1810" s="43">
        <v>6965477</v>
      </c>
      <c r="I1810" s="43">
        <v>6753574.4500000002</v>
      </c>
      <c r="J1810" s="43">
        <v>0</v>
      </c>
      <c r="K1810" s="43">
        <v>0</v>
      </c>
      <c r="L1810" s="43">
        <v>0</v>
      </c>
      <c r="M1810" s="43">
        <v>0</v>
      </c>
      <c r="N1810" s="43">
        <v>0</v>
      </c>
      <c r="O1810" s="43">
        <v>6965477</v>
      </c>
      <c r="P1810" s="43">
        <v>6753574.4500000002</v>
      </c>
      <c r="Q1810" s="9">
        <f t="shared" si="57"/>
        <v>0</v>
      </c>
    </row>
    <row r="1811" spans="1:17" ht="13.2" x14ac:dyDescent="0.2">
      <c r="A1811" s="42" t="s">
        <v>534</v>
      </c>
      <c r="B1811" s="42" t="s">
        <v>535</v>
      </c>
      <c r="C1811" s="33" t="str">
        <f t="shared" si="56"/>
        <v>21376000 CONSEJO NAC.POLÍTICA PÚBLICA PERSONA JOV</v>
      </c>
      <c r="D1811" s="45" t="s">
        <v>19</v>
      </c>
      <c r="E1811" s="42" t="s">
        <v>610</v>
      </c>
      <c r="F1811" s="42" t="s">
        <v>611</v>
      </c>
      <c r="G1811" s="43">
        <v>9211615</v>
      </c>
      <c r="H1811" s="43">
        <v>9211615</v>
      </c>
      <c r="I1811" s="43">
        <v>7793720.9000000004</v>
      </c>
      <c r="J1811" s="43">
        <v>0</v>
      </c>
      <c r="K1811" s="43">
        <v>0</v>
      </c>
      <c r="L1811" s="43">
        <v>0</v>
      </c>
      <c r="M1811" s="43">
        <v>0</v>
      </c>
      <c r="N1811" s="43">
        <v>0</v>
      </c>
      <c r="O1811" s="43">
        <v>9211615</v>
      </c>
      <c r="P1811" s="43">
        <v>7793720.9000000004</v>
      </c>
      <c r="Q1811" s="9">
        <f t="shared" si="57"/>
        <v>0</v>
      </c>
    </row>
    <row r="1812" spans="1:17" ht="13.2" x14ac:dyDescent="0.2">
      <c r="A1812" s="42" t="s">
        <v>534</v>
      </c>
      <c r="B1812" s="42" t="s">
        <v>535</v>
      </c>
      <c r="C1812" s="33" t="str">
        <f t="shared" si="56"/>
        <v>21376000 CONSEJO NAC.POLÍTICA PÚBLICA PERSONA JOV</v>
      </c>
      <c r="D1812" s="45" t="s">
        <v>19</v>
      </c>
      <c r="E1812" s="42" t="s">
        <v>612</v>
      </c>
      <c r="F1812" s="42" t="s">
        <v>613</v>
      </c>
      <c r="G1812" s="43">
        <v>10801294</v>
      </c>
      <c r="H1812" s="43">
        <v>10801294</v>
      </c>
      <c r="I1812" s="43">
        <v>8529872.8900000006</v>
      </c>
      <c r="J1812" s="43">
        <v>0</v>
      </c>
      <c r="K1812" s="43">
        <v>0</v>
      </c>
      <c r="L1812" s="43">
        <v>0</v>
      </c>
      <c r="M1812" s="43">
        <v>0</v>
      </c>
      <c r="N1812" s="43">
        <v>0</v>
      </c>
      <c r="O1812" s="43">
        <v>10801294</v>
      </c>
      <c r="P1812" s="43">
        <v>8529872.8900000006</v>
      </c>
      <c r="Q1812" s="9">
        <f t="shared" si="57"/>
        <v>0</v>
      </c>
    </row>
    <row r="1813" spans="1:17" ht="13.2" x14ac:dyDescent="0.2">
      <c r="A1813" s="42" t="s">
        <v>534</v>
      </c>
      <c r="B1813" s="42" t="s">
        <v>535</v>
      </c>
      <c r="C1813" s="33" t="str">
        <f t="shared" si="56"/>
        <v>21376000 CONSEJO NAC.POLÍTICA PÚBLICA PERSONA JOV</v>
      </c>
      <c r="D1813" s="45" t="s">
        <v>19</v>
      </c>
      <c r="E1813" s="42" t="s">
        <v>614</v>
      </c>
      <c r="F1813" s="42" t="s">
        <v>615</v>
      </c>
      <c r="G1813" s="43">
        <v>7876759</v>
      </c>
      <c r="H1813" s="43">
        <v>7876759</v>
      </c>
      <c r="I1813" s="43">
        <v>7175572.8899999997</v>
      </c>
      <c r="J1813" s="43">
        <v>0</v>
      </c>
      <c r="K1813" s="43">
        <v>0</v>
      </c>
      <c r="L1813" s="43">
        <v>0</v>
      </c>
      <c r="M1813" s="43">
        <v>0</v>
      </c>
      <c r="N1813" s="43">
        <v>0</v>
      </c>
      <c r="O1813" s="43">
        <v>7876759</v>
      </c>
      <c r="P1813" s="43">
        <v>7175572.8899999997</v>
      </c>
      <c r="Q1813" s="9">
        <f t="shared" si="57"/>
        <v>0</v>
      </c>
    </row>
    <row r="1814" spans="1:17" ht="13.2" x14ac:dyDescent="0.2">
      <c r="A1814" s="42" t="s">
        <v>534</v>
      </c>
      <c r="B1814" s="42" t="s">
        <v>535</v>
      </c>
      <c r="C1814" s="33" t="str">
        <f t="shared" si="56"/>
        <v>21376000 CONSEJO NAC.POLÍTICA PÚBLICA PERSONA JOV</v>
      </c>
      <c r="D1814" s="45" t="s">
        <v>19</v>
      </c>
      <c r="E1814" s="42" t="s">
        <v>616</v>
      </c>
      <c r="F1814" s="42" t="s">
        <v>617</v>
      </c>
      <c r="G1814" s="43">
        <v>9303676</v>
      </c>
      <c r="H1814" s="43">
        <v>9303676</v>
      </c>
      <c r="I1814" s="43">
        <v>7836352.71</v>
      </c>
      <c r="J1814" s="43">
        <v>0</v>
      </c>
      <c r="K1814" s="43">
        <v>0</v>
      </c>
      <c r="L1814" s="43">
        <v>0</v>
      </c>
      <c r="M1814" s="43">
        <v>0</v>
      </c>
      <c r="N1814" s="43">
        <v>0</v>
      </c>
      <c r="O1814" s="43">
        <v>9303676</v>
      </c>
      <c r="P1814" s="43">
        <v>7836352.71</v>
      </c>
      <c r="Q1814" s="9">
        <f t="shared" si="57"/>
        <v>0</v>
      </c>
    </row>
    <row r="1815" spans="1:17" ht="13.2" x14ac:dyDescent="0.2">
      <c r="A1815" s="42" t="s">
        <v>534</v>
      </c>
      <c r="B1815" s="42" t="s">
        <v>535</v>
      </c>
      <c r="C1815" s="33" t="str">
        <f t="shared" si="56"/>
        <v>21376000 CONSEJO NAC.POLÍTICA PÚBLICA PERSONA JOV</v>
      </c>
      <c r="D1815" s="45" t="s">
        <v>19</v>
      </c>
      <c r="E1815" s="42" t="s">
        <v>618</v>
      </c>
      <c r="F1815" s="42" t="s">
        <v>619</v>
      </c>
      <c r="G1815" s="43">
        <v>11460924</v>
      </c>
      <c r="H1815" s="43">
        <v>11460924</v>
      </c>
      <c r="I1815" s="43">
        <v>8835335.7799999993</v>
      </c>
      <c r="J1815" s="43">
        <v>0</v>
      </c>
      <c r="K1815" s="43">
        <v>0</v>
      </c>
      <c r="L1815" s="43">
        <v>0</v>
      </c>
      <c r="M1815" s="43">
        <v>0</v>
      </c>
      <c r="N1815" s="43">
        <v>0</v>
      </c>
      <c r="O1815" s="43">
        <v>11460924</v>
      </c>
      <c r="P1815" s="43">
        <v>8835335.7799999993</v>
      </c>
      <c r="Q1815" s="9">
        <f t="shared" si="57"/>
        <v>0</v>
      </c>
    </row>
    <row r="1816" spans="1:17" ht="13.2" x14ac:dyDescent="0.2">
      <c r="A1816" s="42" t="s">
        <v>534</v>
      </c>
      <c r="B1816" s="42" t="s">
        <v>535</v>
      </c>
      <c r="C1816" s="33" t="str">
        <f t="shared" si="56"/>
        <v>21376000 CONSEJO NAC.POLÍTICA PÚBLICA PERSONA JOV</v>
      </c>
      <c r="D1816" s="45" t="s">
        <v>19</v>
      </c>
      <c r="E1816" s="42" t="s">
        <v>620</v>
      </c>
      <c r="F1816" s="42" t="s">
        <v>621</v>
      </c>
      <c r="G1816" s="43">
        <v>11690175</v>
      </c>
      <c r="H1816" s="43">
        <v>11690175</v>
      </c>
      <c r="I1816" s="43">
        <v>8941497.8300000001</v>
      </c>
      <c r="J1816" s="43">
        <v>0</v>
      </c>
      <c r="K1816" s="43">
        <v>0</v>
      </c>
      <c r="L1816" s="43">
        <v>0</v>
      </c>
      <c r="M1816" s="43">
        <v>0</v>
      </c>
      <c r="N1816" s="43">
        <v>0</v>
      </c>
      <c r="O1816" s="43">
        <v>11690175</v>
      </c>
      <c r="P1816" s="43">
        <v>8941497.8300000001</v>
      </c>
      <c r="Q1816" s="9">
        <f t="shared" si="57"/>
        <v>0</v>
      </c>
    </row>
    <row r="1817" spans="1:17" ht="13.2" x14ac:dyDescent="0.2">
      <c r="A1817" s="42" t="s">
        <v>534</v>
      </c>
      <c r="B1817" s="42" t="s">
        <v>535</v>
      </c>
      <c r="C1817" s="33" t="str">
        <f t="shared" si="56"/>
        <v>21376000 CONSEJO NAC.POLÍTICA PÚBLICA PERSONA JOV</v>
      </c>
      <c r="D1817" s="45" t="s">
        <v>19</v>
      </c>
      <c r="E1817" s="42" t="s">
        <v>622</v>
      </c>
      <c r="F1817" s="42" t="s">
        <v>623</v>
      </c>
      <c r="G1817" s="43">
        <v>10678272</v>
      </c>
      <c r="H1817" s="43">
        <v>10678272</v>
      </c>
      <c r="I1817" s="43">
        <v>8472903.5999999996</v>
      </c>
      <c r="J1817" s="43">
        <v>0</v>
      </c>
      <c r="K1817" s="43">
        <v>0</v>
      </c>
      <c r="L1817" s="43">
        <v>0</v>
      </c>
      <c r="M1817" s="43">
        <v>0</v>
      </c>
      <c r="N1817" s="43">
        <v>0</v>
      </c>
      <c r="O1817" s="43">
        <v>10678272</v>
      </c>
      <c r="P1817" s="43">
        <v>8472903.5999999996</v>
      </c>
      <c r="Q1817" s="9">
        <f t="shared" si="57"/>
        <v>0</v>
      </c>
    </row>
    <row r="1818" spans="1:17" ht="13.2" x14ac:dyDescent="0.2">
      <c r="A1818" s="42" t="s">
        <v>534</v>
      </c>
      <c r="B1818" s="42" t="s">
        <v>535</v>
      </c>
      <c r="C1818" s="33" t="str">
        <f t="shared" si="56"/>
        <v>21376000 CONSEJO NAC.POLÍTICA PÚBLICA PERSONA JOV</v>
      </c>
      <c r="D1818" s="45" t="s">
        <v>19</v>
      </c>
      <c r="E1818" s="42" t="s">
        <v>624</v>
      </c>
      <c r="F1818" s="42" t="s">
        <v>625</v>
      </c>
      <c r="G1818" s="43">
        <v>8946394</v>
      </c>
      <c r="H1818" s="43">
        <v>8946394</v>
      </c>
      <c r="I1818" s="43">
        <v>7228007.0199999996</v>
      </c>
      <c r="J1818" s="43">
        <v>0</v>
      </c>
      <c r="K1818" s="43">
        <v>0</v>
      </c>
      <c r="L1818" s="43">
        <v>0</v>
      </c>
      <c r="M1818" s="43">
        <v>0</v>
      </c>
      <c r="N1818" s="43">
        <v>0</v>
      </c>
      <c r="O1818" s="43">
        <v>8946394</v>
      </c>
      <c r="P1818" s="43">
        <v>7228007.0199999996</v>
      </c>
      <c r="Q1818" s="9">
        <f t="shared" si="57"/>
        <v>0</v>
      </c>
    </row>
    <row r="1819" spans="1:17" ht="13.2" x14ac:dyDescent="0.2">
      <c r="A1819" s="42" t="s">
        <v>534</v>
      </c>
      <c r="B1819" s="42" t="s">
        <v>535</v>
      </c>
      <c r="C1819" s="33" t="str">
        <f t="shared" si="56"/>
        <v>21376000 CONSEJO NAC.POLÍTICA PÚBLICA PERSONA JOV</v>
      </c>
      <c r="D1819" s="45" t="s">
        <v>19</v>
      </c>
      <c r="E1819" s="42" t="s">
        <v>626</v>
      </c>
      <c r="F1819" s="42" t="s">
        <v>627</v>
      </c>
      <c r="G1819" s="43">
        <v>8113994</v>
      </c>
      <c r="H1819" s="43">
        <v>8113994</v>
      </c>
      <c r="I1819" s="43">
        <v>7285432.1900000004</v>
      </c>
      <c r="J1819" s="43">
        <v>0</v>
      </c>
      <c r="K1819" s="43">
        <v>0</v>
      </c>
      <c r="L1819" s="43">
        <v>0</v>
      </c>
      <c r="M1819" s="43">
        <v>0</v>
      </c>
      <c r="N1819" s="43">
        <v>0</v>
      </c>
      <c r="O1819" s="43">
        <v>8113994</v>
      </c>
      <c r="P1819" s="43">
        <v>7285432.1900000004</v>
      </c>
      <c r="Q1819" s="9">
        <f t="shared" si="57"/>
        <v>0</v>
      </c>
    </row>
    <row r="1820" spans="1:17" ht="13.2" x14ac:dyDescent="0.2">
      <c r="A1820" s="42" t="s">
        <v>534</v>
      </c>
      <c r="B1820" s="42" t="s">
        <v>535</v>
      </c>
      <c r="C1820" s="33" t="str">
        <f t="shared" si="56"/>
        <v>21376000 CONSEJO NAC.POLÍTICA PÚBLICA PERSONA JOV</v>
      </c>
      <c r="D1820" s="45" t="s">
        <v>19</v>
      </c>
      <c r="E1820" s="42" t="s">
        <v>628</v>
      </c>
      <c r="F1820" s="42" t="s">
        <v>629</v>
      </c>
      <c r="G1820" s="43">
        <v>10598155</v>
      </c>
      <c r="H1820" s="43">
        <v>10598155</v>
      </c>
      <c r="I1820" s="43">
        <v>8435802.8399999999</v>
      </c>
      <c r="J1820" s="43">
        <v>0</v>
      </c>
      <c r="K1820" s="43">
        <v>0</v>
      </c>
      <c r="L1820" s="43">
        <v>0</v>
      </c>
      <c r="M1820" s="43">
        <v>0</v>
      </c>
      <c r="N1820" s="43">
        <v>0</v>
      </c>
      <c r="O1820" s="43">
        <v>10598155</v>
      </c>
      <c r="P1820" s="43">
        <v>8435802.8399999999</v>
      </c>
      <c r="Q1820" s="9">
        <f t="shared" si="57"/>
        <v>0</v>
      </c>
    </row>
    <row r="1821" spans="1:17" ht="13.2" x14ac:dyDescent="0.2">
      <c r="A1821" s="42" t="s">
        <v>534</v>
      </c>
      <c r="B1821" s="42" t="s">
        <v>535</v>
      </c>
      <c r="C1821" s="33" t="str">
        <f t="shared" si="56"/>
        <v>21376000 CONSEJO NAC.POLÍTICA PÚBLICA PERSONA JOV</v>
      </c>
      <c r="D1821" s="45" t="s">
        <v>19</v>
      </c>
      <c r="E1821" s="42" t="s">
        <v>630</v>
      </c>
      <c r="F1821" s="42" t="s">
        <v>631</v>
      </c>
      <c r="G1821" s="43">
        <v>9664288</v>
      </c>
      <c r="H1821" s="43">
        <v>9664288</v>
      </c>
      <c r="I1821" s="43">
        <v>8003345.6900000004</v>
      </c>
      <c r="J1821" s="43">
        <v>0</v>
      </c>
      <c r="K1821" s="43">
        <v>0</v>
      </c>
      <c r="L1821" s="43">
        <v>0</v>
      </c>
      <c r="M1821" s="43">
        <v>0</v>
      </c>
      <c r="N1821" s="43">
        <v>0</v>
      </c>
      <c r="O1821" s="43">
        <v>9664288</v>
      </c>
      <c r="P1821" s="43">
        <v>8003345.6900000004</v>
      </c>
      <c r="Q1821" s="9">
        <f t="shared" si="57"/>
        <v>0</v>
      </c>
    </row>
    <row r="1822" spans="1:17" ht="13.2" x14ac:dyDescent="0.2">
      <c r="A1822" s="42" t="s">
        <v>534</v>
      </c>
      <c r="B1822" s="42" t="s">
        <v>535</v>
      </c>
      <c r="C1822" s="33" t="str">
        <f t="shared" si="56"/>
        <v>21376000 CONSEJO NAC.POLÍTICA PÚBLICA PERSONA JOV</v>
      </c>
      <c r="D1822" s="45" t="s">
        <v>19</v>
      </c>
      <c r="E1822" s="42" t="s">
        <v>632</v>
      </c>
      <c r="F1822" s="42" t="s">
        <v>633</v>
      </c>
      <c r="G1822" s="43">
        <v>10909258</v>
      </c>
      <c r="H1822" s="43">
        <v>10909258</v>
      </c>
      <c r="I1822" s="43">
        <v>8579869.0899999999</v>
      </c>
      <c r="J1822" s="43">
        <v>0</v>
      </c>
      <c r="K1822" s="43">
        <v>0</v>
      </c>
      <c r="L1822" s="43">
        <v>0</v>
      </c>
      <c r="M1822" s="43">
        <v>0</v>
      </c>
      <c r="N1822" s="43">
        <v>0</v>
      </c>
      <c r="O1822" s="43">
        <v>10909258</v>
      </c>
      <c r="P1822" s="43">
        <v>8579869.0899999999</v>
      </c>
      <c r="Q1822" s="9">
        <f t="shared" si="57"/>
        <v>0</v>
      </c>
    </row>
    <row r="1823" spans="1:17" ht="13.2" x14ac:dyDescent="0.2">
      <c r="A1823" s="42" t="s">
        <v>534</v>
      </c>
      <c r="B1823" s="42" t="s">
        <v>535</v>
      </c>
      <c r="C1823" s="33" t="str">
        <f t="shared" si="56"/>
        <v>21376000 CONSEJO NAC.POLÍTICA PÚBLICA PERSONA JOV</v>
      </c>
      <c r="D1823" s="45" t="s">
        <v>19</v>
      </c>
      <c r="E1823" s="42" t="s">
        <v>634</v>
      </c>
      <c r="F1823" s="42" t="s">
        <v>635</v>
      </c>
      <c r="G1823" s="43">
        <v>8358313</v>
      </c>
      <c r="H1823" s="43">
        <v>8358313</v>
      </c>
      <c r="I1823" s="43">
        <v>7964368.8799999999</v>
      </c>
      <c r="J1823" s="43">
        <v>0</v>
      </c>
      <c r="K1823" s="43">
        <v>0</v>
      </c>
      <c r="L1823" s="43">
        <v>0</v>
      </c>
      <c r="M1823" s="43">
        <v>2800000</v>
      </c>
      <c r="N1823" s="43">
        <v>2800000</v>
      </c>
      <c r="O1823" s="43">
        <v>5558313</v>
      </c>
      <c r="P1823" s="43">
        <v>5164368.88</v>
      </c>
      <c r="Q1823" s="9">
        <f t="shared" si="57"/>
        <v>0.33499582990012461</v>
      </c>
    </row>
    <row r="1824" spans="1:17" ht="13.2" x14ac:dyDescent="0.2">
      <c r="A1824" s="42" t="s">
        <v>534</v>
      </c>
      <c r="B1824" s="42" t="s">
        <v>535</v>
      </c>
      <c r="C1824" s="33" t="str">
        <f t="shared" si="56"/>
        <v>21376000 CONSEJO NAC.POLÍTICA PÚBLICA PERSONA JOV</v>
      </c>
      <c r="D1824" s="45" t="s">
        <v>19</v>
      </c>
      <c r="E1824" s="42" t="s">
        <v>636</v>
      </c>
      <c r="F1824" s="42" t="s">
        <v>637</v>
      </c>
      <c r="G1824" s="43">
        <v>11078636</v>
      </c>
      <c r="H1824" s="43">
        <v>11078636</v>
      </c>
      <c r="I1824" s="43">
        <v>8658305.0299999993</v>
      </c>
      <c r="J1824" s="43">
        <v>0</v>
      </c>
      <c r="K1824" s="43">
        <v>0</v>
      </c>
      <c r="L1824" s="43">
        <v>0</v>
      </c>
      <c r="M1824" s="43">
        <v>0</v>
      </c>
      <c r="N1824" s="43">
        <v>0</v>
      </c>
      <c r="O1824" s="43">
        <v>11078636</v>
      </c>
      <c r="P1824" s="43">
        <v>8658305.0299999993</v>
      </c>
      <c r="Q1824" s="9">
        <f t="shared" si="57"/>
        <v>0</v>
      </c>
    </row>
    <row r="1825" spans="1:17" ht="13.2" x14ac:dyDescent="0.2">
      <c r="A1825" s="42" t="s">
        <v>534</v>
      </c>
      <c r="B1825" s="42" t="s">
        <v>535</v>
      </c>
      <c r="C1825" s="33" t="str">
        <f t="shared" si="56"/>
        <v>21376000 CONSEJO NAC.POLÍTICA PÚBLICA PERSONA JOV</v>
      </c>
      <c r="D1825" s="45" t="s">
        <v>19</v>
      </c>
      <c r="E1825" s="42" t="s">
        <v>638</v>
      </c>
      <c r="F1825" s="42" t="s">
        <v>639</v>
      </c>
      <c r="G1825" s="43">
        <v>9020416</v>
      </c>
      <c r="H1825" s="43">
        <v>9020416</v>
      </c>
      <c r="I1825" s="43">
        <v>7705180.0499999998</v>
      </c>
      <c r="J1825" s="43">
        <v>0</v>
      </c>
      <c r="K1825" s="43">
        <v>0</v>
      </c>
      <c r="L1825" s="43">
        <v>0</v>
      </c>
      <c r="M1825" s="43">
        <v>0</v>
      </c>
      <c r="N1825" s="43">
        <v>0</v>
      </c>
      <c r="O1825" s="43">
        <v>9020416</v>
      </c>
      <c r="P1825" s="43">
        <v>7705180.0499999998</v>
      </c>
      <c r="Q1825" s="9">
        <f t="shared" si="57"/>
        <v>0</v>
      </c>
    </row>
    <row r="1826" spans="1:17" ht="13.2" x14ac:dyDescent="0.2">
      <c r="A1826" s="42" t="s">
        <v>534</v>
      </c>
      <c r="B1826" s="42" t="s">
        <v>535</v>
      </c>
      <c r="C1826" s="33" t="str">
        <f t="shared" si="56"/>
        <v>21376000 CONSEJO NAC.POLÍTICA PÚBLICA PERSONA JOV</v>
      </c>
      <c r="D1826" s="45" t="s">
        <v>19</v>
      </c>
      <c r="E1826" s="42" t="s">
        <v>640</v>
      </c>
      <c r="F1826" s="42" t="s">
        <v>641</v>
      </c>
      <c r="G1826" s="43">
        <v>8805402</v>
      </c>
      <c r="H1826" s="43">
        <v>8805402</v>
      </c>
      <c r="I1826" s="43">
        <v>7605610.9000000004</v>
      </c>
      <c r="J1826" s="43">
        <v>0</v>
      </c>
      <c r="K1826" s="43">
        <v>0</v>
      </c>
      <c r="L1826" s="43">
        <v>0</v>
      </c>
      <c r="M1826" s="43">
        <v>0</v>
      </c>
      <c r="N1826" s="43">
        <v>0</v>
      </c>
      <c r="O1826" s="43">
        <v>8805402</v>
      </c>
      <c r="P1826" s="43">
        <v>7605610.9000000004</v>
      </c>
      <c r="Q1826" s="9">
        <f t="shared" si="57"/>
        <v>0</v>
      </c>
    </row>
    <row r="1827" spans="1:17" ht="13.2" x14ac:dyDescent="0.2">
      <c r="A1827" s="42" t="s">
        <v>534</v>
      </c>
      <c r="B1827" s="42" t="s">
        <v>535</v>
      </c>
      <c r="C1827" s="33" t="str">
        <f t="shared" si="56"/>
        <v>21376000 CONSEJO NAC.POLÍTICA PÚBLICA PERSONA JOV</v>
      </c>
      <c r="D1827" s="45" t="s">
        <v>19</v>
      </c>
      <c r="E1827" s="42" t="s">
        <v>642</v>
      </c>
      <c r="F1827" s="42" t="s">
        <v>643</v>
      </c>
      <c r="G1827" s="43">
        <v>8047430</v>
      </c>
      <c r="H1827" s="43">
        <v>8047430</v>
      </c>
      <c r="I1827" s="43">
        <v>7254607.5899999999</v>
      </c>
      <c r="J1827" s="43">
        <v>0</v>
      </c>
      <c r="K1827" s="43">
        <v>0</v>
      </c>
      <c r="L1827" s="43">
        <v>0</v>
      </c>
      <c r="M1827" s="43">
        <v>0</v>
      </c>
      <c r="N1827" s="43">
        <v>0</v>
      </c>
      <c r="O1827" s="43">
        <v>8047430</v>
      </c>
      <c r="P1827" s="43">
        <v>7254607.5899999999</v>
      </c>
      <c r="Q1827" s="9">
        <f t="shared" si="57"/>
        <v>0</v>
      </c>
    </row>
    <row r="1828" spans="1:17" ht="13.2" x14ac:dyDescent="0.2">
      <c r="A1828" s="42" t="s">
        <v>534</v>
      </c>
      <c r="B1828" s="42" t="s">
        <v>535</v>
      </c>
      <c r="C1828" s="33" t="str">
        <f t="shared" si="56"/>
        <v>21376000 CONSEJO NAC.POLÍTICA PÚBLICA PERSONA JOV</v>
      </c>
      <c r="D1828" s="45" t="s">
        <v>19</v>
      </c>
      <c r="E1828" s="42" t="s">
        <v>644</v>
      </c>
      <c r="F1828" s="42" t="s">
        <v>645</v>
      </c>
      <c r="G1828" s="43">
        <v>7820476</v>
      </c>
      <c r="H1828" s="43">
        <v>7820476</v>
      </c>
      <c r="I1828" s="43">
        <v>7149509.2400000002</v>
      </c>
      <c r="J1828" s="43">
        <v>0</v>
      </c>
      <c r="K1828" s="43">
        <v>0</v>
      </c>
      <c r="L1828" s="43">
        <v>0</v>
      </c>
      <c r="M1828" s="43">
        <v>0</v>
      </c>
      <c r="N1828" s="43">
        <v>0</v>
      </c>
      <c r="O1828" s="43">
        <v>7820476</v>
      </c>
      <c r="P1828" s="43">
        <v>7149509.2400000002</v>
      </c>
      <c r="Q1828" s="9">
        <f t="shared" si="57"/>
        <v>0</v>
      </c>
    </row>
    <row r="1829" spans="1:17" ht="13.2" x14ac:dyDescent="0.2">
      <c r="A1829" s="42" t="s">
        <v>534</v>
      </c>
      <c r="B1829" s="42" t="s">
        <v>535</v>
      </c>
      <c r="C1829" s="33" t="str">
        <f t="shared" si="56"/>
        <v>21376000 CONSEJO NAC.POLÍTICA PÚBLICA PERSONA JOV</v>
      </c>
      <c r="D1829" s="45" t="s">
        <v>19</v>
      </c>
      <c r="E1829" s="42" t="s">
        <v>646</v>
      </c>
      <c r="F1829" s="42" t="s">
        <v>647</v>
      </c>
      <c r="G1829" s="43">
        <v>10102592</v>
      </c>
      <c r="H1829" s="43">
        <v>10102592</v>
      </c>
      <c r="I1829" s="43">
        <v>8206316.46</v>
      </c>
      <c r="J1829" s="43">
        <v>0</v>
      </c>
      <c r="K1829" s="43">
        <v>0</v>
      </c>
      <c r="L1829" s="43">
        <v>0</v>
      </c>
      <c r="M1829" s="43">
        <v>0</v>
      </c>
      <c r="N1829" s="43">
        <v>0</v>
      </c>
      <c r="O1829" s="43">
        <v>10102592</v>
      </c>
      <c r="P1829" s="43">
        <v>8206316.46</v>
      </c>
      <c r="Q1829" s="9">
        <f t="shared" si="57"/>
        <v>0</v>
      </c>
    </row>
    <row r="1830" spans="1:17" ht="13.2" x14ac:dyDescent="0.2">
      <c r="A1830" s="42" t="s">
        <v>534</v>
      </c>
      <c r="B1830" s="42" t="s">
        <v>535</v>
      </c>
      <c r="C1830" s="33" t="str">
        <f t="shared" si="56"/>
        <v>21376000 CONSEJO NAC.POLÍTICA PÚBLICA PERSONA JOV</v>
      </c>
      <c r="D1830" s="45" t="s">
        <v>19</v>
      </c>
      <c r="E1830" s="42" t="s">
        <v>648</v>
      </c>
      <c r="F1830" s="42" t="s">
        <v>649</v>
      </c>
      <c r="G1830" s="43">
        <v>10252096</v>
      </c>
      <c r="H1830" s="43">
        <v>10252096</v>
      </c>
      <c r="I1830" s="43">
        <v>8275549.0899999999</v>
      </c>
      <c r="J1830" s="43">
        <v>0</v>
      </c>
      <c r="K1830" s="43">
        <v>0</v>
      </c>
      <c r="L1830" s="43">
        <v>0</v>
      </c>
      <c r="M1830" s="43">
        <v>0</v>
      </c>
      <c r="N1830" s="43">
        <v>0</v>
      </c>
      <c r="O1830" s="43">
        <v>10252096</v>
      </c>
      <c r="P1830" s="43">
        <v>8275549.0899999999</v>
      </c>
      <c r="Q1830" s="9">
        <f t="shared" si="57"/>
        <v>0</v>
      </c>
    </row>
    <row r="1831" spans="1:17" ht="13.2" x14ac:dyDescent="0.2">
      <c r="A1831" s="42" t="s">
        <v>534</v>
      </c>
      <c r="B1831" s="42" t="s">
        <v>535</v>
      </c>
      <c r="C1831" s="33" t="str">
        <f t="shared" si="56"/>
        <v>21376000 CONSEJO NAC.POLÍTICA PÚBLICA PERSONA JOV</v>
      </c>
      <c r="D1831" s="45" t="s">
        <v>19</v>
      </c>
      <c r="E1831" s="42" t="s">
        <v>650</v>
      </c>
      <c r="F1831" s="42" t="s">
        <v>651</v>
      </c>
      <c r="G1831" s="43">
        <v>9031305</v>
      </c>
      <c r="H1831" s="43">
        <v>9031305</v>
      </c>
      <c r="I1831" s="43">
        <v>6299028.04</v>
      </c>
      <c r="J1831" s="43">
        <v>0</v>
      </c>
      <c r="K1831" s="43">
        <v>0</v>
      </c>
      <c r="L1831" s="43">
        <v>0</v>
      </c>
      <c r="M1831" s="43">
        <v>0</v>
      </c>
      <c r="N1831" s="43">
        <v>0</v>
      </c>
      <c r="O1831" s="43">
        <v>9031305</v>
      </c>
      <c r="P1831" s="43">
        <v>6299028.04</v>
      </c>
      <c r="Q1831" s="9">
        <f t="shared" si="57"/>
        <v>0</v>
      </c>
    </row>
    <row r="1832" spans="1:17" ht="13.2" x14ac:dyDescent="0.2">
      <c r="A1832" s="42" t="s">
        <v>534</v>
      </c>
      <c r="B1832" s="42" t="s">
        <v>535</v>
      </c>
      <c r="C1832" s="33" t="str">
        <f t="shared" si="56"/>
        <v>21376000 CONSEJO NAC.POLÍTICA PÚBLICA PERSONA JOV</v>
      </c>
      <c r="D1832" s="45" t="s">
        <v>19</v>
      </c>
      <c r="E1832" s="42" t="s">
        <v>652</v>
      </c>
      <c r="F1832" s="42" t="s">
        <v>653</v>
      </c>
      <c r="G1832" s="43">
        <v>9864116</v>
      </c>
      <c r="H1832" s="43">
        <v>9864116</v>
      </c>
      <c r="I1832" s="43">
        <v>8095882.4699999997</v>
      </c>
      <c r="J1832" s="43">
        <v>0</v>
      </c>
      <c r="K1832" s="43">
        <v>0</v>
      </c>
      <c r="L1832" s="43">
        <v>0</v>
      </c>
      <c r="M1832" s="43">
        <v>0</v>
      </c>
      <c r="N1832" s="43">
        <v>0</v>
      </c>
      <c r="O1832" s="43">
        <v>9864116</v>
      </c>
      <c r="P1832" s="43">
        <v>8095882.4699999997</v>
      </c>
      <c r="Q1832" s="9">
        <f t="shared" si="57"/>
        <v>0</v>
      </c>
    </row>
    <row r="1833" spans="1:17" ht="13.2" x14ac:dyDescent="0.2">
      <c r="A1833" s="42" t="s">
        <v>534</v>
      </c>
      <c r="B1833" s="42" t="s">
        <v>535</v>
      </c>
      <c r="C1833" s="33" t="str">
        <f t="shared" si="56"/>
        <v>21376000 CONSEJO NAC.POLÍTICA PÚBLICA PERSONA JOV</v>
      </c>
      <c r="D1833" s="45" t="s">
        <v>19</v>
      </c>
      <c r="E1833" s="42" t="s">
        <v>654</v>
      </c>
      <c r="F1833" s="42" t="s">
        <v>655</v>
      </c>
      <c r="G1833" s="43">
        <v>8901772</v>
      </c>
      <c r="H1833" s="43">
        <v>8901772</v>
      </c>
      <c r="I1833" s="43">
        <v>7650238.1299999999</v>
      </c>
      <c r="J1833" s="43">
        <v>0</v>
      </c>
      <c r="K1833" s="43">
        <v>0</v>
      </c>
      <c r="L1833" s="43">
        <v>0</v>
      </c>
      <c r="M1833" s="43">
        <v>0</v>
      </c>
      <c r="N1833" s="43">
        <v>0</v>
      </c>
      <c r="O1833" s="43">
        <v>8901772</v>
      </c>
      <c r="P1833" s="43">
        <v>7650238.1299999999</v>
      </c>
      <c r="Q1833" s="9">
        <f t="shared" si="57"/>
        <v>0</v>
      </c>
    </row>
    <row r="1834" spans="1:17" ht="13.2" x14ac:dyDescent="0.2">
      <c r="A1834" s="42" t="s">
        <v>534</v>
      </c>
      <c r="B1834" s="42" t="s">
        <v>535</v>
      </c>
      <c r="C1834" s="33" t="str">
        <f t="shared" si="56"/>
        <v>21376000 CONSEJO NAC.POLÍTICA PÚBLICA PERSONA JOV</v>
      </c>
      <c r="D1834" s="45" t="s">
        <v>19</v>
      </c>
      <c r="E1834" s="42" t="s">
        <v>656</v>
      </c>
      <c r="F1834" s="42" t="s">
        <v>657</v>
      </c>
      <c r="G1834" s="43">
        <v>8477621</v>
      </c>
      <c r="H1834" s="43">
        <v>8477621</v>
      </c>
      <c r="I1834" s="43">
        <v>7453821.3700000001</v>
      </c>
      <c r="J1834" s="43">
        <v>0</v>
      </c>
      <c r="K1834" s="43">
        <v>0</v>
      </c>
      <c r="L1834" s="43">
        <v>0</v>
      </c>
      <c r="M1834" s="43">
        <v>0</v>
      </c>
      <c r="N1834" s="43">
        <v>0</v>
      </c>
      <c r="O1834" s="43">
        <v>8477621</v>
      </c>
      <c r="P1834" s="43">
        <v>7453821.3700000001</v>
      </c>
      <c r="Q1834" s="9">
        <f t="shared" si="57"/>
        <v>0</v>
      </c>
    </row>
    <row r="1835" spans="1:17" ht="13.2" x14ac:dyDescent="0.2">
      <c r="A1835" s="42" t="s">
        <v>534</v>
      </c>
      <c r="B1835" s="42" t="s">
        <v>535</v>
      </c>
      <c r="C1835" s="33" t="str">
        <f t="shared" si="56"/>
        <v>21376000 CONSEJO NAC.POLÍTICA PÚBLICA PERSONA JOV</v>
      </c>
      <c r="D1835" s="45" t="s">
        <v>19</v>
      </c>
      <c r="E1835" s="42" t="s">
        <v>658</v>
      </c>
      <c r="F1835" s="42" t="s">
        <v>659</v>
      </c>
      <c r="G1835" s="43">
        <v>10924822</v>
      </c>
      <c r="H1835" s="43">
        <v>10924822</v>
      </c>
      <c r="I1835" s="43">
        <v>8587076.5099999998</v>
      </c>
      <c r="J1835" s="43">
        <v>0</v>
      </c>
      <c r="K1835" s="43">
        <v>0</v>
      </c>
      <c r="L1835" s="43">
        <v>0</v>
      </c>
      <c r="M1835" s="43">
        <v>0</v>
      </c>
      <c r="N1835" s="43">
        <v>0</v>
      </c>
      <c r="O1835" s="43">
        <v>10924822</v>
      </c>
      <c r="P1835" s="43">
        <v>8587076.5099999998</v>
      </c>
      <c r="Q1835" s="9">
        <f t="shared" si="57"/>
        <v>0</v>
      </c>
    </row>
    <row r="1836" spans="1:17" ht="13.2" x14ac:dyDescent="0.2">
      <c r="A1836" s="42" t="s">
        <v>534</v>
      </c>
      <c r="B1836" s="42" t="s">
        <v>535</v>
      </c>
      <c r="C1836" s="33" t="str">
        <f t="shared" si="56"/>
        <v>21376000 CONSEJO NAC.POLÍTICA PÚBLICA PERSONA JOV</v>
      </c>
      <c r="D1836" s="45" t="s">
        <v>19</v>
      </c>
      <c r="E1836" s="42" t="s">
        <v>660</v>
      </c>
      <c r="F1836" s="42" t="s">
        <v>661</v>
      </c>
      <c r="G1836" s="43">
        <v>7712617</v>
      </c>
      <c r="H1836" s="43">
        <v>7712617</v>
      </c>
      <c r="I1836" s="43">
        <v>7099561.6600000001</v>
      </c>
      <c r="J1836" s="43">
        <v>0</v>
      </c>
      <c r="K1836" s="43">
        <v>0</v>
      </c>
      <c r="L1836" s="43">
        <v>0</v>
      </c>
      <c r="M1836" s="43">
        <v>0</v>
      </c>
      <c r="N1836" s="43">
        <v>0</v>
      </c>
      <c r="O1836" s="43">
        <v>7712617</v>
      </c>
      <c r="P1836" s="43">
        <v>7099561.6600000001</v>
      </c>
      <c r="Q1836" s="9">
        <f t="shared" si="57"/>
        <v>0</v>
      </c>
    </row>
    <row r="1837" spans="1:17" ht="13.2" x14ac:dyDescent="0.2">
      <c r="A1837" s="42" t="s">
        <v>534</v>
      </c>
      <c r="B1837" s="42" t="s">
        <v>535</v>
      </c>
      <c r="C1837" s="33" t="str">
        <f t="shared" si="56"/>
        <v>21376000 CONSEJO NAC.POLÍTICA PÚBLICA PERSONA JOV</v>
      </c>
      <c r="D1837" s="45" t="s">
        <v>19</v>
      </c>
      <c r="E1837" s="42" t="s">
        <v>662</v>
      </c>
      <c r="F1837" s="42" t="s">
        <v>663</v>
      </c>
      <c r="G1837" s="43">
        <v>9343580</v>
      </c>
      <c r="H1837" s="43">
        <v>9343580</v>
      </c>
      <c r="I1837" s="43">
        <v>7854831.54</v>
      </c>
      <c r="J1837" s="43">
        <v>0</v>
      </c>
      <c r="K1837" s="43">
        <v>0</v>
      </c>
      <c r="L1837" s="43">
        <v>0</v>
      </c>
      <c r="M1837" s="43">
        <v>0</v>
      </c>
      <c r="N1837" s="43">
        <v>0</v>
      </c>
      <c r="O1837" s="43">
        <v>9343580</v>
      </c>
      <c r="P1837" s="43">
        <v>7854831.54</v>
      </c>
      <c r="Q1837" s="9">
        <f t="shared" si="57"/>
        <v>0</v>
      </c>
    </row>
    <row r="1838" spans="1:17" ht="13.2" x14ac:dyDescent="0.2">
      <c r="A1838" s="42" t="s">
        <v>534</v>
      </c>
      <c r="B1838" s="42" t="s">
        <v>535</v>
      </c>
      <c r="C1838" s="33" t="str">
        <f t="shared" si="56"/>
        <v>21376000 CONSEJO NAC.POLÍTICA PÚBLICA PERSONA JOV</v>
      </c>
      <c r="D1838" s="45" t="s">
        <v>19</v>
      </c>
      <c r="E1838" s="42" t="s">
        <v>664</v>
      </c>
      <c r="F1838" s="42" t="s">
        <v>665</v>
      </c>
      <c r="G1838" s="43">
        <v>9193906</v>
      </c>
      <c r="H1838" s="43">
        <v>9193906</v>
      </c>
      <c r="I1838" s="43">
        <v>7785520.1799999997</v>
      </c>
      <c r="J1838" s="43">
        <v>0</v>
      </c>
      <c r="K1838" s="43">
        <v>0</v>
      </c>
      <c r="L1838" s="43">
        <v>0</v>
      </c>
      <c r="M1838" s="43">
        <v>0</v>
      </c>
      <c r="N1838" s="43">
        <v>0</v>
      </c>
      <c r="O1838" s="43">
        <v>9193906</v>
      </c>
      <c r="P1838" s="43">
        <v>7785520.1799999997</v>
      </c>
      <c r="Q1838" s="9">
        <f t="shared" si="57"/>
        <v>0</v>
      </c>
    </row>
    <row r="1839" spans="1:17" ht="13.2" x14ac:dyDescent="0.2">
      <c r="A1839" s="42" t="s">
        <v>534</v>
      </c>
      <c r="B1839" s="42" t="s">
        <v>535</v>
      </c>
      <c r="C1839" s="33" t="str">
        <f t="shared" si="56"/>
        <v>21376000 CONSEJO NAC.POLÍTICA PÚBLICA PERSONA JOV</v>
      </c>
      <c r="D1839" s="45" t="s">
        <v>19</v>
      </c>
      <c r="E1839" s="42" t="s">
        <v>666</v>
      </c>
      <c r="F1839" s="42" t="s">
        <v>667</v>
      </c>
      <c r="G1839" s="43">
        <v>12280348</v>
      </c>
      <c r="H1839" s="43">
        <v>12280348</v>
      </c>
      <c r="I1839" s="43">
        <v>9214796.4199999999</v>
      </c>
      <c r="J1839" s="43">
        <v>0</v>
      </c>
      <c r="K1839" s="43">
        <v>0</v>
      </c>
      <c r="L1839" s="43">
        <v>0</v>
      </c>
      <c r="M1839" s="43">
        <v>0</v>
      </c>
      <c r="N1839" s="43">
        <v>0</v>
      </c>
      <c r="O1839" s="43">
        <v>12280348</v>
      </c>
      <c r="P1839" s="43">
        <v>9214796.4199999999</v>
      </c>
      <c r="Q1839" s="9">
        <f t="shared" si="57"/>
        <v>0</v>
      </c>
    </row>
    <row r="1840" spans="1:17" ht="13.2" x14ac:dyDescent="0.2">
      <c r="A1840" s="42" t="s">
        <v>534</v>
      </c>
      <c r="B1840" s="42" t="s">
        <v>535</v>
      </c>
      <c r="C1840" s="33" t="str">
        <f t="shared" si="56"/>
        <v>21376000 CONSEJO NAC.POLÍTICA PÚBLICA PERSONA JOV</v>
      </c>
      <c r="D1840" s="45" t="s">
        <v>19</v>
      </c>
      <c r="E1840" s="42" t="s">
        <v>668</v>
      </c>
      <c r="F1840" s="42" t="s">
        <v>669</v>
      </c>
      <c r="G1840" s="43">
        <v>7621046</v>
      </c>
      <c r="H1840" s="43">
        <v>7621046</v>
      </c>
      <c r="I1840" s="43">
        <v>7057156.7599999998</v>
      </c>
      <c r="J1840" s="43">
        <v>0</v>
      </c>
      <c r="K1840" s="43">
        <v>0</v>
      </c>
      <c r="L1840" s="43">
        <v>0</v>
      </c>
      <c r="M1840" s="43">
        <v>0</v>
      </c>
      <c r="N1840" s="43">
        <v>0</v>
      </c>
      <c r="O1840" s="43">
        <v>7621046</v>
      </c>
      <c r="P1840" s="43">
        <v>7057156.7599999998</v>
      </c>
      <c r="Q1840" s="9">
        <f t="shared" si="57"/>
        <v>0</v>
      </c>
    </row>
    <row r="1841" spans="1:17" ht="13.2" x14ac:dyDescent="0.2">
      <c r="A1841" s="42" t="s">
        <v>534</v>
      </c>
      <c r="B1841" s="42" t="s">
        <v>535</v>
      </c>
      <c r="C1841" s="33" t="str">
        <f t="shared" si="56"/>
        <v>21376000 CONSEJO NAC.POLÍTICA PÚBLICA PERSONA JOV</v>
      </c>
      <c r="D1841" s="45" t="s">
        <v>19</v>
      </c>
      <c r="E1841" s="42" t="s">
        <v>670</v>
      </c>
      <c r="F1841" s="42" t="s">
        <v>671</v>
      </c>
      <c r="G1841" s="43">
        <v>11669590</v>
      </c>
      <c r="H1841" s="43">
        <v>11669590</v>
      </c>
      <c r="I1841" s="43">
        <v>8931965.2799999993</v>
      </c>
      <c r="J1841" s="43">
        <v>0</v>
      </c>
      <c r="K1841" s="43">
        <v>0</v>
      </c>
      <c r="L1841" s="43">
        <v>0</v>
      </c>
      <c r="M1841" s="43">
        <v>0</v>
      </c>
      <c r="N1841" s="43">
        <v>0</v>
      </c>
      <c r="O1841" s="43">
        <v>11669590</v>
      </c>
      <c r="P1841" s="43">
        <v>8931965.2799999993</v>
      </c>
      <c r="Q1841" s="9">
        <f t="shared" si="57"/>
        <v>0</v>
      </c>
    </row>
    <row r="1842" spans="1:17" ht="13.2" x14ac:dyDescent="0.2">
      <c r="A1842" s="42" t="s">
        <v>534</v>
      </c>
      <c r="B1842" s="42" t="s">
        <v>535</v>
      </c>
      <c r="C1842" s="33" t="str">
        <f t="shared" si="56"/>
        <v>21376000 CONSEJO NAC.POLÍTICA PÚBLICA PERSONA JOV</v>
      </c>
      <c r="D1842" s="45" t="s">
        <v>19</v>
      </c>
      <c r="E1842" s="42" t="s">
        <v>672</v>
      </c>
      <c r="F1842" s="42" t="s">
        <v>673</v>
      </c>
      <c r="G1842" s="43">
        <v>7890330</v>
      </c>
      <c r="H1842" s="43">
        <v>7890330</v>
      </c>
      <c r="I1842" s="43">
        <v>7181857.3799999999</v>
      </c>
      <c r="J1842" s="43">
        <v>0</v>
      </c>
      <c r="K1842" s="43">
        <v>0</v>
      </c>
      <c r="L1842" s="43">
        <v>0</v>
      </c>
      <c r="M1842" s="43">
        <v>0</v>
      </c>
      <c r="N1842" s="43">
        <v>0</v>
      </c>
      <c r="O1842" s="43">
        <v>7890330</v>
      </c>
      <c r="P1842" s="43">
        <v>7181857.3799999999</v>
      </c>
      <c r="Q1842" s="9">
        <f t="shared" si="57"/>
        <v>0</v>
      </c>
    </row>
    <row r="1843" spans="1:17" ht="13.2" x14ac:dyDescent="0.2">
      <c r="A1843" s="42" t="s">
        <v>534</v>
      </c>
      <c r="B1843" s="42" t="s">
        <v>535</v>
      </c>
      <c r="C1843" s="33" t="str">
        <f t="shared" si="56"/>
        <v>21376000 CONSEJO NAC.POLÍTICA PÚBLICA PERSONA JOV</v>
      </c>
      <c r="D1843" s="45" t="s">
        <v>19</v>
      </c>
      <c r="E1843" s="42" t="s">
        <v>674</v>
      </c>
      <c r="F1843" s="42" t="s">
        <v>675</v>
      </c>
      <c r="G1843" s="43">
        <v>7760037</v>
      </c>
      <c r="H1843" s="43">
        <v>7760037</v>
      </c>
      <c r="I1843" s="43">
        <v>7121521.0199999996</v>
      </c>
      <c r="J1843" s="43">
        <v>0</v>
      </c>
      <c r="K1843" s="43">
        <v>0</v>
      </c>
      <c r="L1843" s="43">
        <v>0</v>
      </c>
      <c r="M1843" s="43">
        <v>0</v>
      </c>
      <c r="N1843" s="43">
        <v>0</v>
      </c>
      <c r="O1843" s="43">
        <v>7760037</v>
      </c>
      <c r="P1843" s="43">
        <v>7121521.0199999996</v>
      </c>
      <c r="Q1843" s="9">
        <f t="shared" si="57"/>
        <v>0</v>
      </c>
    </row>
    <row r="1844" spans="1:17" ht="13.2" x14ac:dyDescent="0.2">
      <c r="A1844" s="42" t="s">
        <v>534</v>
      </c>
      <c r="B1844" s="42" t="s">
        <v>535</v>
      </c>
      <c r="C1844" s="33" t="str">
        <f t="shared" si="56"/>
        <v>21376000 CONSEJO NAC.POLÍTICA PÚBLICA PERSONA JOV</v>
      </c>
      <c r="D1844" s="45" t="s">
        <v>19</v>
      </c>
      <c r="E1844" s="42" t="s">
        <v>676</v>
      </c>
      <c r="F1844" s="42" t="s">
        <v>677</v>
      </c>
      <c r="G1844" s="43">
        <v>8726426</v>
      </c>
      <c r="H1844" s="43">
        <v>8726426</v>
      </c>
      <c r="I1844" s="43">
        <v>7569038.5199999996</v>
      </c>
      <c r="J1844" s="43">
        <v>0</v>
      </c>
      <c r="K1844" s="43">
        <v>0</v>
      </c>
      <c r="L1844" s="43">
        <v>0</v>
      </c>
      <c r="M1844" s="43">
        <v>0</v>
      </c>
      <c r="N1844" s="43">
        <v>0</v>
      </c>
      <c r="O1844" s="43">
        <v>8726426</v>
      </c>
      <c r="P1844" s="43">
        <v>7569038.5199999996</v>
      </c>
      <c r="Q1844" s="9">
        <f t="shared" si="57"/>
        <v>0</v>
      </c>
    </row>
    <row r="1845" spans="1:17" ht="13.2" x14ac:dyDescent="0.2">
      <c r="A1845" s="42" t="s">
        <v>534</v>
      </c>
      <c r="B1845" s="42" t="s">
        <v>535</v>
      </c>
      <c r="C1845" s="33" t="str">
        <f t="shared" si="56"/>
        <v>21376000 CONSEJO NAC.POLÍTICA PÚBLICA PERSONA JOV</v>
      </c>
      <c r="D1845" s="45" t="s">
        <v>19</v>
      </c>
      <c r="E1845" s="42" t="s">
        <v>678</v>
      </c>
      <c r="F1845" s="42" t="s">
        <v>679</v>
      </c>
      <c r="G1845" s="43">
        <v>13296082</v>
      </c>
      <c r="H1845" s="43">
        <v>13296082</v>
      </c>
      <c r="I1845" s="43">
        <v>8213151</v>
      </c>
      <c r="J1845" s="43">
        <v>0</v>
      </c>
      <c r="K1845" s="43">
        <v>0</v>
      </c>
      <c r="L1845" s="43">
        <v>0</v>
      </c>
      <c r="M1845" s="43">
        <v>0</v>
      </c>
      <c r="N1845" s="43">
        <v>0</v>
      </c>
      <c r="O1845" s="43">
        <v>13296082</v>
      </c>
      <c r="P1845" s="43">
        <v>8213151</v>
      </c>
      <c r="Q1845" s="9">
        <f t="shared" si="57"/>
        <v>0</v>
      </c>
    </row>
    <row r="1846" spans="1:17" ht="13.2" x14ac:dyDescent="0.2">
      <c r="A1846" s="42" t="s">
        <v>534</v>
      </c>
      <c r="B1846" s="42" t="s">
        <v>535</v>
      </c>
      <c r="C1846" s="33" t="str">
        <f t="shared" si="56"/>
        <v>21376000 CONSEJO NAC.POLÍTICA PÚBLICA PERSONA JOV</v>
      </c>
      <c r="D1846" s="45" t="s">
        <v>19</v>
      </c>
      <c r="E1846" s="42" t="s">
        <v>680</v>
      </c>
      <c r="F1846" s="42" t="s">
        <v>681</v>
      </c>
      <c r="G1846" s="43">
        <v>7833631</v>
      </c>
      <c r="H1846" s="43">
        <v>7833631</v>
      </c>
      <c r="I1846" s="43">
        <v>7155601.0800000001</v>
      </c>
      <c r="J1846" s="43">
        <v>0</v>
      </c>
      <c r="K1846" s="43">
        <v>0</v>
      </c>
      <c r="L1846" s="43">
        <v>0</v>
      </c>
      <c r="M1846" s="43">
        <v>0</v>
      </c>
      <c r="N1846" s="43">
        <v>0</v>
      </c>
      <c r="O1846" s="43">
        <v>7833631</v>
      </c>
      <c r="P1846" s="43">
        <v>7155601.0800000001</v>
      </c>
      <c r="Q1846" s="9">
        <f t="shared" si="57"/>
        <v>0</v>
      </c>
    </row>
    <row r="1847" spans="1:17" ht="13.2" x14ac:dyDescent="0.2">
      <c r="A1847" s="42" t="s">
        <v>534</v>
      </c>
      <c r="B1847" s="42" t="s">
        <v>535</v>
      </c>
      <c r="C1847" s="33" t="str">
        <f t="shared" si="56"/>
        <v>21376000 CONSEJO NAC.POLÍTICA PÚBLICA PERSONA JOV</v>
      </c>
      <c r="D1847" s="45" t="s">
        <v>19</v>
      </c>
      <c r="E1847" s="42" t="s">
        <v>682</v>
      </c>
      <c r="F1847" s="42" t="s">
        <v>683</v>
      </c>
      <c r="G1847" s="43">
        <v>10034665</v>
      </c>
      <c r="H1847" s="43">
        <v>10034665</v>
      </c>
      <c r="I1847" s="43">
        <v>8174860.6799999997</v>
      </c>
      <c r="J1847" s="43">
        <v>0</v>
      </c>
      <c r="K1847" s="43">
        <v>0</v>
      </c>
      <c r="L1847" s="43">
        <v>0</v>
      </c>
      <c r="M1847" s="43">
        <v>0</v>
      </c>
      <c r="N1847" s="43">
        <v>0</v>
      </c>
      <c r="O1847" s="43">
        <v>10034665</v>
      </c>
      <c r="P1847" s="43">
        <v>8174860.6799999997</v>
      </c>
      <c r="Q1847" s="9">
        <f t="shared" si="57"/>
        <v>0</v>
      </c>
    </row>
    <row r="1848" spans="1:17" ht="13.2" x14ac:dyDescent="0.2">
      <c r="A1848" s="42" t="s">
        <v>534</v>
      </c>
      <c r="B1848" s="42" t="s">
        <v>535</v>
      </c>
      <c r="C1848" s="33" t="str">
        <f t="shared" si="56"/>
        <v>21376000 CONSEJO NAC.POLÍTICA PÚBLICA PERSONA JOV</v>
      </c>
      <c r="D1848" s="45" t="s">
        <v>19</v>
      </c>
      <c r="E1848" s="42" t="s">
        <v>684</v>
      </c>
      <c r="F1848" s="42" t="s">
        <v>685</v>
      </c>
      <c r="G1848" s="43">
        <v>9257779</v>
      </c>
      <c r="H1848" s="43">
        <v>9257779</v>
      </c>
      <c r="I1848" s="43">
        <v>7815098.6299999999</v>
      </c>
      <c r="J1848" s="43">
        <v>0</v>
      </c>
      <c r="K1848" s="43">
        <v>0</v>
      </c>
      <c r="L1848" s="43">
        <v>0</v>
      </c>
      <c r="M1848" s="43">
        <v>0</v>
      </c>
      <c r="N1848" s="43">
        <v>0</v>
      </c>
      <c r="O1848" s="43">
        <v>9257779</v>
      </c>
      <c r="P1848" s="43">
        <v>7815098.6299999999</v>
      </c>
      <c r="Q1848" s="9">
        <f t="shared" si="57"/>
        <v>0</v>
      </c>
    </row>
    <row r="1849" spans="1:17" ht="13.2" x14ac:dyDescent="0.2">
      <c r="A1849" s="42" t="s">
        <v>534</v>
      </c>
      <c r="B1849" s="42" t="s">
        <v>535</v>
      </c>
      <c r="C1849" s="33" t="str">
        <f t="shared" si="56"/>
        <v>21376000 CONSEJO NAC.POLÍTICA PÚBLICA PERSONA JOV</v>
      </c>
      <c r="D1849" s="45" t="s">
        <v>19</v>
      </c>
      <c r="E1849" s="42" t="s">
        <v>686</v>
      </c>
      <c r="F1849" s="42" t="s">
        <v>687</v>
      </c>
      <c r="G1849" s="43">
        <v>8376825</v>
      </c>
      <c r="H1849" s="43">
        <v>8376825</v>
      </c>
      <c r="I1849" s="43">
        <v>7407144.54</v>
      </c>
      <c r="J1849" s="43">
        <v>0</v>
      </c>
      <c r="K1849" s="43">
        <v>0</v>
      </c>
      <c r="L1849" s="43">
        <v>0</v>
      </c>
      <c r="M1849" s="43">
        <v>0</v>
      </c>
      <c r="N1849" s="43">
        <v>0</v>
      </c>
      <c r="O1849" s="43">
        <v>8376825</v>
      </c>
      <c r="P1849" s="43">
        <v>7407144.54</v>
      </c>
      <c r="Q1849" s="9">
        <f t="shared" si="57"/>
        <v>0</v>
      </c>
    </row>
    <row r="1850" spans="1:17" ht="13.2" x14ac:dyDescent="0.2">
      <c r="A1850" s="42" t="s">
        <v>534</v>
      </c>
      <c r="B1850" s="42" t="s">
        <v>535</v>
      </c>
      <c r="C1850" s="33" t="str">
        <f t="shared" si="56"/>
        <v>21376000 CONSEJO NAC.POLÍTICA PÚBLICA PERSONA JOV</v>
      </c>
      <c r="D1850" s="45" t="s">
        <v>19</v>
      </c>
      <c r="E1850" s="42" t="s">
        <v>688</v>
      </c>
      <c r="F1850" s="42" t="s">
        <v>689</v>
      </c>
      <c r="G1850" s="43">
        <v>5000000</v>
      </c>
      <c r="H1850" s="43">
        <v>5000000</v>
      </c>
      <c r="I1850" s="43">
        <v>5000000</v>
      </c>
      <c r="J1850" s="43">
        <v>0</v>
      </c>
      <c r="K1850" s="43">
        <v>0</v>
      </c>
      <c r="L1850" s="43">
        <v>0</v>
      </c>
      <c r="M1850" s="43">
        <v>0</v>
      </c>
      <c r="N1850" s="43">
        <v>0</v>
      </c>
      <c r="O1850" s="43">
        <v>5000000</v>
      </c>
      <c r="P1850" s="43">
        <v>5000000</v>
      </c>
      <c r="Q1850" s="9">
        <f t="shared" si="57"/>
        <v>0</v>
      </c>
    </row>
    <row r="1851" spans="1:17" ht="13.2" x14ac:dyDescent="0.2">
      <c r="A1851" s="42" t="s">
        <v>534</v>
      </c>
      <c r="B1851" s="42" t="s">
        <v>535</v>
      </c>
      <c r="C1851" s="33" t="str">
        <f t="shared" si="56"/>
        <v>21376000 CONSEJO NAC.POLÍTICA PÚBLICA PERSONA JOV</v>
      </c>
      <c r="D1851" s="45" t="s">
        <v>19</v>
      </c>
      <c r="E1851" s="42" t="s">
        <v>690</v>
      </c>
      <c r="F1851" s="42" t="s">
        <v>691</v>
      </c>
      <c r="G1851" s="43">
        <v>9096021</v>
      </c>
      <c r="H1851" s="43">
        <v>9096021</v>
      </c>
      <c r="I1851" s="43">
        <v>7740191.3799999999</v>
      </c>
      <c r="J1851" s="43">
        <v>0</v>
      </c>
      <c r="K1851" s="43">
        <v>0</v>
      </c>
      <c r="L1851" s="43">
        <v>0</v>
      </c>
      <c r="M1851" s="43">
        <v>0</v>
      </c>
      <c r="N1851" s="43">
        <v>0</v>
      </c>
      <c r="O1851" s="43">
        <v>9096021</v>
      </c>
      <c r="P1851" s="43">
        <v>7740191.3799999999</v>
      </c>
      <c r="Q1851" s="9">
        <f t="shared" si="57"/>
        <v>0</v>
      </c>
    </row>
    <row r="1852" spans="1:17" ht="13.2" x14ac:dyDescent="0.2">
      <c r="A1852" s="42" t="s">
        <v>534</v>
      </c>
      <c r="B1852" s="42" t="s">
        <v>535</v>
      </c>
      <c r="C1852" s="33" t="str">
        <f t="shared" si="56"/>
        <v>21376000 CONSEJO NAC.POLÍTICA PÚBLICA PERSONA JOV</v>
      </c>
      <c r="D1852" s="45" t="s">
        <v>19</v>
      </c>
      <c r="E1852" s="42" t="s">
        <v>692</v>
      </c>
      <c r="F1852" s="42" t="s">
        <v>693</v>
      </c>
      <c r="G1852" s="43">
        <v>9094747</v>
      </c>
      <c r="H1852" s="43">
        <v>9094747</v>
      </c>
      <c r="I1852" s="43">
        <v>9027893.7799999993</v>
      </c>
      <c r="J1852" s="43">
        <v>0</v>
      </c>
      <c r="K1852" s="43">
        <v>0</v>
      </c>
      <c r="L1852" s="43">
        <v>0</v>
      </c>
      <c r="M1852" s="43">
        <v>4000000</v>
      </c>
      <c r="N1852" s="43">
        <v>4000000</v>
      </c>
      <c r="O1852" s="43">
        <v>5094747</v>
      </c>
      <c r="P1852" s="43">
        <v>5027893.78</v>
      </c>
      <c r="Q1852" s="9">
        <f t="shared" si="57"/>
        <v>0.43981432358701128</v>
      </c>
    </row>
    <row r="1853" spans="1:17" ht="13.2" x14ac:dyDescent="0.2">
      <c r="A1853" s="42" t="s">
        <v>534</v>
      </c>
      <c r="B1853" s="42" t="s">
        <v>535</v>
      </c>
      <c r="C1853" s="33" t="str">
        <f t="shared" si="56"/>
        <v>21376000 CONSEJO NAC.POLÍTICA PÚBLICA PERSONA JOV</v>
      </c>
      <c r="D1853" s="45" t="s">
        <v>19</v>
      </c>
      <c r="E1853" s="42" t="s">
        <v>694</v>
      </c>
      <c r="F1853" s="42" t="s">
        <v>695</v>
      </c>
      <c r="G1853" s="43">
        <v>10653500</v>
      </c>
      <c r="H1853" s="43">
        <v>10653500</v>
      </c>
      <c r="I1853" s="43">
        <v>8461432.1300000008</v>
      </c>
      <c r="J1853" s="43">
        <v>0</v>
      </c>
      <c r="K1853" s="43">
        <v>0</v>
      </c>
      <c r="L1853" s="43">
        <v>0</v>
      </c>
      <c r="M1853" s="43">
        <v>0</v>
      </c>
      <c r="N1853" s="43">
        <v>0</v>
      </c>
      <c r="O1853" s="43">
        <v>10653500</v>
      </c>
      <c r="P1853" s="43">
        <v>8461432.1300000008</v>
      </c>
      <c r="Q1853" s="9">
        <f t="shared" si="57"/>
        <v>0</v>
      </c>
    </row>
    <row r="1854" spans="1:17" ht="13.2" x14ac:dyDescent="0.2">
      <c r="A1854" s="42" t="s">
        <v>534</v>
      </c>
      <c r="B1854" s="42" t="s">
        <v>535</v>
      </c>
      <c r="C1854" s="33" t="str">
        <f t="shared" si="56"/>
        <v>21376000 CONSEJO NAC.POLÍTICA PÚBLICA PERSONA JOV</v>
      </c>
      <c r="D1854" s="45" t="s">
        <v>19</v>
      </c>
      <c r="E1854" s="42" t="s">
        <v>696</v>
      </c>
      <c r="F1854" s="42" t="s">
        <v>697</v>
      </c>
      <c r="G1854" s="43">
        <v>11757691</v>
      </c>
      <c r="H1854" s="43">
        <v>11757691</v>
      </c>
      <c r="I1854" s="43">
        <v>8972763.2899999991</v>
      </c>
      <c r="J1854" s="43">
        <v>0</v>
      </c>
      <c r="K1854" s="43">
        <v>0</v>
      </c>
      <c r="L1854" s="43">
        <v>0</v>
      </c>
      <c r="M1854" s="43">
        <v>0</v>
      </c>
      <c r="N1854" s="43">
        <v>0</v>
      </c>
      <c r="O1854" s="43">
        <v>11757691</v>
      </c>
      <c r="P1854" s="43">
        <v>8972763.2899999991</v>
      </c>
      <c r="Q1854" s="9">
        <f t="shared" si="57"/>
        <v>0</v>
      </c>
    </row>
    <row r="1855" spans="1:17" ht="13.2" x14ac:dyDescent="0.2">
      <c r="A1855" s="42" t="s">
        <v>534</v>
      </c>
      <c r="B1855" s="42" t="s">
        <v>535</v>
      </c>
      <c r="C1855" s="33" t="str">
        <f t="shared" si="56"/>
        <v>21376000 CONSEJO NAC.POLÍTICA PÚBLICA PERSONA JOV</v>
      </c>
      <c r="D1855" s="45" t="s">
        <v>19</v>
      </c>
      <c r="E1855" s="42" t="s">
        <v>698</v>
      </c>
      <c r="F1855" s="42" t="s">
        <v>699</v>
      </c>
      <c r="G1855" s="43">
        <v>10484204</v>
      </c>
      <c r="H1855" s="43">
        <v>10484204</v>
      </c>
      <c r="I1855" s="43">
        <v>8383034.1699999999</v>
      </c>
      <c r="J1855" s="43">
        <v>0</v>
      </c>
      <c r="K1855" s="43">
        <v>0</v>
      </c>
      <c r="L1855" s="43">
        <v>0</v>
      </c>
      <c r="M1855" s="43">
        <v>0</v>
      </c>
      <c r="N1855" s="43">
        <v>0</v>
      </c>
      <c r="O1855" s="43">
        <v>10484204</v>
      </c>
      <c r="P1855" s="43">
        <v>8383034.1699999999</v>
      </c>
      <c r="Q1855" s="9">
        <f t="shared" si="57"/>
        <v>0</v>
      </c>
    </row>
    <row r="1856" spans="1:17" ht="13.2" x14ac:dyDescent="0.2">
      <c r="A1856" s="42" t="s">
        <v>534</v>
      </c>
      <c r="B1856" s="42" t="s">
        <v>535</v>
      </c>
      <c r="C1856" s="33" t="str">
        <f t="shared" si="56"/>
        <v>21376000 CONSEJO NAC.POLÍTICA PÚBLICA PERSONA JOV</v>
      </c>
      <c r="D1856" s="45" t="s">
        <v>19</v>
      </c>
      <c r="E1856" s="42" t="s">
        <v>700</v>
      </c>
      <c r="F1856" s="42" t="s">
        <v>701</v>
      </c>
      <c r="G1856" s="43">
        <v>10699596</v>
      </c>
      <c r="H1856" s="43">
        <v>10699596</v>
      </c>
      <c r="I1856" s="43">
        <v>8482778.3599999994</v>
      </c>
      <c r="J1856" s="43">
        <v>0</v>
      </c>
      <c r="K1856" s="43">
        <v>0</v>
      </c>
      <c r="L1856" s="43">
        <v>0</v>
      </c>
      <c r="M1856" s="43">
        <v>0</v>
      </c>
      <c r="N1856" s="43">
        <v>0</v>
      </c>
      <c r="O1856" s="43">
        <v>10699596</v>
      </c>
      <c r="P1856" s="43">
        <v>8482778.3599999994</v>
      </c>
      <c r="Q1856" s="9">
        <f t="shared" si="57"/>
        <v>0</v>
      </c>
    </row>
    <row r="1857" spans="1:17" ht="13.2" x14ac:dyDescent="0.2">
      <c r="A1857" s="42" t="s">
        <v>534</v>
      </c>
      <c r="B1857" s="42" t="s">
        <v>535</v>
      </c>
      <c r="C1857" s="33" t="str">
        <f t="shared" si="56"/>
        <v>21376000 CONSEJO NAC.POLÍTICA PÚBLICA PERSONA JOV</v>
      </c>
      <c r="D1857" s="45" t="s">
        <v>19</v>
      </c>
      <c r="E1857" s="42" t="s">
        <v>702</v>
      </c>
      <c r="F1857" s="42" t="s">
        <v>703</v>
      </c>
      <c r="G1857" s="43">
        <v>12191746</v>
      </c>
      <c r="H1857" s="43">
        <v>12191746</v>
      </c>
      <c r="I1857" s="43">
        <v>9173766.4199999999</v>
      </c>
      <c r="J1857" s="43">
        <v>0</v>
      </c>
      <c r="K1857" s="43">
        <v>0</v>
      </c>
      <c r="L1857" s="43">
        <v>0</v>
      </c>
      <c r="M1857" s="43">
        <v>0</v>
      </c>
      <c r="N1857" s="43">
        <v>0</v>
      </c>
      <c r="O1857" s="43">
        <v>12191746</v>
      </c>
      <c r="P1857" s="43">
        <v>9173766.4199999999</v>
      </c>
      <c r="Q1857" s="9">
        <f t="shared" si="57"/>
        <v>0</v>
      </c>
    </row>
    <row r="1858" spans="1:17" ht="13.2" x14ac:dyDescent="0.2">
      <c r="A1858" s="42" t="s">
        <v>534</v>
      </c>
      <c r="B1858" s="42" t="s">
        <v>535</v>
      </c>
      <c r="C1858" s="33" t="str">
        <f t="shared" si="56"/>
        <v>21376000 CONSEJO NAC.POLÍTICA PÚBLICA PERSONA JOV</v>
      </c>
      <c r="D1858" s="45" t="s">
        <v>19</v>
      </c>
      <c r="E1858" s="42" t="s">
        <v>704</v>
      </c>
      <c r="F1858" s="42" t="s">
        <v>705</v>
      </c>
      <c r="G1858" s="43">
        <v>11062442</v>
      </c>
      <c r="H1858" s="43">
        <v>11062442</v>
      </c>
      <c r="I1858" s="43">
        <v>8650805.8800000008</v>
      </c>
      <c r="J1858" s="43">
        <v>0</v>
      </c>
      <c r="K1858" s="43">
        <v>0</v>
      </c>
      <c r="L1858" s="43">
        <v>0</v>
      </c>
      <c r="M1858" s="43">
        <v>0</v>
      </c>
      <c r="N1858" s="43">
        <v>0</v>
      </c>
      <c r="O1858" s="43">
        <v>11062442</v>
      </c>
      <c r="P1858" s="43">
        <v>8650805.8800000008</v>
      </c>
      <c r="Q1858" s="9">
        <f t="shared" si="57"/>
        <v>0</v>
      </c>
    </row>
    <row r="1859" spans="1:17" ht="13.2" x14ac:dyDescent="0.2">
      <c r="A1859" s="42" t="s">
        <v>534</v>
      </c>
      <c r="B1859" s="42" t="s">
        <v>535</v>
      </c>
      <c r="C1859" s="33" t="str">
        <f t="shared" si="56"/>
        <v>21376000 CONSEJO NAC.POLÍTICA PÚBLICA PERSONA JOV</v>
      </c>
      <c r="D1859" s="45" t="s">
        <v>19</v>
      </c>
      <c r="E1859" s="42" t="s">
        <v>706</v>
      </c>
      <c r="F1859" s="42" t="s">
        <v>707</v>
      </c>
      <c r="G1859" s="43">
        <v>12456583</v>
      </c>
      <c r="H1859" s="43">
        <v>12456583</v>
      </c>
      <c r="I1859" s="43">
        <v>9296407.6999999993</v>
      </c>
      <c r="J1859" s="43">
        <v>0</v>
      </c>
      <c r="K1859" s="43">
        <v>0</v>
      </c>
      <c r="L1859" s="43">
        <v>0</v>
      </c>
      <c r="M1859" s="43">
        <v>0</v>
      </c>
      <c r="N1859" s="43">
        <v>0</v>
      </c>
      <c r="O1859" s="43">
        <v>12456583</v>
      </c>
      <c r="P1859" s="43">
        <v>9296407.6999999993</v>
      </c>
      <c r="Q1859" s="9">
        <f t="shared" si="57"/>
        <v>0</v>
      </c>
    </row>
    <row r="1860" spans="1:17" ht="13.2" x14ac:dyDescent="0.2">
      <c r="A1860" s="42" t="s">
        <v>534</v>
      </c>
      <c r="B1860" s="42" t="s">
        <v>535</v>
      </c>
      <c r="C1860" s="33" t="str">
        <f t="shared" si="56"/>
        <v>21376000 CONSEJO NAC.POLÍTICA PÚBLICA PERSONA JOV</v>
      </c>
      <c r="D1860" s="45" t="s">
        <v>19</v>
      </c>
      <c r="E1860" s="42" t="s">
        <v>708</v>
      </c>
      <c r="F1860" s="42" t="s">
        <v>709</v>
      </c>
      <c r="G1860" s="43">
        <v>10377653</v>
      </c>
      <c r="H1860" s="43">
        <v>10377653</v>
      </c>
      <c r="I1860" s="43">
        <v>8333692.2999999998</v>
      </c>
      <c r="J1860" s="43">
        <v>0</v>
      </c>
      <c r="K1860" s="43">
        <v>0</v>
      </c>
      <c r="L1860" s="43">
        <v>0</v>
      </c>
      <c r="M1860" s="43">
        <v>0</v>
      </c>
      <c r="N1860" s="43">
        <v>0</v>
      </c>
      <c r="O1860" s="43">
        <v>10377653</v>
      </c>
      <c r="P1860" s="43">
        <v>8333692.2999999998</v>
      </c>
      <c r="Q1860" s="9">
        <f t="shared" si="57"/>
        <v>0</v>
      </c>
    </row>
    <row r="1861" spans="1:17" ht="13.2" x14ac:dyDescent="0.2">
      <c r="A1861" s="42" t="s">
        <v>534</v>
      </c>
      <c r="B1861" s="42" t="s">
        <v>535</v>
      </c>
      <c r="C1861" s="33" t="str">
        <f t="shared" si="56"/>
        <v>21376000 CONSEJO NAC.POLÍTICA PÚBLICA PERSONA JOV</v>
      </c>
      <c r="D1861" s="45" t="s">
        <v>19</v>
      </c>
      <c r="E1861" s="42" t="s">
        <v>225</v>
      </c>
      <c r="F1861" s="42" t="s">
        <v>226</v>
      </c>
      <c r="G1861" s="43">
        <v>4000000</v>
      </c>
      <c r="H1861" s="43">
        <v>4000000</v>
      </c>
      <c r="I1861" s="43">
        <v>4000000</v>
      </c>
      <c r="J1861" s="43">
        <v>0</v>
      </c>
      <c r="K1861" s="43">
        <v>0</v>
      </c>
      <c r="L1861" s="43">
        <v>0</v>
      </c>
      <c r="M1861" s="43">
        <v>0</v>
      </c>
      <c r="N1861" s="43">
        <v>0</v>
      </c>
      <c r="O1861" s="43">
        <v>4000000</v>
      </c>
      <c r="P1861" s="43">
        <v>4000000</v>
      </c>
      <c r="Q1861" s="9">
        <f t="shared" si="57"/>
        <v>0</v>
      </c>
    </row>
    <row r="1862" spans="1:17" ht="13.2" x14ac:dyDescent="0.2">
      <c r="A1862" s="42" t="s">
        <v>534</v>
      </c>
      <c r="B1862" s="42" t="s">
        <v>535</v>
      </c>
      <c r="C1862" s="33" t="str">
        <f t="shared" si="56"/>
        <v>21376000 CONSEJO NAC.POLÍTICA PÚBLICA PERSONA JOV</v>
      </c>
      <c r="D1862" s="45" t="s">
        <v>19</v>
      </c>
      <c r="E1862" s="42" t="s">
        <v>229</v>
      </c>
      <c r="F1862" s="42" t="s">
        <v>230</v>
      </c>
      <c r="G1862" s="43">
        <v>4000000</v>
      </c>
      <c r="H1862" s="43">
        <v>4000000</v>
      </c>
      <c r="I1862" s="43">
        <v>4000000</v>
      </c>
      <c r="J1862" s="43">
        <v>0</v>
      </c>
      <c r="K1862" s="43">
        <v>0</v>
      </c>
      <c r="L1862" s="43">
        <v>0</v>
      </c>
      <c r="M1862" s="43">
        <v>0</v>
      </c>
      <c r="N1862" s="43">
        <v>0</v>
      </c>
      <c r="O1862" s="43">
        <v>4000000</v>
      </c>
      <c r="P1862" s="43">
        <v>4000000</v>
      </c>
      <c r="Q1862" s="9">
        <f t="shared" si="57"/>
        <v>0</v>
      </c>
    </row>
    <row r="1863" spans="1:17" ht="13.2" x14ac:dyDescent="0.2">
      <c r="A1863" s="42" t="s">
        <v>534</v>
      </c>
      <c r="B1863" s="42" t="s">
        <v>535</v>
      </c>
      <c r="C1863" s="33" t="str">
        <f t="shared" ref="C1863:C1865" si="58">+CONCATENATE(A1863," ",B1863)</f>
        <v>21376000 CONSEJO NAC.POLÍTICA PÚBLICA PERSONA JOV</v>
      </c>
      <c r="D1863" s="45" t="s">
        <v>253</v>
      </c>
      <c r="E1863" s="42" t="s">
        <v>254</v>
      </c>
      <c r="F1863" s="42" t="s">
        <v>255</v>
      </c>
      <c r="G1863" s="43">
        <v>5465096</v>
      </c>
      <c r="H1863" s="43">
        <v>5465096</v>
      </c>
      <c r="I1863" s="43">
        <v>5465096</v>
      </c>
      <c r="J1863" s="43">
        <v>0</v>
      </c>
      <c r="K1863" s="43">
        <v>0</v>
      </c>
      <c r="L1863" s="43">
        <v>0</v>
      </c>
      <c r="M1863" s="43">
        <v>0</v>
      </c>
      <c r="N1863" s="43">
        <v>0</v>
      </c>
      <c r="O1863" s="43">
        <v>5465096</v>
      </c>
      <c r="P1863" s="43">
        <v>5465096</v>
      </c>
      <c r="Q1863" s="9">
        <f t="shared" ref="Q1863:Q1865" si="59">+IFERROR(M1863/H1863,0)</f>
        <v>0</v>
      </c>
    </row>
    <row r="1864" spans="1:17" ht="13.2" x14ac:dyDescent="0.2">
      <c r="A1864" s="42" t="s">
        <v>534</v>
      </c>
      <c r="B1864" s="42" t="s">
        <v>535</v>
      </c>
      <c r="C1864" s="33" t="str">
        <f t="shared" si="58"/>
        <v>21376000 CONSEJO NAC.POLÍTICA PÚBLICA PERSONA JOV</v>
      </c>
      <c r="D1864" s="45" t="s">
        <v>253</v>
      </c>
      <c r="E1864" s="42" t="s">
        <v>274</v>
      </c>
      <c r="F1864" s="42" t="s">
        <v>275</v>
      </c>
      <c r="G1864" s="43">
        <v>5465096</v>
      </c>
      <c r="H1864" s="43">
        <v>5465096</v>
      </c>
      <c r="I1864" s="43">
        <v>5465096</v>
      </c>
      <c r="J1864" s="43">
        <v>0</v>
      </c>
      <c r="K1864" s="43">
        <v>0</v>
      </c>
      <c r="L1864" s="43">
        <v>0</v>
      </c>
      <c r="M1864" s="43">
        <v>0</v>
      </c>
      <c r="N1864" s="43">
        <v>0</v>
      </c>
      <c r="O1864" s="43">
        <v>5465096</v>
      </c>
      <c r="P1864" s="43">
        <v>5465096</v>
      </c>
      <c r="Q1864" s="9">
        <f t="shared" si="59"/>
        <v>0</v>
      </c>
    </row>
    <row r="1865" spans="1:17" ht="13.2" x14ac:dyDescent="0.2">
      <c r="A1865" s="42" t="s">
        <v>534</v>
      </c>
      <c r="B1865" s="42" t="s">
        <v>535</v>
      </c>
      <c r="C1865" s="33" t="str">
        <f t="shared" si="58"/>
        <v>21376000 CONSEJO NAC.POLÍTICA PÚBLICA PERSONA JOV</v>
      </c>
      <c r="D1865" s="45" t="s">
        <v>253</v>
      </c>
      <c r="E1865" s="42" t="s">
        <v>276</v>
      </c>
      <c r="F1865" s="42" t="s">
        <v>277</v>
      </c>
      <c r="G1865" s="43">
        <v>5465096</v>
      </c>
      <c r="H1865" s="43">
        <v>5465096</v>
      </c>
      <c r="I1865" s="43">
        <v>5465096</v>
      </c>
      <c r="J1865" s="43">
        <v>0</v>
      </c>
      <c r="K1865" s="43">
        <v>0</v>
      </c>
      <c r="L1865" s="43">
        <v>0</v>
      </c>
      <c r="M1865" s="43">
        <v>0</v>
      </c>
      <c r="N1865" s="43">
        <v>0</v>
      </c>
      <c r="O1865" s="43">
        <v>5465096</v>
      </c>
      <c r="P1865" s="43">
        <v>5465096</v>
      </c>
      <c r="Q1865" s="9">
        <f t="shared" si="59"/>
        <v>0</v>
      </c>
    </row>
  </sheetData>
  <autoFilter ref="A5:Q1865" xr:uid="{00000000-0009-0000-0000-000001000000}"/>
  <mergeCells count="2">
    <mergeCell ref="A2:Q2"/>
    <mergeCell ref="A3:Q3"/>
  </mergeCells>
  <phoneticPr fontId="20" type="noConversion"/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865">
    <cfRule type="iconSet" priority="2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4.4" x14ac:dyDescent="0.3"/>
  <cols>
    <col min="1" max="1" width="15.109375" customWidth="1"/>
    <col min="2" max="2" width="20.33203125" customWidth="1"/>
    <col min="3" max="3" width="31.109375" customWidth="1"/>
    <col min="6" max="6" width="24.88671875" customWidth="1"/>
    <col min="7" max="7" width="20.44140625" customWidth="1"/>
    <col min="8" max="8" width="20.33203125" customWidth="1"/>
    <col min="9" max="9" width="17.88671875" customWidth="1"/>
    <col min="10" max="10" width="11.88671875" customWidth="1"/>
    <col min="11" max="11" width="16.5546875" customWidth="1"/>
    <col min="12" max="12" width="21.88671875" customWidth="1"/>
    <col min="13" max="13" width="13.109375" customWidth="1"/>
    <col min="15" max="15" width="24.33203125" customWidth="1"/>
    <col min="16" max="16" width="20.88671875" customWidth="1"/>
    <col min="17" max="17" width="13.5546875" customWidth="1"/>
  </cols>
  <sheetData>
    <row r="1" spans="1:17" x14ac:dyDescent="0.3">
      <c r="A1" t="s">
        <v>1</v>
      </c>
      <c r="B1" t="s">
        <v>2</v>
      </c>
      <c r="C1" t="s">
        <v>735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3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N32"/>
  <sheetViews>
    <sheetView showGridLines="0" tabSelected="1" zoomScaleNormal="100" workbookViewId="0">
      <selection activeCell="I16" sqref="I16"/>
    </sheetView>
  </sheetViews>
  <sheetFormatPr baseColWidth="10" defaultRowHeight="14.4" x14ac:dyDescent="0.3"/>
  <cols>
    <col min="1" max="1" width="3.88671875" customWidth="1"/>
    <col min="2" max="2" width="54.33203125" bestFit="1" customWidth="1"/>
    <col min="3" max="3" width="18.77734375" bestFit="1" customWidth="1"/>
    <col min="4" max="4" width="17.5546875" bestFit="1" customWidth="1"/>
    <col min="5" max="5" width="13" bestFit="1" customWidth="1"/>
    <col min="6" max="6" width="22.44140625" hidden="1" customWidth="1"/>
    <col min="7" max="7" width="17.6640625" style="28" hidden="1" customWidth="1"/>
    <col min="8" max="8" width="21.88671875" hidden="1" customWidth="1"/>
    <col min="9" max="9" width="48.5546875" customWidth="1"/>
    <col min="10" max="10" width="31.109375" customWidth="1"/>
    <col min="11" max="11" width="18.88671875" bestFit="1" customWidth="1"/>
    <col min="12" max="12" width="17.6640625" bestFit="1" customWidth="1"/>
    <col min="13" max="13" width="11.6640625" bestFit="1" customWidth="1"/>
    <col min="14" max="14" width="34" customWidth="1"/>
  </cols>
  <sheetData>
    <row r="6" spans="2:14" x14ac:dyDescent="0.3">
      <c r="B6" s="81" t="s">
        <v>763</v>
      </c>
      <c r="C6" s="81"/>
      <c r="D6" s="81"/>
      <c r="E6" s="81"/>
    </row>
    <row r="7" spans="2:14" hidden="1" x14ac:dyDescent="0.3">
      <c r="B7" s="2" t="s">
        <v>4</v>
      </c>
    </row>
    <row r="9" spans="2:14" x14ac:dyDescent="0.3">
      <c r="B9" s="73" t="s">
        <v>735</v>
      </c>
      <c r="C9" s="73" t="s">
        <v>731</v>
      </c>
      <c r="D9" s="73" t="s">
        <v>732</v>
      </c>
      <c r="E9" s="73" t="s">
        <v>736</v>
      </c>
      <c r="F9" s="18" t="s">
        <v>750</v>
      </c>
      <c r="G9" s="18" t="s">
        <v>751</v>
      </c>
      <c r="H9" s="18" t="s">
        <v>752</v>
      </c>
    </row>
    <row r="10" spans="2:14" x14ac:dyDescent="0.3">
      <c r="B10" s="34" t="s">
        <v>710</v>
      </c>
      <c r="C10" s="35">
        <v>49457694592.370003</v>
      </c>
      <c r="D10" s="35">
        <v>8810572027.6399994</v>
      </c>
      <c r="E10" s="36">
        <v>0.17814360536326404</v>
      </c>
      <c r="F10" s="27">
        <v>0.9</v>
      </c>
      <c r="G10" s="29">
        <f>+E10-F10</f>
        <v>-0.72185639463673601</v>
      </c>
      <c r="H10" s="8">
        <f>+G10*C10</f>
        <v>-35701353105.493004</v>
      </c>
      <c r="I10" s="4"/>
    </row>
    <row r="11" spans="2:14" x14ac:dyDescent="0.3">
      <c r="B11" s="82" t="s">
        <v>711</v>
      </c>
      <c r="C11" s="83">
        <v>8666777421</v>
      </c>
      <c r="D11" s="83">
        <v>1622891017.8599999</v>
      </c>
      <c r="E11" s="84">
        <v>0.18725426291987843</v>
      </c>
      <c r="F11" s="27">
        <v>0.9</v>
      </c>
      <c r="G11" s="29">
        <f>+E11-F11</f>
        <v>-0.71274573708012157</v>
      </c>
      <c r="H11" s="8">
        <f t="shared" ref="H11:H30" si="0">+G11*C11</f>
        <v>-6177208661.04</v>
      </c>
      <c r="I11" s="4"/>
      <c r="K11" s="4"/>
      <c r="L11" s="4"/>
      <c r="M11" s="74"/>
    </row>
    <row r="12" spans="2:14" x14ac:dyDescent="0.3">
      <c r="B12" s="82" t="s">
        <v>712</v>
      </c>
      <c r="C12" s="83">
        <v>2759635641.3699999</v>
      </c>
      <c r="D12" s="83">
        <v>198424724.5</v>
      </c>
      <c r="E12" s="84">
        <v>7.1902508260653419E-2</v>
      </c>
      <c r="F12" s="31">
        <v>0.9</v>
      </c>
      <c r="G12" s="32">
        <f t="shared" ref="G12:G30" si="1">+E12-F12</f>
        <v>-0.82809749173934666</v>
      </c>
      <c r="H12" s="30">
        <f t="shared" si="0"/>
        <v>-2285247352.7330003</v>
      </c>
      <c r="I12" s="76"/>
      <c r="K12" s="4"/>
      <c r="L12" s="4"/>
      <c r="M12" s="74"/>
      <c r="N12" s="75"/>
    </row>
    <row r="13" spans="2:14" x14ac:dyDescent="0.3">
      <c r="B13" s="82" t="s">
        <v>713</v>
      </c>
      <c r="C13" s="83">
        <v>3572379516</v>
      </c>
      <c r="D13" s="83">
        <v>651663866.55999994</v>
      </c>
      <c r="E13" s="84">
        <v>0.18241731138624073</v>
      </c>
      <c r="F13" s="27">
        <v>0.9</v>
      </c>
      <c r="G13" s="29">
        <f t="shared" si="1"/>
        <v>-0.71758268861375929</v>
      </c>
      <c r="H13" s="8">
        <f t="shared" si="0"/>
        <v>-2563477697.8400002</v>
      </c>
      <c r="I13" s="4"/>
      <c r="K13" s="4"/>
      <c r="L13" s="4"/>
      <c r="M13" s="74"/>
      <c r="N13" s="75"/>
    </row>
    <row r="14" spans="2:14" x14ac:dyDescent="0.3">
      <c r="B14" s="82" t="s">
        <v>714</v>
      </c>
      <c r="C14" s="83">
        <v>1859222380</v>
      </c>
      <c r="D14" s="83">
        <v>347894963.07999998</v>
      </c>
      <c r="E14" s="84">
        <v>0.18711853236190068</v>
      </c>
      <c r="F14" s="27">
        <v>0.9</v>
      </c>
      <c r="G14" s="29">
        <f t="shared" si="1"/>
        <v>-0.71288146763809934</v>
      </c>
      <c r="H14" s="8">
        <f t="shared" si="0"/>
        <v>-1325405178.9200001</v>
      </c>
      <c r="I14" s="4"/>
      <c r="K14" s="4"/>
      <c r="L14" s="4"/>
      <c r="M14" s="74"/>
      <c r="N14" s="75"/>
    </row>
    <row r="15" spans="2:14" x14ac:dyDescent="0.3">
      <c r="B15" s="82" t="s">
        <v>715</v>
      </c>
      <c r="C15" s="83">
        <v>567581709</v>
      </c>
      <c r="D15" s="83">
        <v>111630010.98999999</v>
      </c>
      <c r="E15" s="84">
        <v>0.19667654756999928</v>
      </c>
      <c r="F15" s="27">
        <v>0.9</v>
      </c>
      <c r="G15" s="29">
        <f t="shared" si="1"/>
        <v>-0.70332345243000072</v>
      </c>
      <c r="H15" s="8">
        <f t="shared" si="0"/>
        <v>-399193527.11000001</v>
      </c>
      <c r="I15" s="4"/>
      <c r="K15" s="4"/>
      <c r="L15" s="4"/>
      <c r="M15" s="74"/>
      <c r="N15" s="75"/>
    </row>
    <row r="16" spans="2:14" x14ac:dyDescent="0.3">
      <c r="B16" s="82" t="s">
        <v>716</v>
      </c>
      <c r="C16" s="83">
        <v>349375937</v>
      </c>
      <c r="D16" s="83">
        <v>62947735.32</v>
      </c>
      <c r="E16" s="84">
        <v>0.18017192557826328</v>
      </c>
      <c r="F16" s="27">
        <v>0.9</v>
      </c>
      <c r="G16" s="29">
        <f t="shared" si="1"/>
        <v>-0.71982807442173669</v>
      </c>
      <c r="H16" s="8">
        <f t="shared" si="0"/>
        <v>-251490607.97999999</v>
      </c>
      <c r="I16" s="4"/>
      <c r="K16" s="4"/>
      <c r="L16" s="4"/>
      <c r="M16" s="74"/>
      <c r="N16" s="75"/>
    </row>
    <row r="17" spans="2:14" x14ac:dyDescent="0.3">
      <c r="B17" s="82" t="s">
        <v>717</v>
      </c>
      <c r="C17" s="83">
        <v>431020117</v>
      </c>
      <c r="D17" s="83">
        <v>66089817.850000001</v>
      </c>
      <c r="E17" s="84">
        <v>0.15333348779634803</v>
      </c>
      <c r="F17" s="31">
        <v>0.9</v>
      </c>
      <c r="G17" s="32">
        <f t="shared" si="1"/>
        <v>-0.74666651220365199</v>
      </c>
      <c r="H17" s="30">
        <f t="shared" si="0"/>
        <v>-321828287.44999999</v>
      </c>
      <c r="I17" s="4"/>
      <c r="K17" s="4"/>
      <c r="L17" s="4"/>
      <c r="M17" s="74"/>
      <c r="N17" s="75"/>
    </row>
    <row r="18" spans="2:14" x14ac:dyDescent="0.3">
      <c r="B18" s="82" t="s">
        <v>718</v>
      </c>
      <c r="C18" s="83">
        <v>180396029</v>
      </c>
      <c r="D18" s="83">
        <v>40994221.659999996</v>
      </c>
      <c r="E18" s="84">
        <v>0.22724569873985417</v>
      </c>
      <c r="F18" s="27">
        <v>0.9</v>
      </c>
      <c r="G18" s="29">
        <f t="shared" si="1"/>
        <v>-0.67275430126014579</v>
      </c>
      <c r="H18" s="8">
        <f t="shared" si="0"/>
        <v>-121362204.44</v>
      </c>
      <c r="I18" s="4"/>
      <c r="K18" s="4"/>
      <c r="L18" s="4"/>
      <c r="M18" s="74"/>
      <c r="N18" s="75"/>
    </row>
    <row r="19" spans="2:14" x14ac:dyDescent="0.3">
      <c r="B19" s="82" t="s">
        <v>719</v>
      </c>
      <c r="C19" s="83">
        <v>173982888</v>
      </c>
      <c r="D19" s="83">
        <v>21480406.550000001</v>
      </c>
      <c r="E19" s="84">
        <v>0.12346275427960479</v>
      </c>
      <c r="F19" s="27">
        <v>0.9</v>
      </c>
      <c r="G19" s="29">
        <f t="shared" si="1"/>
        <v>-0.77653724572039518</v>
      </c>
      <c r="H19" s="8">
        <f t="shared" si="0"/>
        <v>-135104192.65000001</v>
      </c>
      <c r="I19" s="76"/>
      <c r="K19" s="4"/>
      <c r="L19" s="4"/>
      <c r="M19" s="74"/>
      <c r="N19" s="75"/>
    </row>
    <row r="20" spans="2:14" x14ac:dyDescent="0.3">
      <c r="B20" s="82" t="s">
        <v>720</v>
      </c>
      <c r="C20" s="83">
        <v>2130698661</v>
      </c>
      <c r="D20" s="83">
        <v>574908973.32000005</v>
      </c>
      <c r="E20" s="84">
        <v>0.26982181189815846</v>
      </c>
      <c r="F20" s="27">
        <v>0.9</v>
      </c>
      <c r="G20" s="29">
        <f t="shared" si="1"/>
        <v>-0.63017818810184156</v>
      </c>
      <c r="H20" s="8">
        <f t="shared" si="0"/>
        <v>-1342719821.5799999</v>
      </c>
      <c r="I20" s="4"/>
      <c r="K20" s="4"/>
      <c r="L20" s="4"/>
      <c r="M20" s="74"/>
      <c r="N20" s="75"/>
    </row>
    <row r="21" spans="2:14" x14ac:dyDescent="0.3">
      <c r="B21" s="82" t="s">
        <v>721</v>
      </c>
      <c r="C21" s="83">
        <v>3439678631</v>
      </c>
      <c r="D21" s="83">
        <v>672968873.25999999</v>
      </c>
      <c r="E21" s="84">
        <v>0.19564876415921195</v>
      </c>
      <c r="F21" s="27">
        <v>0.9</v>
      </c>
      <c r="G21" s="29">
        <f t="shared" si="1"/>
        <v>-0.70435123584078807</v>
      </c>
      <c r="H21" s="8">
        <f t="shared" si="0"/>
        <v>-2422741894.6399999</v>
      </c>
      <c r="I21" s="4"/>
      <c r="K21" s="4"/>
      <c r="L21" s="4"/>
      <c r="M21" s="74"/>
    </row>
    <row r="22" spans="2:14" x14ac:dyDescent="0.3">
      <c r="B22" s="82" t="s">
        <v>722</v>
      </c>
      <c r="C22" s="83">
        <v>3722650826</v>
      </c>
      <c r="D22" s="83">
        <v>793523374.47000003</v>
      </c>
      <c r="E22" s="84">
        <v>0.21316083929435933</v>
      </c>
      <c r="F22" s="27">
        <v>0.9</v>
      </c>
      <c r="G22" s="29">
        <f t="shared" si="1"/>
        <v>-0.68683916070564066</v>
      </c>
      <c r="H22" s="8">
        <f t="shared" si="0"/>
        <v>-2556862368.9299998</v>
      </c>
      <c r="I22" s="4"/>
      <c r="K22" s="4"/>
      <c r="L22" s="4"/>
      <c r="M22" s="74"/>
      <c r="N22" s="75"/>
    </row>
    <row r="23" spans="2:14" x14ac:dyDescent="0.3">
      <c r="B23" s="82" t="s">
        <v>723</v>
      </c>
      <c r="C23" s="83">
        <v>3030596590</v>
      </c>
      <c r="D23" s="83">
        <v>591579812.34000003</v>
      </c>
      <c r="E23" s="84">
        <v>0.19520242789555836</v>
      </c>
      <c r="F23" s="27">
        <v>0.9</v>
      </c>
      <c r="G23" s="29">
        <f t="shared" si="1"/>
        <v>-0.70479757210444172</v>
      </c>
      <c r="H23" s="8">
        <f t="shared" si="0"/>
        <v>-2135957118.6600001</v>
      </c>
      <c r="I23" s="4"/>
      <c r="K23" s="4"/>
      <c r="L23" s="4"/>
      <c r="M23" s="74"/>
      <c r="N23" s="75"/>
    </row>
    <row r="24" spans="2:14" x14ac:dyDescent="0.3">
      <c r="B24" s="82" t="s">
        <v>724</v>
      </c>
      <c r="C24" s="83">
        <v>3227306966</v>
      </c>
      <c r="D24" s="83">
        <v>679849805.90999997</v>
      </c>
      <c r="E24" s="84">
        <v>0.21065545145605463</v>
      </c>
      <c r="F24" s="27">
        <v>0.9</v>
      </c>
      <c r="G24" s="29">
        <f t="shared" si="1"/>
        <v>-0.68934454854394533</v>
      </c>
      <c r="H24" s="8">
        <f t="shared" si="0"/>
        <v>-2224726463.4899998</v>
      </c>
      <c r="I24" s="4"/>
      <c r="K24" s="4"/>
      <c r="L24" s="4"/>
      <c r="M24" s="74"/>
      <c r="N24" s="75"/>
    </row>
    <row r="25" spans="2:14" x14ac:dyDescent="0.3">
      <c r="B25" s="82" t="s">
        <v>725</v>
      </c>
      <c r="C25" s="83">
        <v>3731415014</v>
      </c>
      <c r="D25" s="83">
        <v>495551390.24000001</v>
      </c>
      <c r="E25" s="84">
        <v>0.13280521956971469</v>
      </c>
      <c r="F25" s="27">
        <v>0.9</v>
      </c>
      <c r="G25" s="29">
        <f t="shared" si="1"/>
        <v>-0.76719478043028533</v>
      </c>
      <c r="H25" s="8">
        <f t="shared" si="0"/>
        <v>-2862722122.3600001</v>
      </c>
      <c r="I25" s="76"/>
      <c r="K25" s="4"/>
      <c r="L25" s="4"/>
      <c r="M25" s="74"/>
    </row>
    <row r="26" spans="2:14" x14ac:dyDescent="0.3">
      <c r="B26" s="82" t="s">
        <v>726</v>
      </c>
      <c r="C26" s="83">
        <v>3418259259</v>
      </c>
      <c r="D26" s="83">
        <v>658895753.90999997</v>
      </c>
      <c r="E26" s="84">
        <v>0.19275768863206638</v>
      </c>
      <c r="F26" s="27">
        <v>0.9</v>
      </c>
      <c r="G26" s="29">
        <f t="shared" si="1"/>
        <v>-0.70724231136793358</v>
      </c>
      <c r="H26" s="8">
        <f t="shared" si="0"/>
        <v>-2417537579.1900001</v>
      </c>
      <c r="I26" s="4"/>
      <c r="K26" s="4"/>
      <c r="L26" s="4"/>
      <c r="M26" s="74"/>
    </row>
    <row r="27" spans="2:14" x14ac:dyDescent="0.3">
      <c r="B27" s="82" t="s">
        <v>727</v>
      </c>
      <c r="C27" s="83">
        <v>1178730524</v>
      </c>
      <c r="D27" s="83">
        <v>254872596.37</v>
      </c>
      <c r="E27" s="84">
        <v>0.21622634790613093</v>
      </c>
      <c r="F27" s="27">
        <v>0.9</v>
      </c>
      <c r="G27" s="29">
        <f t="shared" si="1"/>
        <v>-0.68377365209386909</v>
      </c>
      <c r="H27" s="8">
        <f t="shared" si="0"/>
        <v>-805984875.23000002</v>
      </c>
      <c r="I27" s="4"/>
      <c r="K27" s="4"/>
      <c r="L27" s="4"/>
      <c r="M27" s="74"/>
    </row>
    <row r="28" spans="2:14" x14ac:dyDescent="0.3">
      <c r="B28" s="82" t="s">
        <v>728</v>
      </c>
      <c r="C28" s="83">
        <v>1736411988</v>
      </c>
      <c r="D28" s="83">
        <v>69550990.870000005</v>
      </c>
      <c r="E28" s="84">
        <v>4.0054429104759211E-2</v>
      </c>
      <c r="F28" s="31">
        <v>0.9</v>
      </c>
      <c r="G28" s="32">
        <f t="shared" si="1"/>
        <v>-0.85994557089524082</v>
      </c>
      <c r="H28" s="30">
        <f t="shared" si="0"/>
        <v>-1493219798.3300002</v>
      </c>
      <c r="I28" s="76"/>
      <c r="K28" s="4"/>
      <c r="L28" s="4"/>
      <c r="M28" s="74"/>
    </row>
    <row r="29" spans="2:14" x14ac:dyDescent="0.3">
      <c r="B29" s="82" t="s">
        <v>729</v>
      </c>
      <c r="C29" s="83">
        <v>3125271680</v>
      </c>
      <c r="D29" s="83">
        <v>694422111.70000005</v>
      </c>
      <c r="E29" s="84">
        <v>0.22219575857801907</v>
      </c>
      <c r="F29" s="27">
        <v>0.9</v>
      </c>
      <c r="G29" s="29">
        <f t="shared" si="1"/>
        <v>-0.67780424142198092</v>
      </c>
      <c r="H29" s="8">
        <f t="shared" si="0"/>
        <v>-2118322400.3</v>
      </c>
      <c r="I29" s="4"/>
      <c r="K29" s="4"/>
      <c r="L29" s="4"/>
      <c r="M29" s="74"/>
    </row>
    <row r="30" spans="2:14" x14ac:dyDescent="0.3">
      <c r="B30" s="82" t="s">
        <v>730</v>
      </c>
      <c r="C30" s="83">
        <v>2156302815</v>
      </c>
      <c r="D30" s="83">
        <v>200431580.88</v>
      </c>
      <c r="E30" s="84">
        <v>9.2951499894044332E-2</v>
      </c>
      <c r="F30" s="27">
        <v>0.9</v>
      </c>
      <c r="G30" s="29">
        <f t="shared" si="1"/>
        <v>-0.80704850010595575</v>
      </c>
      <c r="H30" s="8">
        <f t="shared" si="0"/>
        <v>-1740240952.6200001</v>
      </c>
      <c r="I30" s="76"/>
      <c r="K30" s="4"/>
      <c r="L30" s="4"/>
      <c r="M30" s="74"/>
    </row>
    <row r="32" spans="2:14" x14ac:dyDescent="0.3">
      <c r="K32" s="4"/>
      <c r="L32" s="4"/>
      <c r="M32" s="4"/>
    </row>
  </sheetData>
  <sortState xmlns:xlrd2="http://schemas.microsoft.com/office/spreadsheetml/2017/richdata2" ref="J11:M30">
    <sortCondition ref="M11:M30"/>
  </sortState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4.4" x14ac:dyDescent="0.3"/>
  <cols>
    <col min="1" max="1" width="54.5546875" bestFit="1" customWidth="1"/>
    <col min="2" max="3" width="17.5546875" bestFit="1" customWidth="1"/>
    <col min="4" max="4" width="13.109375" bestFit="1" customWidth="1"/>
    <col min="6" max="6" width="14.109375" bestFit="1" customWidth="1"/>
    <col min="7" max="7" width="15.5546875" bestFit="1" customWidth="1"/>
  </cols>
  <sheetData>
    <row r="1" spans="1:8" ht="15" thickBot="1" x14ac:dyDescent="0.35">
      <c r="A1" s="19" t="s">
        <v>735</v>
      </c>
      <c r="B1" s="20" t="s">
        <v>731</v>
      </c>
      <c r="C1" s="20" t="s">
        <v>732</v>
      </c>
      <c r="D1" s="21" t="s">
        <v>736</v>
      </c>
      <c r="E1" s="18" t="s">
        <v>737</v>
      </c>
      <c r="F1" s="18" t="s">
        <v>738</v>
      </c>
    </row>
    <row r="2" spans="1:8" x14ac:dyDescent="0.3">
      <c r="A2" s="12" t="s">
        <v>729</v>
      </c>
      <c r="B2" s="13">
        <v>3031963841</v>
      </c>
      <c r="C2" s="13">
        <v>1490036876.1500001</v>
      </c>
      <c r="D2" s="14">
        <v>0.49144282527411581</v>
      </c>
      <c r="E2" s="22">
        <f t="shared" ref="E2:E22" si="0">7.5%*7</f>
        <v>0.52500000000000002</v>
      </c>
      <c r="F2" s="24">
        <f t="shared" ref="F2:F22" si="1">+D2-E2</f>
        <v>-3.3557174725884209E-2</v>
      </c>
      <c r="G2" t="s">
        <v>739</v>
      </c>
    </row>
    <row r="3" spans="1:8" x14ac:dyDescent="0.3">
      <c r="A3" s="12" t="s">
        <v>722</v>
      </c>
      <c r="B3" s="13">
        <v>3635826436</v>
      </c>
      <c r="C3" s="13">
        <v>1689816444.5699999</v>
      </c>
      <c r="D3" s="14">
        <v>0.46476818250682855</v>
      </c>
      <c r="E3" s="22">
        <f t="shared" si="0"/>
        <v>0.52500000000000002</v>
      </c>
      <c r="F3" s="24">
        <f t="shared" si="1"/>
        <v>-6.0231817493171469E-2</v>
      </c>
      <c r="G3" t="s">
        <v>739</v>
      </c>
    </row>
    <row r="4" spans="1:8" x14ac:dyDescent="0.3">
      <c r="A4" s="12" t="s">
        <v>724</v>
      </c>
      <c r="B4" s="13">
        <v>3113779167</v>
      </c>
      <c r="C4" s="13">
        <v>1440522423.5599999</v>
      </c>
      <c r="D4" s="14">
        <v>0.46262831957601058</v>
      </c>
      <c r="E4" s="22">
        <f t="shared" si="0"/>
        <v>0.52500000000000002</v>
      </c>
      <c r="F4" s="24">
        <f t="shared" si="1"/>
        <v>-6.237168042398944E-2</v>
      </c>
      <c r="G4" t="s">
        <v>739</v>
      </c>
    </row>
    <row r="5" spans="1:8" x14ac:dyDescent="0.3">
      <c r="A5" s="12" t="s">
        <v>723</v>
      </c>
      <c r="B5" s="13">
        <v>3080984340</v>
      </c>
      <c r="C5" s="13">
        <v>1408784326.77</v>
      </c>
      <c r="D5" s="14">
        <v>0.45725137530884041</v>
      </c>
      <c r="E5" s="22">
        <f t="shared" si="0"/>
        <v>0.52500000000000002</v>
      </c>
      <c r="F5" s="24">
        <f t="shared" si="1"/>
        <v>-6.7748624691159609E-2</v>
      </c>
      <c r="G5" t="s">
        <v>739</v>
      </c>
    </row>
    <row r="6" spans="1:8" x14ac:dyDescent="0.3">
      <c r="A6" s="12" t="s">
        <v>716</v>
      </c>
      <c r="B6" s="13">
        <v>323147285</v>
      </c>
      <c r="C6" s="13">
        <v>144404339.84</v>
      </c>
      <c r="D6" s="14">
        <v>0.44686849168483656</v>
      </c>
      <c r="E6" s="22">
        <f t="shared" si="0"/>
        <v>0.52500000000000002</v>
      </c>
      <c r="F6" s="24">
        <f t="shared" si="1"/>
        <v>-7.8131508315163467E-2</v>
      </c>
      <c r="G6" t="s">
        <v>739</v>
      </c>
    </row>
    <row r="7" spans="1:8" x14ac:dyDescent="0.3">
      <c r="A7" s="12" t="s">
        <v>713</v>
      </c>
      <c r="B7" s="13">
        <v>3619463091</v>
      </c>
      <c r="C7" s="13">
        <v>1613390691.21</v>
      </c>
      <c r="D7" s="14">
        <v>0.44575414934380386</v>
      </c>
      <c r="E7" s="22">
        <f t="shared" si="0"/>
        <v>0.52500000000000002</v>
      </c>
      <c r="F7" s="24">
        <f t="shared" si="1"/>
        <v>-7.924585065619616E-2</v>
      </c>
      <c r="G7" t="s">
        <v>739</v>
      </c>
    </row>
    <row r="8" spans="1:8" x14ac:dyDescent="0.3">
      <c r="A8" s="12" t="s">
        <v>711</v>
      </c>
      <c r="B8" s="13">
        <v>10033763839</v>
      </c>
      <c r="C8" s="13">
        <v>4451587403.6300001</v>
      </c>
      <c r="D8" s="14">
        <v>0.44366077127779607</v>
      </c>
      <c r="E8" s="22">
        <f t="shared" si="0"/>
        <v>0.52500000000000002</v>
      </c>
      <c r="F8" s="24">
        <f t="shared" si="1"/>
        <v>-8.1339228722203949E-2</v>
      </c>
      <c r="G8" t="s">
        <v>739</v>
      </c>
    </row>
    <row r="9" spans="1:8" x14ac:dyDescent="0.3">
      <c r="A9" s="12" t="s">
        <v>721</v>
      </c>
      <c r="B9" s="13">
        <v>3378919875</v>
      </c>
      <c r="C9" s="13">
        <v>1495226568.04</v>
      </c>
      <c r="D9" s="14">
        <v>0.44251613632596126</v>
      </c>
      <c r="E9" s="22">
        <f t="shared" si="0"/>
        <v>0.52500000000000002</v>
      </c>
      <c r="F9" s="24">
        <f t="shared" si="1"/>
        <v>-8.248386367403876E-2</v>
      </c>
      <c r="G9" t="s">
        <v>739</v>
      </c>
    </row>
    <row r="10" spans="1:8" x14ac:dyDescent="0.3">
      <c r="A10" s="12" t="s">
        <v>718</v>
      </c>
      <c r="B10" s="13">
        <v>195962331</v>
      </c>
      <c r="C10" s="13">
        <v>85703563.439999998</v>
      </c>
      <c r="D10" s="14">
        <v>0.43734713198527936</v>
      </c>
      <c r="E10" s="22">
        <f t="shared" si="0"/>
        <v>0.52500000000000002</v>
      </c>
      <c r="F10" s="24">
        <f t="shared" si="1"/>
        <v>-8.7652868014720664E-2</v>
      </c>
      <c r="G10" t="s">
        <v>739</v>
      </c>
      <c r="H10" t="s">
        <v>740</v>
      </c>
    </row>
    <row r="11" spans="1:8" hidden="1" x14ac:dyDescent="0.3">
      <c r="A11" s="12" t="s">
        <v>710</v>
      </c>
      <c r="B11" s="13">
        <v>48807045414</v>
      </c>
      <c r="C11" s="13">
        <v>20556239759.68</v>
      </c>
      <c r="D11" s="14">
        <v>0.42117361510646922</v>
      </c>
      <c r="E11" s="22">
        <f t="shared" si="0"/>
        <v>0.52500000000000002</v>
      </c>
      <c r="F11" s="23">
        <f t="shared" si="1"/>
        <v>-0.1038263848935308</v>
      </c>
      <c r="G11" t="s">
        <v>741</v>
      </c>
    </row>
    <row r="12" spans="1:8" x14ac:dyDescent="0.3">
      <c r="A12" s="12" t="s">
        <v>720</v>
      </c>
      <c r="B12" s="13">
        <v>2037574566</v>
      </c>
      <c r="C12" s="13">
        <v>831938220.63</v>
      </c>
      <c r="D12" s="14">
        <v>0.40829829470397894</v>
      </c>
      <c r="E12" s="22">
        <f t="shared" si="0"/>
        <v>0.52500000000000002</v>
      </c>
      <c r="F12" s="23">
        <f t="shared" si="1"/>
        <v>-0.11670170529602109</v>
      </c>
      <c r="G12" t="s">
        <v>741</v>
      </c>
    </row>
    <row r="13" spans="1:8" x14ac:dyDescent="0.3">
      <c r="A13" s="12" t="s">
        <v>726</v>
      </c>
      <c r="B13" s="13">
        <v>3312103187</v>
      </c>
      <c r="C13" s="13">
        <v>1332814055.1900001</v>
      </c>
      <c r="D13" s="14">
        <v>0.40240716545948607</v>
      </c>
      <c r="E13" s="22">
        <f t="shared" si="0"/>
        <v>0.52500000000000002</v>
      </c>
      <c r="F13" s="23">
        <f t="shared" si="1"/>
        <v>-0.12259283454051395</v>
      </c>
      <c r="G13" t="s">
        <v>741</v>
      </c>
    </row>
    <row r="14" spans="1:8" x14ac:dyDescent="0.3">
      <c r="A14" s="12" t="s">
        <v>714</v>
      </c>
      <c r="B14" s="13">
        <v>1894508352</v>
      </c>
      <c r="C14" s="13">
        <v>741558475.74000001</v>
      </c>
      <c r="D14" s="14">
        <v>0.39142528717656455</v>
      </c>
      <c r="E14" s="22">
        <f t="shared" si="0"/>
        <v>0.52500000000000002</v>
      </c>
      <c r="F14" s="23">
        <f t="shared" si="1"/>
        <v>-0.13357471282343547</v>
      </c>
      <c r="G14" t="s">
        <v>741</v>
      </c>
    </row>
    <row r="15" spans="1:8" x14ac:dyDescent="0.3">
      <c r="A15" s="12" t="s">
        <v>715</v>
      </c>
      <c r="B15" s="13">
        <v>567505798</v>
      </c>
      <c r="C15" s="13">
        <v>221339761.63999999</v>
      </c>
      <c r="D15" s="14">
        <v>0.39002202694676258</v>
      </c>
      <c r="E15" s="22">
        <f t="shared" si="0"/>
        <v>0.52500000000000002</v>
      </c>
      <c r="F15" s="23">
        <f t="shared" si="1"/>
        <v>-0.13497797305323744</v>
      </c>
      <c r="G15" t="s">
        <v>741</v>
      </c>
    </row>
    <row r="16" spans="1:8" x14ac:dyDescent="0.3">
      <c r="A16" s="12" t="s">
        <v>725</v>
      </c>
      <c r="B16" s="13">
        <v>3501399645</v>
      </c>
      <c r="C16" s="13">
        <v>1355495365.6600001</v>
      </c>
      <c r="D16" s="14">
        <v>0.38712957762352207</v>
      </c>
      <c r="E16" s="22">
        <f t="shared" si="0"/>
        <v>0.52500000000000002</v>
      </c>
      <c r="F16" s="23">
        <f t="shared" si="1"/>
        <v>-0.13787042237647795</v>
      </c>
      <c r="G16" t="s">
        <v>741</v>
      </c>
    </row>
    <row r="17" spans="1:8" x14ac:dyDescent="0.3">
      <c r="A17" s="12" t="s">
        <v>730</v>
      </c>
      <c r="B17" s="13">
        <v>1723675819</v>
      </c>
      <c r="C17" s="13">
        <v>654492559.66999996</v>
      </c>
      <c r="D17" s="14">
        <v>0.37970745569181763</v>
      </c>
      <c r="E17" s="22">
        <f t="shared" si="0"/>
        <v>0.52500000000000002</v>
      </c>
      <c r="F17" s="23">
        <f t="shared" si="1"/>
        <v>-0.14529254430818239</v>
      </c>
      <c r="G17" t="s">
        <v>741</v>
      </c>
    </row>
    <row r="18" spans="1:8" x14ac:dyDescent="0.3">
      <c r="A18" s="12" t="s">
        <v>712</v>
      </c>
      <c r="B18" s="13">
        <v>2132452939</v>
      </c>
      <c r="C18" s="13">
        <v>800354523.17999995</v>
      </c>
      <c r="D18" s="14">
        <v>0.37532107205860354</v>
      </c>
      <c r="E18" s="22">
        <f t="shared" si="0"/>
        <v>0.52500000000000002</v>
      </c>
      <c r="F18" s="23">
        <f t="shared" si="1"/>
        <v>-0.14967892794139648</v>
      </c>
      <c r="G18" t="s">
        <v>741</v>
      </c>
    </row>
    <row r="19" spans="1:8" x14ac:dyDescent="0.3">
      <c r="A19" s="12" t="s">
        <v>719</v>
      </c>
      <c r="B19" s="13">
        <v>135351146</v>
      </c>
      <c r="C19" s="13">
        <v>48726440.219999999</v>
      </c>
      <c r="D19" s="14">
        <v>0.36000020435733882</v>
      </c>
      <c r="E19" s="22">
        <f t="shared" si="0"/>
        <v>0.52500000000000002</v>
      </c>
      <c r="F19" s="23">
        <f t="shared" si="1"/>
        <v>-0.16499979564266121</v>
      </c>
      <c r="G19" t="s">
        <v>741</v>
      </c>
    </row>
    <row r="20" spans="1:8" x14ac:dyDescent="0.3">
      <c r="A20" s="12" t="s">
        <v>717</v>
      </c>
      <c r="B20" s="13">
        <v>355711642</v>
      </c>
      <c r="C20" s="13">
        <v>124799075.97</v>
      </c>
      <c r="D20" s="14">
        <v>0.35084338333239035</v>
      </c>
      <c r="E20" s="22">
        <f t="shared" si="0"/>
        <v>0.52500000000000002</v>
      </c>
      <c r="F20" s="23">
        <f t="shared" si="1"/>
        <v>-0.17415661666760968</v>
      </c>
      <c r="G20" t="s">
        <v>741</v>
      </c>
      <c r="H20" t="s">
        <v>740</v>
      </c>
    </row>
    <row r="21" spans="1:8" x14ac:dyDescent="0.3">
      <c r="A21" s="12" t="s">
        <v>727</v>
      </c>
      <c r="B21" s="13">
        <v>1171626652</v>
      </c>
      <c r="C21" s="13">
        <v>349037026.88</v>
      </c>
      <c r="D21" s="14">
        <v>0.29790806336146747</v>
      </c>
      <c r="E21" s="22">
        <f t="shared" si="0"/>
        <v>0.52500000000000002</v>
      </c>
      <c r="F21" s="25">
        <f t="shared" si="1"/>
        <v>-0.22709193663853255</v>
      </c>
      <c r="G21" t="s">
        <v>742</v>
      </c>
    </row>
    <row r="22" spans="1:8" x14ac:dyDescent="0.3">
      <c r="A22" s="15" t="s">
        <v>728</v>
      </c>
      <c r="B22" s="16">
        <v>1561325463</v>
      </c>
      <c r="C22" s="16">
        <v>276211617.69</v>
      </c>
      <c r="D22" s="17">
        <v>0.17690841803045648</v>
      </c>
      <c r="E22" s="22">
        <f t="shared" si="0"/>
        <v>0.52500000000000002</v>
      </c>
      <c r="F22" s="25">
        <f t="shared" si="1"/>
        <v>-0.34809158196954354</v>
      </c>
      <c r="G22" t="s">
        <v>742</v>
      </c>
      <c r="H22" t="s">
        <v>743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9" priority="1" operator="between">
      <formula>0.4</formula>
      <formula>0.3</formula>
    </cfRule>
    <cfRule type="cellIs" dxfId="8" priority="2" operator="lessThan">
      <formula>0.3</formula>
    </cfRule>
    <cfRule type="cellIs" dxfId="7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2024-04-12T15:02:43Z</dcterms:modified>
</cp:coreProperties>
</file>