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3. EJECUCIÓN PRESUP/2025/3. LIQUIDACIÓN MENSUAL/1. ENERO/"/>
    </mc:Choice>
  </mc:AlternateContent>
  <xr:revisionPtr revIDLastSave="259" documentId="8_{043C076E-AE11-4D51-A54D-10BE2D6961A4}" xr6:coauthVersionLast="47" xr6:coauthVersionMax="47" xr10:uidLastSave="{CA3A5358-9A7B-4E95-B9F9-DBDCB2425369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108" yWindow="-108" windowWidth="23256" windowHeight="12456" firstSheet="3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MCJ'!$A$5:$H$2269</definedName>
    <definedName name="_xlnm._FilterDatabase" localSheetId="4" hidden="1">Hoja1!$A$1:$F$22</definedName>
    <definedName name="_xlnm._FilterDatabase" localSheetId="1" hidden="1">'POR PROGRAMA'!$A$5:$P$1777</definedName>
  </definedName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E6" i="1"/>
  <c r="C6" i="1"/>
  <c r="M1777" i="2" l="1"/>
  <c r="P6" i="2" l="1"/>
  <c r="D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6" i="1" l="1"/>
  <c r="Q1196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<sst xmlns="http://schemas.openxmlformats.org/spreadsheetml/2006/main" count="9800" uniqueCount="776">
  <si>
    <t>MINISTERIO DE CULTURA Y JUVENTUD</t>
  </si>
  <si>
    <t>Liquidación al 31 de enero de 2025</t>
  </si>
  <si>
    <t>PosPre</t>
  </si>
  <si>
    <t>Desc.Pos.presupuestaria</t>
  </si>
  <si>
    <t>Ley de Presupuesto</t>
  </si>
  <si>
    <t>Presupuesto Actual</t>
  </si>
  <si>
    <t>Devengado</t>
  </si>
  <si>
    <t>Pagado</t>
  </si>
  <si>
    <t>Disponible Presupuesto</t>
  </si>
  <si>
    <t>% Ejecución</t>
  </si>
  <si>
    <t>MCJ TOTAL</t>
  </si>
  <si>
    <t>E-0</t>
  </si>
  <si>
    <t>REMUNERACIONES</t>
  </si>
  <si>
    <t>E-001</t>
  </si>
  <si>
    <t>REMUNERACIONES BASICAS</t>
  </si>
  <si>
    <t>E-00101</t>
  </si>
  <si>
    <t>SUELDOS PARA CARGOS FIJOS</t>
  </si>
  <si>
    <t>E-00102</t>
  </si>
  <si>
    <t>JORNALES</t>
  </si>
  <si>
    <t>E-00105</t>
  </si>
  <si>
    <t>SUPLENCIAS</t>
  </si>
  <si>
    <t>E-002</t>
  </si>
  <si>
    <t>REMUNERACIONES EVENTUALES</t>
  </si>
  <si>
    <t>E-00201</t>
  </si>
  <si>
    <t>TIEMPO EXTRAORDINARIO</t>
  </si>
  <si>
    <t>E-00205</t>
  </si>
  <si>
    <t>DIETAS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</si>
  <si>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</si>
  <si>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</si>
  <si>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</si>
  <si>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</si>
  <si>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</si>
  <si>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</si>
  <si>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</si>
  <si>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</si>
  <si>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</si>
  <si>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</si>
  <si>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</si>
  <si>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</si>
  <si>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</si>
  <si>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</si>
  <si>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</si>
  <si>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</si>
  <si>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E0040120075101</t>
  </si>
  <si>
    <t>E0040120075102</t>
  </si>
  <si>
    <t>E0040120075103</t>
  </si>
  <si>
    <t>E0040120075104</t>
  </si>
  <si>
    <t>E0040120075105</t>
  </si>
  <si>
    <t>E0040120075106</t>
  </si>
  <si>
    <t>E0040120075107</t>
  </si>
  <si>
    <t>E0040120075108</t>
  </si>
  <si>
    <t>E0040120075300</t>
  </si>
  <si>
    <t>E0040120075500</t>
  </si>
  <si>
    <t>E0040120075800</t>
  </si>
  <si>
    <t>E0040120075801</t>
  </si>
  <si>
    <t>E0040120075802</t>
  </si>
  <si>
    <t>E0040120075803</t>
  </si>
  <si>
    <t>E0040120075804</t>
  </si>
  <si>
    <t>E0040120075805</t>
  </si>
  <si>
    <t>E0040120075806</t>
  </si>
  <si>
    <t>E0040120075900</t>
  </si>
  <si>
    <t>E0040120076000</t>
  </si>
  <si>
    <t>E0040520074900</t>
  </si>
  <si>
    <t>BANCO POPULAR Y DE DESARROLLO COMUNAL. (BPDC) (SEGUN LEY NO. 4351 DEL 11 DE JULIO DE 1969, LEY ORGANICA DEL B.P.D.C.).</t>
  </si>
  <si>
    <t>E0040520075101</t>
  </si>
  <si>
    <t>E0040520075102</t>
  </si>
  <si>
    <t>E0040520075103</t>
  </si>
  <si>
    <t>E0040520075104</t>
  </si>
  <si>
    <t>E0040520075105</t>
  </si>
  <si>
    <t>E0040520075106</t>
  </si>
  <si>
    <t>E0040520075107</t>
  </si>
  <si>
    <t>E0040520075108</t>
  </si>
  <si>
    <t>E0040520075300</t>
  </si>
  <si>
    <t>E0040520075500</t>
  </si>
  <si>
    <t>E0040520075800</t>
  </si>
  <si>
    <t>E0040520075801</t>
  </si>
  <si>
    <t>E0040520075802</t>
  </si>
  <si>
    <t>E0040520075803</t>
  </si>
  <si>
    <t>E0040520075804</t>
  </si>
  <si>
    <t>BANCO POPULAR Y DE DESARROLLO COMUNAL. (BPDC) (SEGUN LEY NO. 4351 DEL 11 DE JULIO DE 1969, LEY ORGANICA DEL B.P.D.C. FINANCIADO EN PARTE</t>
  </si>
  <si>
    <t>E0040520075805</t>
  </si>
  <si>
    <t>E0040520075806</t>
  </si>
  <si>
    <t>E0040520075900</t>
  </si>
  <si>
    <t>E0040520076000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</si>
  <si>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</si>
  <si>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</si>
  <si>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</si>
  <si>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</si>
  <si>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E0050120075101</t>
  </si>
  <si>
    <t>E0050120075102</t>
  </si>
  <si>
    <t>E0050120075103</t>
  </si>
  <si>
    <t>E0050120075104</t>
  </si>
  <si>
    <t>E0050120075105</t>
  </si>
  <si>
    <t>E0050120075106</t>
  </si>
  <si>
    <t>E0050120075107</t>
  </si>
  <si>
    <t>E0050120075108</t>
  </si>
  <si>
    <t>E0050120075300</t>
  </si>
  <si>
    <t>E0050120075500</t>
  </si>
  <si>
    <t>E0050120075800</t>
  </si>
  <si>
    <t>E0050120075801</t>
  </si>
  <si>
    <t>E0050120075802</t>
  </si>
  <si>
    <t>E0050120075803</t>
  </si>
  <si>
    <t>E0050120075804</t>
  </si>
  <si>
    <t>E0050120075805</t>
  </si>
  <si>
    <t>E0050120075806</t>
  </si>
  <si>
    <t>E0050120075900</t>
  </si>
  <si>
    <t>E0050120076000</t>
  </si>
  <si>
    <t>E0050220074900</t>
  </si>
  <si>
    <t>CCSS APORTE PATRONAL REGIMEN PENSIONES (APORTE PATRONAL AL REGIMEN DE PENSIONES, SEGUN LEY DE PROTECCION AL TRABAJADOR NO. 7983 DEL 16</t>
  </si>
  <si>
    <t>E0050220075101</t>
  </si>
  <si>
    <t>E0050220075102</t>
  </si>
  <si>
    <t>E0050220075103</t>
  </si>
  <si>
    <t>E0050220075104</t>
  </si>
  <si>
    <t>E0050220075105</t>
  </si>
  <si>
    <t>E0050220075106</t>
  </si>
  <si>
    <t>E0050220075107</t>
  </si>
  <si>
    <t>E0050220075108</t>
  </si>
  <si>
    <t>E0050220075300</t>
  </si>
  <si>
    <t>E0050220075500</t>
  </si>
  <si>
    <t>E0050220075800</t>
  </si>
  <si>
    <t>E0050220075801</t>
  </si>
  <si>
    <t>E0050220075802</t>
  </si>
  <si>
    <t>E0050220075803</t>
  </si>
  <si>
    <t>E0050220075804</t>
  </si>
  <si>
    <t>E0050220075805</t>
  </si>
  <si>
    <t>E0050220075806</t>
  </si>
  <si>
    <t>E0050220075900</t>
  </si>
  <si>
    <t>E0050220076000</t>
  </si>
  <si>
    <t>E0050320074900</t>
  </si>
  <si>
    <t>CCSS APORTE PATRONAL FONDO CAPITALIZACION LABORAL (APORTE PATRONAL AL FONDO DE CAPITALIZACION LABORAL, SEGUN LEY DE PROTECCION AL TRABAJADOR</t>
  </si>
  <si>
    <t>E0050320075101</t>
  </si>
  <si>
    <t>E0050320075102</t>
  </si>
  <si>
    <t>E0050320075103</t>
  </si>
  <si>
    <t>E0050320075104</t>
  </si>
  <si>
    <t>E0050320075105</t>
  </si>
  <si>
    <t>E0050320075106</t>
  </si>
  <si>
    <t>E0050320075107</t>
  </si>
  <si>
    <t>E0050320075108</t>
  </si>
  <si>
    <t>E0050320075300</t>
  </si>
  <si>
    <t>E0050320075500</t>
  </si>
  <si>
    <t>E0050320075800</t>
  </si>
  <si>
    <t>E0050320075801</t>
  </si>
  <si>
    <t>E0050320075802</t>
  </si>
  <si>
    <t>E0050320075803</t>
  </si>
  <si>
    <t>E0050320075804</t>
  </si>
  <si>
    <t>E0050320075805</t>
  </si>
  <si>
    <t>E0050320075806</t>
  </si>
  <si>
    <t>E0050320075900</t>
  </si>
  <si>
    <t>E0050320076000</t>
  </si>
  <si>
    <t>E0050520074900</t>
  </si>
  <si>
    <t>ASOCIACION DE EMPLEADOS DEL MINISTERIO DE CULTURA Y JUVENTUD (ASEMICULTURA). (APORTE PATRONAL A LA ASOCIACION DE EMPLEADOS DEL MINISTERIO DE CULTURA</t>
  </si>
  <si>
    <t>E0050520075103</t>
  </si>
  <si>
    <t>E0050520075104</t>
  </si>
  <si>
    <t>ASOCIACION DE EMPLEADOS DEL MINISTERIO DE CULTURA Y JUVENTUD (ASEMICULTURA). (APORTE PATRONAL A LA ASOCIACION SOLIDARISTA).</t>
  </si>
  <si>
    <t>E0050520075105</t>
  </si>
  <si>
    <t>E0050520075106</t>
  </si>
  <si>
    <t>E0050520075108</t>
  </si>
  <si>
    <t>E0050520075801</t>
  </si>
  <si>
    <t>E0050520075802</t>
  </si>
  <si>
    <t>ASOCIACION DE EMPLEADOS DEL MINISTERIO DEL CULTURA Y JUVENTUD (ASEMICULTURA). (APORTE PATRONAL A LA ASOCIACION DE EMPLEADOS DEL</t>
  </si>
  <si>
    <t>E0050520075803</t>
  </si>
  <si>
    <t>E0050520075804</t>
  </si>
  <si>
    <t>E0050520075805</t>
  </si>
  <si>
    <t>E0050520075900</t>
  </si>
  <si>
    <t>E0050520076000</t>
  </si>
  <si>
    <t>E0050520175102</t>
  </si>
  <si>
    <t>ASOCIACION SOLIDARISTA DE EMPLEADOS MUSEO NACIONAL-ASEMUN. (PARA EL APORTE PATRONAL A LA ASOCIACION SOLIDARISTA).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</si>
  <si>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</si>
  <si>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</si>
  <si>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</si>
  <si>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</si>
  <si>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</si>
  <si>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</si>
  <si>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</si>
  <si>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</si>
  <si>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</si>
  <si>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</si>
  <si>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</si>
  <si>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</si>
  <si>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</si>
  <si>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</si>
  <si>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</si>
  <si>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</si>
  <si>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</si>
  <si>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</si>
  <si>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</si>
  <si>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</si>
  <si>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</si>
  <si>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</si>
  <si>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</si>
  <si>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</si>
  <si>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</si>
  <si>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</si>
  <si>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</si>
  <si>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</si>
  <si>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</si>
  <si>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</si>
  <si>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</si>
  <si>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</si>
  <si>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</si>
  <si>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</si>
  <si>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</si>
  <si>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</si>
  <si>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</si>
  <si>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</si>
  <si>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</si>
  <si>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</si>
  <si>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</si>
  <si>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</si>
  <si>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</si>
  <si>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</si>
  <si>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E-10401</t>
  </si>
  <si>
    <t>SERVICIOS EN CIENCIAS DE LA SALUD</t>
  </si>
  <si>
    <t>E-10402</t>
  </si>
  <si>
    <t>SERVICIOS JURIDICOS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</si>
  <si>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</si>
  <si>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</si>
  <si>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</si>
  <si>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</si>
  <si>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</si>
  <si>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</si>
  <si>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</si>
  <si>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</si>
  <si>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</si>
  <si>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</si>
  <si>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</si>
  <si>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</si>
  <si>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</si>
  <si>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</si>
  <si>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</si>
  <si>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</si>
  <si>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</si>
  <si>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</si>
  <si>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</si>
  <si>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</si>
  <si>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</si>
  <si>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</si>
  <si>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</si>
  <si>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</si>
  <si>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</si>
  <si>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</si>
  <si>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</si>
  <si>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</si>
  <si>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</si>
  <si>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</si>
  <si>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</si>
  <si>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</si>
  <si>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</si>
  <si>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</si>
  <si>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</si>
  <si>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</si>
  <si>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</si>
  <si>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</si>
  <si>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</si>
  <si>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</si>
  <si>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</si>
  <si>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</si>
  <si>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</si>
  <si>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</si>
  <si>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</si>
  <si>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</si>
  <si>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</si>
  <si>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</si>
  <si>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</si>
  <si>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</si>
  <si>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</si>
  <si>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</si>
  <si>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</si>
  <si>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</si>
  <si>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</si>
  <si>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</si>
  <si>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</si>
  <si>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</si>
  <si>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</si>
  <si>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</si>
  <si>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</si>
  <si>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</si>
  <si>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</si>
  <si>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</si>
  <si>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</si>
  <si>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</si>
  <si>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</si>
  <si>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</si>
  <si>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</si>
  <si>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</si>
  <si>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</si>
  <si>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</si>
  <si>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</si>
  <si>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</si>
  <si>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</si>
  <si>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</si>
  <si>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</si>
  <si>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</si>
  <si>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</si>
  <si>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</si>
  <si>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</si>
  <si>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</si>
  <si>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</si>
  <si>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</si>
  <si>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</si>
  <si>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</si>
  <si>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</si>
  <si>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</si>
  <si>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</si>
  <si>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</si>
  <si>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</si>
  <si>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</si>
  <si>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</si>
  <si>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</si>
  <si>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</si>
  <si>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</si>
  <si>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</si>
  <si>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</si>
  <si>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</si>
  <si>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</si>
  <si>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</si>
  <si>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</si>
  <si>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</si>
  <si>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</si>
  <si>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</si>
  <si>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</si>
  <si>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</si>
  <si>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</si>
  <si>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</si>
  <si>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</si>
  <si>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</si>
  <si>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</si>
  <si>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</si>
  <si>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</si>
  <si>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</si>
  <si>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</si>
  <si>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</si>
  <si>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</si>
  <si>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</si>
  <si>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</si>
  <si>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</si>
  <si>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</si>
  <si>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</si>
  <si>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</si>
  <si>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</si>
  <si>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</si>
  <si>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</si>
  <si>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</si>
  <si>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</si>
  <si>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</si>
  <si>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</si>
  <si>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</si>
  <si>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</si>
  <si>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</si>
  <si>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</si>
  <si>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</si>
  <si>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</si>
  <si>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</si>
  <si>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</si>
  <si>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</si>
  <si>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</si>
  <si>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</si>
  <si>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</si>
  <si>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</si>
  <si>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</si>
  <si>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</si>
  <si>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E-50207</t>
  </si>
  <si>
    <t>INSTALACIONES</t>
  </si>
  <si>
    <t>E-50299</t>
  </si>
  <si>
    <t>OTRAS CONSTRUCCIONES, ADICIONES Y MEJORAS</t>
  </si>
  <si>
    <t>E-599</t>
  </si>
  <si>
    <t>BIENES DURADEROS DIVERSOS</t>
  </si>
  <si>
    <t>E-59902</t>
  </si>
  <si>
    <t>PIEZAS Y OBRAS DE COLECCION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</si>
  <si>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</si>
  <si>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</si>
  <si>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</si>
  <si>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</si>
  <si>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</si>
  <si>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</si>
  <si>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</si>
  <si>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</si>
  <si>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E6010320075101</t>
  </si>
  <si>
    <t>E6010320075102</t>
  </si>
  <si>
    <t>E6010320075103</t>
  </si>
  <si>
    <t>E6010320075104</t>
  </si>
  <si>
    <t>E6010320075105</t>
  </si>
  <si>
    <t>E6010320075106</t>
  </si>
  <si>
    <t>E6010320075107</t>
  </si>
  <si>
    <t>E6010320075108</t>
  </si>
  <si>
    <t>E6010320075300</t>
  </si>
  <si>
    <t>E6010320075500</t>
  </si>
  <si>
    <t>E6010320075800</t>
  </si>
  <si>
    <t>E6010320075801</t>
  </si>
  <si>
    <t>E6010320075802</t>
  </si>
  <si>
    <t>E6010320075803</t>
  </si>
  <si>
    <t>E6010320075804</t>
  </si>
  <si>
    <t>E6010320075805</t>
  </si>
  <si>
    <t>E6010320075806</t>
  </si>
  <si>
    <t>E6010320075900</t>
  </si>
  <si>
    <t>E6010320076000</t>
  </si>
  <si>
    <t>E6010320274900</t>
  </si>
  <si>
    <t>CCSS CONTRIBUCION ESTATAL SEGURO SALUD (CONTRIBUCION ESTATAL AL SEGURO DE SALUD, SEGUN LEY NO. 17 DEL 22 DE OCTUBRE DE 1943, LEY</t>
  </si>
  <si>
    <t>E6010320275101</t>
  </si>
  <si>
    <t>E6010320275102</t>
  </si>
  <si>
    <t>E6010320275103</t>
  </si>
  <si>
    <t>E6010320275104</t>
  </si>
  <si>
    <t>E6010320275105</t>
  </si>
  <si>
    <t>E6010320275106</t>
  </si>
  <si>
    <t>E6010320275107</t>
  </si>
  <si>
    <t>E6010320275108</t>
  </si>
  <si>
    <t>E6010320275300</t>
  </si>
  <si>
    <t>E6010320275500</t>
  </si>
  <si>
    <t>E6010320275800</t>
  </si>
  <si>
    <t>E6010320275801</t>
  </si>
  <si>
    <t>E6010320275802</t>
  </si>
  <si>
    <t>E6010320275803</t>
  </si>
  <si>
    <t>E6010320275804</t>
  </si>
  <si>
    <t>E6010320275805</t>
  </si>
  <si>
    <t>E6010320275806</t>
  </si>
  <si>
    <t>E6010320275900</t>
  </si>
  <si>
    <t>E6010320276000</t>
  </si>
  <si>
    <t>E6010440176000</t>
  </si>
  <si>
    <t>MUNICIPALIDAD DE ACOSTA (PARA FINANCIAR LOS PROYECTOS DE LOS COMITES DE LA PERSONA JOVEN, SEGUN LO DISPUESTO EN EL</t>
  </si>
  <si>
    <t>E6010440276000</t>
  </si>
  <si>
    <t>MUNICIPALIDAD DE ALAJUELITA (PARA FINANCIAR LOS PROYECTOS DE LOS COMITES DE LA PERSONA JOVEN, SEGUN LO DISPUESTO EN EL</t>
  </si>
  <si>
    <t>E6010440376000</t>
  </si>
  <si>
    <t>MUNICIPALIDAD DE ASERRI (PARA FINANCIAR LOS PROYECTOS DE LOS COMITES DE LA PERSONA JOVEN, SEGUN LO DISPUESTO EN EL</t>
  </si>
  <si>
    <t>E6010440476000</t>
  </si>
  <si>
    <t>MUNICIPALIDAD DE SAN JOSE (PARA FINANCIAR LOS PROYECTOS DE LOS COMITES DE LA PERSONA JOVEN, SEGUN LO DISPUESTO EN EL</t>
  </si>
  <si>
    <t>E6010440576000</t>
  </si>
  <si>
    <t>MUNICIPALIDAD DE CURRIDABAT (PARA FINANCIAR LOS PROYECTOS DE LOS COMITES DE LA PERSONA JOVEN, SEGUN LO DISPUESTO EN EL</t>
  </si>
  <si>
    <t>E6010440676000</t>
  </si>
  <si>
    <t>MUNICIPALIDAD DE DESAMPARADOS (PARA FINANCIAR LOS PROYECTOS DE LOS COMITES DE LA PERSONA JOVEN, SEGUN LO DISPUESTO EN EL</t>
  </si>
  <si>
    <t>E6010440776000</t>
  </si>
  <si>
    <t>MUNICIPALIDAD DE DOTA (PARA FINANCIAR LOS PROYECTOS DE LOS COMITES DE LA PERSONA JOVEN, SEGUN LO DISPUESTO EN EL</t>
  </si>
  <si>
    <t>E6010440876000</t>
  </si>
  <si>
    <t>MUNICIPALIDAD DE ESCAZU (PARA FINANCIAR LOS PROYECTOS DE LOS COMITES DE LA PERSONA JOVEN, SEGUN LO DISPUESTO EN EL</t>
  </si>
  <si>
    <t>E6010440976000</t>
  </si>
  <si>
    <t>MUNICIPALIDAD DE GOICOECHEA (PARA FINANCIAR LOS PROYECTOS DE LOS COMITES DE LA PERSONA JOVEN, SEGUN LO DISPUESTO EN EL</t>
  </si>
  <si>
    <t>E6010441076000</t>
  </si>
  <si>
    <t>MUNICIPALIDAD DE LEON CORTES (PARA FINANCIAR LOS PROYECTOS DE LOS COMITES DE LA PERSONA JOVEN, SEGUN LO DISPUESTO EN EL</t>
  </si>
  <si>
    <t>E6010441176000</t>
  </si>
  <si>
    <t>MUNICIPALIDAD DE MONTES DE OCA (PARA FINANCIAR LOS PROYECTOS DE LOS COMITES DE LA PERSONA JOVEN, SEGUN LO DISPUESTO EN EL</t>
  </si>
  <si>
    <t>E6010441276000</t>
  </si>
  <si>
    <t>MUNICIPALIDAD DE MORA (PARA FINANCIAR LOS PROYECTOS DE LOS COMITES DE LA PERSONA JOVEN, SEGUN LO DISPUESTO EN EL</t>
  </si>
  <si>
    <t>E6010441376000</t>
  </si>
  <si>
    <t>MUNICIPALIDAD DE MORAVIA (PARA FINANCIAR LOS PROYECTOS DE LOS COMITES DE LA PERSONA JOVEN, SEGUN LO DISPUESTO EN EL</t>
  </si>
  <si>
    <t>E6010441476000</t>
  </si>
  <si>
    <t>MUNICIPALIDAD DE PEREZ ZELEDON (PARA FINANCIAR LOS PROYECTOS DE LOS COMITES DE LA PERSONA JOVEN, SEGUN LO DISPUESTO EN EL</t>
  </si>
  <si>
    <t>E6010441576000</t>
  </si>
  <si>
    <t>MUNICIPALIDAD DE PURISCAL (PARA FINANCIAR LOS PROYECTOS DE LOS COMITES DE LA PERSONA JOVEN, SEGUN LO DISPUESTO EN EL</t>
  </si>
  <si>
    <t>E6010441676000</t>
  </si>
  <si>
    <t>MUNICIPALIDAD DE SANTA ANA (PARA FINANCIAR LOS PROYECTOS DE LOS COMITES DE LA PERSONA JOVEN, SEGUN LO DISPUESTO EN EL</t>
  </si>
  <si>
    <t>E6010441776000</t>
  </si>
  <si>
    <t>MUNICIPALIDAD DE TARRAZU (PARA FINANCIAR LOS PROYECTOS DE LOS COMITES DE LA PERSONA JOVEN, SEGUN LO DISPUESTO EN EL</t>
  </si>
  <si>
    <t>E6010441876000</t>
  </si>
  <si>
    <t>MUNICIPALIDAD DE TIBAS (PARA FINANCIAR LOS PROYECTOS DE LOS COMITES DE LA PERSONA JOVEN, SEGUN LO DISPUESTO EN EL</t>
  </si>
  <si>
    <t>E6010441976000</t>
  </si>
  <si>
    <t>MUNICIPALIDAD DE TURRUBARES (PARA FINANCIAR LOS PROYECTOS DE LOS COMITES DE LA PERSONA JOVEN, SEGUN LO DISPUESTO EN EL</t>
  </si>
  <si>
    <t>E6010442076000</t>
  </si>
  <si>
    <t>MUNICIPALIDAD DE VASQUEZ DE CORONADO (PARA FINANCIAR LOS PROYECTOS DE LOS COMITES DE LA PERSONA JOVEN, SEGUN LO DISPUESTO EN EL</t>
  </si>
  <si>
    <t>E6010442176000</t>
  </si>
  <si>
    <t>MUNICIPALIDAD DE ALFARO RUIZ (PARA FINANCIAR LOS PROYECTOS DE LOS COMITES DE LA PERSONA JOVEN, SEGUN LO DISPUESTO EN EL</t>
  </si>
  <si>
    <t>E6010442276000</t>
  </si>
  <si>
    <t>MUNICIPALIDAD DE ATENAS (PARA FINANCIAR LOS PROYECTOS DE LOS COMITES DE LA PERSONA JOVEN, SEGUN LO DISPUESTO EN EL</t>
  </si>
  <si>
    <t>E6010442376000</t>
  </si>
  <si>
    <t>MUNICIPALIDAD DE ALAJUELA (PARA FINANCIAR LOS PROYECTOS DE LOS COMITES DE LA PERSONA JOVEN, SEGUN LO DISPUESTO EN EL</t>
  </si>
  <si>
    <t>E6010442476000</t>
  </si>
  <si>
    <t>MUNICIPALIDAD DE GRECIA (PARA FINANCIAR LOS PROYECTOS DE LOS COMITES DE LA PERSONA JOVEN, SEGUN LO DISPUESTO EN EL</t>
  </si>
  <si>
    <t>E6010442576000</t>
  </si>
  <si>
    <t>MUNICIPALIDAD DE GUATUSO (PARA FINANCIAR LOS PROYECTOS DE LOS COMITES DE LA PERSONA JOVEN, SEGUN LO DISPUESTO EN EL</t>
  </si>
  <si>
    <t>E6010442676000</t>
  </si>
  <si>
    <t>MUNICIPALIDAD DE LOS CHILES (PARA FINANCIAR LOS PROYECTOS DE LOS COMITES DE LA PERSONA JOVEN, SEGUN LO DISPUESTO EN EL</t>
  </si>
  <si>
    <t>E6010442776000</t>
  </si>
  <si>
    <t>MUNICIPALIDAD DE NARANJO (PARA FINANCIAR LOS PROYECTOS DE LOS COMITES DE LA PERSONA JOVEN, SEGUN LO DISPUESTO EN EL</t>
  </si>
  <si>
    <t>E6010442876000</t>
  </si>
  <si>
    <t>MUNICIPALIDAD DE OROTINA (PARA FINANCIAR LOS PROYECTOS DE LOS COMITES DE LA PERSONA JOVEN, SEGUN LO DISPUESTO EN EL</t>
  </si>
  <si>
    <t>E6010442976000</t>
  </si>
  <si>
    <t>MUNICIPALIDAD DE PALMARES (PARA FINANCIAR LOS PROYECTOS DE LOS COMITES DE LA PERSONA JOVEN, SEGUN LO DISPUESTO EN EL</t>
  </si>
  <si>
    <t>E6010443076000</t>
  </si>
  <si>
    <t>MUNICIPALIDAD DE POAS (PARA FINANCIAR LOS PROYECTOS DE LOS COMITES DE LA PERSONA JOVEN, SEGUN LO DISPUESTO EN EL</t>
  </si>
  <si>
    <t>E6010443176000</t>
  </si>
  <si>
    <t>MUNICIPALIDAD DE SAN CARLOS (PARA FINANCIAR LOS PROYECTOS DE LOS COMITES DE LA PERSONA JOVEN, SEGUN LO DISPUESTO EN EL</t>
  </si>
  <si>
    <t>E6010443276000</t>
  </si>
  <si>
    <t>MUNICIPALIDAD DE SAN MATEO (PARA FINANCIAR LOS PROYECTOS DE LOS COMITES DE LA PERSONA JOVEN, SEGUN LO DISPUESTO EN EL</t>
  </si>
  <si>
    <t>E6010443376000</t>
  </si>
  <si>
    <t>MUNICIPALIDAD DE SAN RAMON (PARA FINANCIAR LOS PROYECTOS DE LOS COMITES DE LA PERSONA JOVEN, SEGUN LO DISPUESTO EN EL</t>
  </si>
  <si>
    <t>E6010443476000</t>
  </si>
  <si>
    <t>MUNICIPALIDAD DE UPALA (PARA FINANCIAR LOS PROYECTOS DE LOS COMITES DE LA PERSONA JOVEN, SEGUN LO DISPUESTO EN EL</t>
  </si>
  <si>
    <t>E6010443576000</t>
  </si>
  <si>
    <t>MUNICIPALIDAD DE VALVERDE VEGA (PARA FINANCIAR LOS PROYECTOS DE LOS COMITES DE LA PERSONA JOVEN, SEGUN LO DISPUESTO EN EL</t>
  </si>
  <si>
    <t>E6010443676000</t>
  </si>
  <si>
    <t>MUNICIPALIDAD DE AGUIRRE (PARA FINANCIAR LOS PROYECTOS DE LOS COMITES DE LA PERSONA JOVEN, SEGUN LO DISPUESTO EN EL</t>
  </si>
  <si>
    <t>E6010443776000</t>
  </si>
  <si>
    <t>MUNICIPALIDAD DE BUENOS AIRES (PARA FINANCIAR LOS PROYECTOS DE LOS COMITES DE LA PERSONA JOVEN, SEGUN LO DISPUESTO EN EL</t>
  </si>
  <si>
    <t>E6010443876000</t>
  </si>
  <si>
    <t>MUNICIPALIDAD DE PUNTARENAS (PARA FINANCIAR LOS PROYECTOS DE LOS COMITES DE LA PERSONA JOVEN, SEGUN LO DISPUESTO EN EL</t>
  </si>
  <si>
    <t>E6010443976000</t>
  </si>
  <si>
    <t>MUNICIPALIDADES DE COTO BRUS (PARA FINANCIAR LOS PROYECTOS DE LOS COMITES DE LA PERSONA JOVEN, SEGUN LO DISPUESTO EN EL</t>
  </si>
  <si>
    <t>E6010444076000</t>
  </si>
  <si>
    <t>MUNICIPALIDAD DE GARABITO (PARA FINANCIAR LOS PROYECTOS DE LOS COMITES DE LA PERSONA JOVEN, SEGUN LO DISPUESTO EN EL</t>
  </si>
  <si>
    <t>E6010444176000</t>
  </si>
  <si>
    <t>MUNICIPALIDAD DE MONTES DE ORO (PARA FINANCIAR LOS PROYECTOS DE LOS COMITES DE LA PERSONA JOVEN, SEGUN LO DISPUESTO EN EL</t>
  </si>
  <si>
    <t>E6010444276000</t>
  </si>
  <si>
    <t>MUNICIPALIDAD DE OSA (PARA FINANCIAR LOS PROYECTOS DE LOS COMITES DE LA PERSONA JOVEN, SEGUN LO DISPUESTO EN EL</t>
  </si>
  <si>
    <t>E6010444376000</t>
  </si>
  <si>
    <t>MUNICIPALIDAD DE PARRITA (PARA FINANCIAR LOS PROYECTOS DE LOS COMITES DE LA PERSONA JOVEN, SEGUN LO DISPUESTO EN EL</t>
  </si>
  <si>
    <t>E6010444476000</t>
  </si>
  <si>
    <t>MUNICIPALIDAD DE CORREDORES (PARA FINANCIAR LOS PROYECTOS DE LOS COMITES DE LA PERSONA JOVEN, SEGUN LO DISPUESTO EN EL</t>
  </si>
  <si>
    <t>E6010444576000</t>
  </si>
  <si>
    <t>MUNICIPALIDAD DE ESPARZA (PARA FINANCIAR LOS PROYECTOS DE LOS COMITES DE LA PERSONA JOVEN, SEGUN LO DISPUESTO EN EL</t>
  </si>
  <si>
    <t>E6010444676000</t>
  </si>
  <si>
    <t>MUNICIPALIDAD DE GOLFITO (PARA FINANCIAR LOS PROYECTOS DE LOS COMITES DE LA PERSONA JOVEN, SEGUN LO DISPUESTO EN EL</t>
  </si>
  <si>
    <t>E6010444776000</t>
  </si>
  <si>
    <t>MUNICIPALIDAD DE ABANGARES (PARA FINANCIAR LOS PROYECTOS DE LOS COMITES DE LA PERSONA JOVEN, SEGUN LO DISPUESTO EN EL</t>
  </si>
  <si>
    <t>E6010444876000</t>
  </si>
  <si>
    <t>MUNICIPALIDAD DE BAGACES (PARA FINANCIAR LOS PROYECTOS DE LOS COMITES DE LA PERSONA JOVEN, SEGUN LO DISPUESTO EN EL</t>
  </si>
  <si>
    <t>E6010444976000</t>
  </si>
  <si>
    <t>MUNICIPALIDAD DE CARRILLO (PARA FINANCIAR LOS PROYECTOS DE LOS COMITES DE LA PERSONA JOVEN, SEGUN LO DISPUESTO EN EL</t>
  </si>
  <si>
    <t>E6010445076000</t>
  </si>
  <si>
    <t>MUNICIPALIDAD DE HOJANCHA (PARA FINANCIAR LOS PROYECTOS DE LOS COMITES DE LA PERSONA JOVEN, SEGUN LO DISPUESTO EN EL</t>
  </si>
  <si>
    <t>E6010445176000</t>
  </si>
  <si>
    <t>MUNICIPALIDAD DE LA CRUZ (PARA FINANCIAR LOS PROYECTOS DE LOS COMITES DE LA PERSONA JOVEN, SEGUN LO DISPUESTO EN EL</t>
  </si>
  <si>
    <t>E6010445276000</t>
  </si>
  <si>
    <t>MUNICIPALIDAD DE LIBERIA (PARA FINANCIAR LOS PROYECTOS DE LOS COMITES DE LA PERSONA JOVEN, SEGUN LO DISPUESTO EN EL</t>
  </si>
  <si>
    <t>E6010445376000</t>
  </si>
  <si>
    <t>MUNICIPALIDAD DE NANDAYURE (PARA FINANCIAR LOS PROYECTOS DE LOS COMITES DE LA PERSONA JOVEN, SEGUN LO DISPUESTO EN EL</t>
  </si>
  <si>
    <t>E6010445476000</t>
  </si>
  <si>
    <t>MUNICIPALIDAD DE NICOYA (PARA FINANCIAR LOS PROYECTOS DE LOS COMITES DE LA PERSONA JOVEN, SEGUN LO DISPUESTO EN EL</t>
  </si>
  <si>
    <t>E6010445576000</t>
  </si>
  <si>
    <t>MUNICIPALIDAD DE SANTA CRUZ (PARA FINANCIAR LOS PROYECTOS DE LOS COMITES DE LA PERSONA JOVEN, SEGUN LO DISPUESTO EN EL</t>
  </si>
  <si>
    <t>E6010445676000</t>
  </si>
  <si>
    <t>MUNICIPALIDAD DE TILARAN (PARA FINANCIAR LOS PROYECTOS DE LOS COMITES DE LA PERSONA JOVEN, SEGUN LO DISPUESTO EN EL</t>
  </si>
  <si>
    <t>E6010445776000</t>
  </si>
  <si>
    <t>MUNICIPALIDAD DE CAÑAS (PARA FINANCIAR LOS PROYECTOS DE LOS COMITES DE LA PERSONA JOVEN, SEGUN LO DISPUESTO EN EL</t>
  </si>
  <si>
    <t>E6010445876000</t>
  </si>
  <si>
    <t>MUNICIPALIDAD DE BARVA (PARA FINANCIAR LOS PROYECTOS DE LOS COMITES DE LA PERSONA JOVEN, SEGUN LO DISPUESTO EN EL</t>
  </si>
  <si>
    <t>E6010445976000</t>
  </si>
  <si>
    <t>MUNICIPALIDAD DE BELEN (PARA FINANCIAR LOS PROYECTOS DE LOS COMITES DE LA PERSONA JOVEN, SEGUN LO DISPUESTO EN EL</t>
  </si>
  <si>
    <t>E6010446076000</t>
  </si>
  <si>
    <t>MUNICIPALIDAD DE HEREDIA (PARA FINANCIAR LOS PROYECTOS DE LOS COMITES DE LA PERSONA JOVEN, SEGUN LO DISPUESTO EN EL</t>
  </si>
  <si>
    <t>E6010446176000</t>
  </si>
  <si>
    <t>MUNICIPALIDAD DE FLORES (PARA FINANCIAR LOS PROYECTOS DE LOS COMITES DE LA PERSONA JOVEN, SEGUN LO DISPUESTO EN EL</t>
  </si>
  <si>
    <t>E6010446276000</t>
  </si>
  <si>
    <t>MUNICIPALIDAD DE SAN ISIDRO DE HEREDIA (PARA FINANCIAR LOS PROYECTOS DE LOS COMITES DE LA PERSONA JOVEN, SEGUN LO DISPUESTO EN EL</t>
  </si>
  <si>
    <t>E6010446376000</t>
  </si>
  <si>
    <t>MUNICIPALIDAD DE SAN PABLO DE HEREDIA (PARA FINANCIAR LOS PROYECTOS DE LOS COMITES DE LA PERSONA JOVEN, SEGUN LO DISPUESTO EN EL</t>
  </si>
  <si>
    <t>E6010446476000</t>
  </si>
  <si>
    <t>MUNICIPALIDAD DE SAN RAFAEL DE HEREDIA (PARA FINANCIAR LOS PROYECTOS DE LOS COMITES DE LA PERSONA JOVEN, SEGUN LO DISPUESTO EN EL</t>
  </si>
  <si>
    <t>E6010446576000</t>
  </si>
  <si>
    <t>MUNICIPALIDAD DE SANTA BARBARA DE HEREDIA (PARA FINANCIAR LOS PROYECTOS DE LOS COMITES DE LA PERSONA JOVEN, SEGUN LO DISPUESTO EN EL</t>
  </si>
  <si>
    <t>E6010446676000</t>
  </si>
  <si>
    <t>MUNICIPALIDAD DE SANTO DOMINGO DE HEREDIA (PARA FINANCIAR LOS PROYECTOS DE LOS COMITES DE LA PERSONA JOVEN, SEGUN LO DISPUESTO EN EL</t>
  </si>
  <si>
    <t>E6010446776000</t>
  </si>
  <si>
    <t>MUNICIPALIDAD DE SARAPIQUI (PARA FINANCIAR LOS PROYECTOS DE LOS COMITES DE LA PERSONA JOVEN, SEGUN LO DISPUESTO EN EL</t>
  </si>
  <si>
    <t>E6010446876000</t>
  </si>
  <si>
    <t>MUNICIPALIDAD DE ALVARADO DE PACAYAS (PARA FINANCIAR LOS PROYECTOS DE LOS COMITES DE LA PERSONA JOVEN, SEGUN LO DISPUESTO EN EL</t>
  </si>
  <si>
    <t>E6010446976000</t>
  </si>
  <si>
    <t>MUNICIPALIDAD DE CARTAGO (PARA FINANCIAR LOS PROYECTOS DE LOS COMITES DE LA PERSONA JOVEN, SEGUN LO DISPUESTO EN EL</t>
  </si>
  <si>
    <t>E6010447076000</t>
  </si>
  <si>
    <t>MUNICIPALIDAD DE EL GUARCO (PARA FINANCIAR LOS PROYECTOS DE LOS COMITES DE LA PERSONA JOVEN, SEGUN LO DISPUESTO EN EL</t>
  </si>
  <si>
    <t>E6010447176000</t>
  </si>
  <si>
    <t>MUNICIPALIDAD DE JIMENEZ (PARA FINANCIAR LOS PROYECTOS DE LOS COMITES DE LA PERSONA JOVEN, SEGUN LO DISPUESTO EN EL</t>
  </si>
  <si>
    <t>E6010447276000</t>
  </si>
  <si>
    <t>MUNICIPALIDAD DE LA UNION (PARA FINANCIAR LOS PROYECTOS DE LOS COMITES DE LA PERSONA JOVEN, SEGUN LO DISPUESTO EN EL</t>
  </si>
  <si>
    <t>E6010447376000</t>
  </si>
  <si>
    <t>MUNICIPALIDAD DE OREAMUNO (PARA FINANCIAR LOS PROYECTOS DE LOS COMITES DE LA PERSONA JOVEN, SEGUN LO DISPUESTO EN EL</t>
  </si>
  <si>
    <t>E6010447476000</t>
  </si>
  <si>
    <t>MUNICIPALIDAD DE PARAISO (PARA FINANCIAR LOS PROYECTOS DE LOS COMITES DE LA PERSONA JOVEN, SEGUN LO DISPUESTO EN EL</t>
  </si>
  <si>
    <t>E6010447576000</t>
  </si>
  <si>
    <t>MUNICIPALIDAD DE TURRIALBA (PARA FINANCIAR LOS PROYECTOS DE LOS COMITES DE LA PERSONA JOVEN, SEGUN LO DISPUESTO EN EL</t>
  </si>
  <si>
    <t>E6010447676000</t>
  </si>
  <si>
    <t>MUNICIPALIDAD DE LIMON (PARA FINANCIAR LOS PROYECTOS DE LOS COMITES DE LA PERSONA JOVEN, SEGUN LO DISPUESTO EN EL</t>
  </si>
  <si>
    <t>E6010447776000</t>
  </si>
  <si>
    <t>MUNICIPALIDAD DE GUACIMO (PARA FINANCIAR LOS PROYECTOS DE LOS COMITES DE LA PERSONA JOVEN, SEGUN LO DISPUESTO EN EL</t>
  </si>
  <si>
    <t>E6010447876000</t>
  </si>
  <si>
    <t>MUNICIPALIDAD DE MATINA (PARA FINANCIAR LOS PROYECTOS DE LOS COMITES DE LA PERSONA JOVEN, SEGUN LO DISPUESTO EN EL</t>
  </si>
  <si>
    <t>E6010447976000</t>
  </si>
  <si>
    <t>MUNICIPALIDAD DE POCOCI (PARA FINANCIAR LOS PROYECTOS DE LOS COMITES DE LA PERSONA JOVEN, SEGUN LO DISPUESTO EN EL</t>
  </si>
  <si>
    <t>E6010448076000</t>
  </si>
  <si>
    <t>MUNICIPALIDAD DE SIQUIRRES (PARA FINANCIAR LOS PROYECTOS DE LOS COMITES DE LA PERSONA JOVEN, SEGUN LO DISPUESTO EN EL</t>
  </si>
  <si>
    <t>E6010448176000</t>
  </si>
  <si>
    <t>MUNICIPALIDAD DE TALAMANCA (PARA FINANCIAR LOS PROYECTOS DE LOS COMITES DE LA PERSONA JOVEN, SEGUN LO DISPUESTO EN EL</t>
  </si>
  <si>
    <t>E6010448276000</t>
  </si>
  <si>
    <t>MUNICIPALIDAD DE RIO CUARTO (PARA FINANCIAR LOS PROYECTOS DE LOS COMITES DE LA PERSONA JOVEN, SEGUN LO DISPUESTO EN EL</t>
  </si>
  <si>
    <t>E6010448376000</t>
  </si>
  <si>
    <t>MUNICIPALIDAD DE MONTEVERDE (PARA FINANCIAR LOS PROYECTOS DE LOS COMITES DE LA PERSONA JOVEN, SEGUN LO DISPUESTO EN EL</t>
  </si>
  <si>
    <t>E6010448476000</t>
  </si>
  <si>
    <t>MUNICIPALIDAD DE PUERTO JIMENEZ (PARA FINANCIAR LOS PROYECTOS DE LOS COMITES DE LA PERSONA JOVEN, SEGUN LO DISPUESTO EN EL</t>
  </si>
  <si>
    <t>E6010448576000</t>
  </si>
  <si>
    <t>CONSEJO MUNICIPAL DISTRITO PEÑAS BLANCAS DE SAN RAMON (PARA FINANCIAR LOS PROYECTOS DE LOS COMITES DE LA PERSONA JOVEN, SEGUN LO DISPUESTO</t>
  </si>
  <si>
    <t>E6010448676000</t>
  </si>
  <si>
    <t>CONSEJO MUNICIPAL DISTRITO TUCURRIQUE (PARA FINANCIAR LOS PROYECTOS DE LOS COMITES DE LA PERSONA JOVEN, SEGUN LO DISPUESTO EN EL</t>
  </si>
  <si>
    <t>E6010448776000</t>
  </si>
  <si>
    <t>CONSEJO MUNICIPAL DISTRITO CERVANTES (PARA FINANCIAR LOS PROYECTOS DE LOS COMITES DE LA PERSONA JOVEN, SEGUN LO DISPUESTO EN EL</t>
  </si>
  <si>
    <t>E6010448876000</t>
  </si>
  <si>
    <t>CONSEJO MUNICIPAL DISTRITO DE COLORADO DE ABANGARES (PARA FINANCIAR LOS PROYECTOS DE LOS COMITES DE LA PERSONA JOVEN, SEGUN LO DISPUESTO</t>
  </si>
  <si>
    <t>E6010448976000</t>
  </si>
  <si>
    <t>CONSEJO MUNICIPAL DISTRITO LEPANTO (PARA FINANCIAR LOS PROYECTOS DE LOS COMITES DE LA PERSONA JOVEN, SEGUN LO DISPUESTO EN EL</t>
  </si>
  <si>
    <t>E6010449076000</t>
  </si>
  <si>
    <t>CONSEJO MUNICIPAL DISTRITO PAQUERA (PARA FINANCIAR LOS PROYECTOS DE LOS COMITES DE LA PERSONA JOVEN, SEGUN LO DISPUESTO EN EL</t>
  </si>
  <si>
    <t>E6010449176000</t>
  </si>
  <si>
    <t>CONSEJO MUNICIPAL DISTRITO COBANO (PARA FINANCIAR LOS PROYECTOS DE LOS COMITES DE LA PERSONA JOVEN, SEGUN LO DISPUESTO EN EL</t>
  </si>
  <si>
    <t>E6010581274900</t>
  </si>
  <si>
    <t>SISTEMA NACIONAL DE RADIO Y TELEVISION SOCIEDAD ANONIMA (SINART S.A.). (PARA GASTOS DE OPERACION SEGUN LEY 8346, LEY ORGANICA DEL SISTEMA NACIONAL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</si>
  <si>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</si>
  <si>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</si>
  <si>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</si>
  <si>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</si>
  <si>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</si>
  <si>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</si>
  <si>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</si>
  <si>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</si>
  <si>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</si>
  <si>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</si>
  <si>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</si>
  <si>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</si>
  <si>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</si>
  <si>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</si>
  <si>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E6040120075800</t>
  </si>
  <si>
    <t>ASOCIACION SINFONICA DE HEREDIA (GASTOS DE OPERACION, LEY 3698 DEL 22/06/1966).</t>
  </si>
  <si>
    <t>E6040221074900</t>
  </si>
  <si>
    <t>FUNDACION AYUDENOS PARA AYUDAR. (PARA GASTOS DE OPERACION Y PROYECTOS DIRIGIDOS AL FORTALECIMIENTO DEL CENTRO COSTARRICENSE DE LA</t>
  </si>
  <si>
    <t>E6040221574900</t>
  </si>
  <si>
    <t>FUNDACION AYUDENOS PARA AYUDAR. (PARA ATENCION DE PROGRAMAS Y PROYECTOS QUE DESARROLLA EL CENTRO COSTARRICENSE DE LA CIENCIA</t>
  </si>
  <si>
    <t>E6040222074900</t>
  </si>
  <si>
    <t>FUNDACION PARQUE METROPOLITANO LA LIBERTAD. (PARA GASTOS DE OPERACION Y DE MANTENIMIENTO DEL PARQUE METROPOLITANO LA LIBERTAD, SEGUN LEY 5338,</t>
  </si>
  <si>
    <t>E6040222075802</t>
  </si>
  <si>
    <t>FUNDACION PARQUE METROPOLITANA LA LIBERTAD (PAGO CUOTA ANUAL PARA CUBRIR GASTOS POR CONCEPTO DE SEGURIDAD Y MANTENIMIENTO DE LA SEDE</t>
  </si>
  <si>
    <t>E6040222075806</t>
  </si>
  <si>
    <t>FUNDACION PARQUE METROPOLITANO LA LIBERTAD. (GASTOS DE OPERACION Y MANTENIMIENTO, QUE SE EFECTUEN CON LA FUNDACION PARQUE METROPOLITANO LA</t>
  </si>
  <si>
    <t>E6040431675101</t>
  </si>
  <si>
    <t>ACADEMIA COSTARRICENSE DE LA LENGUA. (PARA GASTOS DE OPERACION, SEGUN LEY 3191 DEL 17/09/63, CONVENIO MULTILATERAL DE ASOCIACIONES</t>
  </si>
  <si>
    <t>E6040436275101</t>
  </si>
  <si>
    <t>TEMPORALIDADES DE LA ARQUIDIOCESIS DE SAN JOSE. (PARA EL ARCHIVO HISTORICO ARQUIDIOCESANO, SEGUN LEY 6475 DEL 25/09/1980 Y SEGUN LOS ARTICULOS 22,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</si>
  <si>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</si>
  <si>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</si>
  <si>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</si>
  <si>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</si>
  <si>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</si>
  <si>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</si>
  <si>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E6070122575101</t>
  </si>
  <si>
    <t>UNESCO CONVENCION PARA LA SALVAGUARDIA DEL PATRIMONIO CULTURAL INMATERIAL. (CUOTA DE MEMBRESIA, SEGUN TRATADO INTERNACIONAL 8560,</t>
  </si>
  <si>
    <t>E6070147075500</t>
  </si>
  <si>
    <t>CENTRO REGIONAL PARA EL FOMENTO DEL LIBRO EN AMERICA LATINA (CERLAC-UNESCO). (CUOTA ANUAL DE MEMBRESIA, SEGUN LEY 5550 DEL 09/08/1974).</t>
  </si>
  <si>
    <t>E6070154074900</t>
  </si>
  <si>
    <t>COORDINADORA EDUCATIVA CULTURAL CECC/SICA. (CUOTA ANUAL, SEGUN TRATADOS INTERNACIONALES LEY 9032 CONVENIO CONSTITUTIVO DE LA COORDINACION</t>
  </si>
  <si>
    <t>E6070154575500</t>
  </si>
  <si>
    <t>PROGRAMA IBEROAMERICANO DE BIBLIOTECAS PUBLICAS (IBERBIBLIOTECAS). (CUOTA ORDINARIA, SEGUN COMPROMISO ADQUIRIDO EN LA XXI CUMBRE DE JEFES DE</t>
  </si>
  <si>
    <t>E6070155075103</t>
  </si>
  <si>
    <t>PROGRAMA IBEROAMERICANO DE MUSEOS IBERMUSEOS (CUOTA ANUAL SEGUN COMPROMISOS ADQUIRIDOS EN LA X CONFERENCIA IBEROAMERICANA DE MINISTROS DE</t>
  </si>
  <si>
    <t>E6070155075500</t>
  </si>
  <si>
    <t>PROGRAMA IBEROAMERICANO PARA LA PRESERVACION DEL PATRIMONIO SONORO Y AUDIOVISUAL (IBERSONORA). (CUOTA ORDINARIA, SEGUN COMPROMISO XIII CUMBRE DE</t>
  </si>
  <si>
    <t>E6070180075805</t>
  </si>
  <si>
    <t>CONFERENCIA DE AUTORIDADES CINEMATOGRAFICAS DE IBEROAMERICA-PROGRAMA IBERMEDIA. (CUOTA ANUAL DE MEMBRESIA, DE ACUERDO A LA ADHESION DE COSTA RICA</t>
  </si>
  <si>
    <t>E6070180175805</t>
  </si>
  <si>
    <t>CONFERENCIA DE AUTORIDADES AUDIOVISUALES Y CINEMATOGRAFICAS DE IBEROAMERICA (CAACI). (CUOTA ANUAL DE MEMBRESIA, SEGUN ADHESION DE LA</t>
  </si>
  <si>
    <t>E6070180375900</t>
  </si>
  <si>
    <t>ASOCIACION LATINOAMERICANA DE ARCHIVOS (PARA LA CUOTA DE MEMBRESIA ANUAL A LA ASOCIACION LATINOAMERICANA DE ARCHIVOS).</t>
  </si>
  <si>
    <t>E6070180475900</t>
  </si>
  <si>
    <t>ORGANIZACION DE ESTADOS IBEROAMERICANOS (CUOTA ANUAL DEL PROGRAMA AYUDAS PARA EL DESARROLLO DE LOS ARCHIVOS</t>
  </si>
  <si>
    <t>E6070180575802</t>
  </si>
  <si>
    <t>SECRETARIA GENERAL IBEROAMERICANA-SEGIB. (CUOTA ANUAL DE MEMBRESIA PARA EL PROGRAMA DE COOPERACION DE IBERORQUESTAS JUVENILES, SEGUN LA</t>
  </si>
  <si>
    <t>E6070180575806</t>
  </si>
  <si>
    <t>PROGRAMA IBER-RUTAS (CUOTA ANUAL, SEGUN COMPROMISOS ADQUIRIDOS EN LA XXI CUMBRE DE JEFES DE ESTADO Y DE GOBIERNOS</t>
  </si>
  <si>
    <t>E6070180775801</t>
  </si>
  <si>
    <t>SECRETARIA GENERAL IBEROAMERICANA-SEGIB (PARA PAGO DE LA SECRETARIA GENERAL IBEROAMERICANA-SEGIB POR CUOTA ANUAL DE MEMBRESIA</t>
  </si>
  <si>
    <t>E6070180875500</t>
  </si>
  <si>
    <t>ASOCIACION DE BIBLIOTECAS NACIONALES IBEROAMERICANAS (ABINIA). (CUOTA ORDINARIA, SEGUN EXPEDIENTE 14839 DEL ACTA CONSTITUTIVA 9 DEL</t>
  </si>
  <si>
    <t>E6070181175300</t>
  </si>
  <si>
    <t>PROGRAMA IBEROAMERICANO DE CULTURA (IBERCULTURA). (CUOTA ANUAL PARA FONDOS DE SISTEMA IBEROAMERICANO IBER CULTURA VIVA, SEGUN</t>
  </si>
  <si>
    <t>E6070181374900</t>
  </si>
  <si>
    <t>ORGANIZACION DE LAS NACIONES UNIDAS PARA LA EDUCACION, LA CIENCIA Y LA CULTURA (UNESCO). (CUOTA ANUAL DE MEMBRESIA, SEGUN LEY 5980,</t>
  </si>
  <si>
    <t>E6070181375804</t>
  </si>
  <si>
    <t>ORGANIZACION DE ESTADOS IBEROAMERICANOS (CUOTA ANUAL DE MEMBRESIA, SEGUN LA DECLARACION DE XVI CUMBRE EN MONTEVIDEO - URUGUAY DE JEFES DE</t>
  </si>
  <si>
    <t>E6070280975500</t>
  </si>
  <si>
    <t>NUMERO INTERNACIONAL NORMALIZADO PARA LIBROS (ISBN). (CUOTA ORDINARIA, SEGUN DECRETOS 14377-C DEL 16/03/1983 Y 23983-C DEL 19/01/1995).</t>
  </si>
  <si>
    <t>E6070281075500</t>
  </si>
  <si>
    <t>NUMERO INTERNACIONAL NORMALIZADO DE PUBLICACIONES SERIADAS (ISSN). (CUOTA ORDINARIA, SEGUN DECRETOS EJECUTIVOS 14377-C DEL 16/03/1983 Y 23983-C DEL</t>
  </si>
  <si>
    <t>Centro gestor</t>
  </si>
  <si>
    <t>Desc.Centro Gestor</t>
  </si>
  <si>
    <t>Programas Y Subprogramas MCJ</t>
  </si>
  <si>
    <t>Fondo</t>
  </si>
  <si>
    <t>Cuota Liberación</t>
  </si>
  <si>
    <t>Solicitado</t>
  </si>
  <si>
    <t>Comprometido</t>
  </si>
  <si>
    <t>Recepción Mercancía</t>
  </si>
  <si>
    <t>213</t>
  </si>
  <si>
    <t>Ministerio de Cultura Juvent. y Deportes</t>
  </si>
  <si>
    <t>001</t>
  </si>
  <si>
    <t/>
  </si>
  <si>
    <t>21374900</t>
  </si>
  <si>
    <t>ACTIVIDADES CENTRALES</t>
  </si>
  <si>
    <t>280</t>
  </si>
  <si>
    <t>21375101</t>
  </si>
  <si>
    <t>CENTRO INVEST. Y CONSERVACIÓN PATRIMONIO</t>
  </si>
  <si>
    <t>21375102</t>
  </si>
  <si>
    <t>MUSEO NACIONAL DE COSTA RICA</t>
  </si>
  <si>
    <t>21375103</t>
  </si>
  <si>
    <t>MUSEO DE ARTE COSTARRICENSE</t>
  </si>
  <si>
    <t>21375104</t>
  </si>
  <si>
    <t>MUSEO HISTORICO CULTURAL JUAN SANTAMARIA</t>
  </si>
  <si>
    <t>21375105</t>
  </si>
  <si>
    <t>MUSEO DR. RAFAEL ANGEL CALDERON GUARDIA</t>
  </si>
  <si>
    <t>21375106</t>
  </si>
  <si>
    <t>MUSEO DE ARTE Y DISEÑO CONTEMPORÁNEO</t>
  </si>
  <si>
    <t>21375107</t>
  </si>
  <si>
    <t>CENTRO CULTURAL E HISTÓRICO JOSÉ FIGUERE</t>
  </si>
  <si>
    <t>21375108</t>
  </si>
  <si>
    <t>CASA DE LA CULTURA DE PUNTARENAS</t>
  </si>
  <si>
    <t>21375300</t>
  </si>
  <si>
    <t>D. DESARROLLO SOCIOCULTURAL</t>
  </si>
  <si>
    <t>21375500</t>
  </si>
  <si>
    <t>SIST. NAC. DE BIBLIOTECAS</t>
  </si>
  <si>
    <t>21375800</t>
  </si>
  <si>
    <t>DIRECCIÓN DE BANDAS</t>
  </si>
  <si>
    <t>21375801</t>
  </si>
  <si>
    <t>CENTRO NACIONAL DE LA MÚSICA</t>
  </si>
  <si>
    <t>21375802</t>
  </si>
  <si>
    <t>SISTEMA NACIONAL DE EDUCACIÓN MUSICAL</t>
  </si>
  <si>
    <t>21375803</t>
  </si>
  <si>
    <t>TEATRO NACIONAL</t>
  </si>
  <si>
    <t>21375804</t>
  </si>
  <si>
    <t>TEATRO POPULAR MELICO SALAZAR</t>
  </si>
  <si>
    <t>21375805</t>
  </si>
  <si>
    <t>CENTRO COSTAR. PRODUCCIÓN CINEMATOGRÁFIC</t>
  </si>
  <si>
    <t>21375806</t>
  </si>
  <si>
    <t>CENTRO DE PRODUCCÓN ARTÍSTICA Y CULTURAL</t>
  </si>
  <si>
    <t>21375900</t>
  </si>
  <si>
    <t>DIRECCIÓN ARCHIVO NACIONAL</t>
  </si>
  <si>
    <t>DIRECCIÓN GENERAL DE ARCHIVO NACIONAL</t>
  </si>
  <si>
    <t>21376000</t>
  </si>
  <si>
    <t>CONSEJO NAC.PERSONA JOVEN</t>
  </si>
  <si>
    <t>CONSEJO NAC.POLÍTICA PÚBLICA PERSONA JOV</t>
  </si>
  <si>
    <t>E6070100175900</t>
  </si>
  <si>
    <t>ASOCIACION LATINOAMERICANA DE ARCHIVOS. (PARA LA CUOTA DE MEMBRESIA ANUAL A LA ASOCIACION LATINOAMERICANA DE ARCHIVOS, SEGUN VII</t>
  </si>
  <si>
    <t>E6070100375900</t>
  </si>
  <si>
    <t>ORGANIZACIÓN DE ESTADOS IBEROAMERICANOS. (CUOTA ANUAL DEL PROGRAMA DE AYUDAS PARA EL DESARROLLO DE LOS ARCHIVOS IBEROAMERICANOS-IBERARCHIVOS-</t>
  </si>
  <si>
    <t>Disponible Liberado</t>
  </si>
  <si>
    <t>21376000 CONSEJO NAC.POLÍTICA PÚBLICA PERSONA JOV</t>
  </si>
  <si>
    <t>LIQUIDACIÓN GENERAL PROGRAMAS Y SUBPROGRAMAS ENERO 2025</t>
  </si>
  <si>
    <t>Presupuesto</t>
  </si>
  <si>
    <t>Ejecución</t>
  </si>
  <si>
    <t xml:space="preserve">Porcentaje </t>
  </si>
  <si>
    <t>% Proyectado 90%</t>
  </si>
  <si>
    <t>% Sin. Ejecutar</t>
  </si>
  <si>
    <t>Monto Sin. Ejecutar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</si>
  <si>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</si>
  <si>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</si>
  <si>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</si>
  <si>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</si>
  <si>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</si>
  <si>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</si>
  <si>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</si>
  <si>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</si>
  <si>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</si>
  <si>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</si>
  <si>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D. DESARROLLO SOCIOCULTURAL</t>
  </si>
  <si>
    <t>21375500 SIST. NAC. DE BIBLIOTECAS</t>
  </si>
  <si>
    <t>21375800 DIRECCIÓN DE BANDAS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</si>
  <si>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</si>
  <si>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</si>
  <si>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</si>
  <si>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</si>
  <si>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</si>
  <si>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</si>
  <si>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ARCHIVO NACIONAL</t>
  </si>
  <si>
    <t>21376000 CONSEJO NAC.PERSONA JOVEN</t>
  </si>
  <si>
    <t>JULIO</t>
  </si>
  <si>
    <t>POR DEBAJO</t>
  </si>
  <si>
    <t>21375900 DIRECCIÓN GENERAL DE ARCHIVO NACIONAL</t>
  </si>
  <si>
    <t>ES RECUPERABLE</t>
  </si>
  <si>
    <t>21375800 Desarrollo Artístico y Extensión Musical</t>
  </si>
  <si>
    <t>21374900 Actividades Centrales</t>
  </si>
  <si>
    <t>21375500 Información y Comunicación</t>
  </si>
  <si>
    <t>9 Pr / Sub</t>
  </si>
  <si>
    <t>DEBE ATENDERSE</t>
  </si>
  <si>
    <t>21375300 Gestión y Desarrollo Cultural</t>
  </si>
  <si>
    <t>URGENTE</t>
  </si>
  <si>
    <t>2 Pr /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</si>
</sst>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  <numFmt numFmtId="167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0"/>
      <name val="Verdana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9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0" fontId="5" fillId="9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4" fontId="19" fillId="9" borderId="11" xfId="0" applyNumberFormat="1" applyFont="1" applyFill="1" applyBorder="1" applyAlignment="1">
      <alignment horizontal="right" vertical="center"/>
    </xf>
    <xf numFmtId="164" fontId="19" fillId="9" borderId="1" xfId="1" applyFont="1" applyFill="1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43" fontId="0" fillId="0" borderId="0" xfId="0" applyNumberFormat="1"/>
    <xf numFmtId="10" fontId="1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0" fontId="23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164" fontId="10" fillId="0" borderId="0" xfId="1" applyFont="1" applyFill="1" applyBorder="1"/>
    <xf numFmtId="4" fontId="3" fillId="0" borderId="0" xfId="4" applyNumberFormat="1" applyAlignment="1">
      <alignment horizontal="right" vertical="top"/>
    </xf>
    <xf numFmtId="164" fontId="0" fillId="0" borderId="0" xfId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10" fontId="7" fillId="0" borderId="10" xfId="2" applyNumberFormat="1" applyFont="1" applyFill="1" applyBorder="1"/>
    <xf numFmtId="0" fontId="24" fillId="4" borderId="0" xfId="0" applyFont="1" applyFill="1"/>
    <xf numFmtId="165" fontId="24" fillId="4" borderId="0" xfId="0" applyNumberFormat="1" applyFont="1" applyFill="1"/>
    <xf numFmtId="10" fontId="24" fillId="4" borderId="0" xfId="0" applyNumberFormat="1" applyFont="1" applyFill="1"/>
    <xf numFmtId="0" fontId="17" fillId="9" borderId="1" xfId="0" applyFont="1" applyFill="1" applyBorder="1" applyAlignment="1">
      <alignment vertical="top"/>
    </xf>
    <xf numFmtId="10" fontId="5" fillId="9" borderId="1" xfId="2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top"/>
    </xf>
    <xf numFmtId="10" fontId="7" fillId="11" borderId="1" xfId="2" applyNumberFormat="1" applyFont="1" applyFill="1" applyBorder="1"/>
    <xf numFmtId="0" fontId="9" fillId="3" borderId="1" xfId="0" applyFont="1" applyFill="1" applyBorder="1" applyAlignment="1">
      <alignment vertical="top"/>
    </xf>
    <xf numFmtId="10" fontId="7" fillId="3" borderId="1" xfId="2" applyNumberFormat="1" applyFont="1" applyFill="1" applyBorder="1"/>
    <xf numFmtId="10" fontId="7" fillId="8" borderId="1" xfId="2" applyNumberFormat="1" applyFont="1" applyFill="1" applyBorder="1"/>
    <xf numFmtId="0" fontId="9" fillId="0" borderId="0" xfId="0" applyFont="1"/>
    <xf numFmtId="0" fontId="25" fillId="0" borderId="0" xfId="0" applyFont="1" applyAlignment="1">
      <alignment horizontal="center"/>
    </xf>
    <xf numFmtId="0" fontId="4" fillId="0" borderId="0" xfId="0" applyFont="1"/>
    <xf numFmtId="166" fontId="9" fillId="0" borderId="0" xfId="1" applyNumberFormat="1" applyFont="1"/>
    <xf numFmtId="166" fontId="22" fillId="0" borderId="0" xfId="1" applyNumberFormat="1" applyFont="1"/>
    <xf numFmtId="167" fontId="0" fillId="0" borderId="1" xfId="0" applyNumberFormat="1" applyBorder="1" applyAlignment="1">
      <alignment horizontal="right" vertical="top"/>
    </xf>
    <xf numFmtId="10" fontId="10" fillId="0" borderId="0" xfId="0" applyNumberFormat="1" applyFont="1"/>
    <xf numFmtId="0" fontId="26" fillId="2" borderId="0" xfId="0" applyFont="1" applyFill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10" fontId="7" fillId="12" borderId="10" xfId="2" applyNumberFormat="1" applyFont="1" applyFill="1" applyBorder="1"/>
    <xf numFmtId="0" fontId="27" fillId="12" borderId="1" xfId="0" applyFont="1" applyFill="1" applyBorder="1" applyAlignment="1">
      <alignment vertical="center"/>
    </xf>
    <xf numFmtId="0" fontId="28" fillId="12" borderId="1" xfId="0" applyFont="1" applyFill="1" applyBorder="1" applyAlignment="1">
      <alignment vertical="center"/>
    </xf>
    <xf numFmtId="4" fontId="27" fillId="1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9" borderId="1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6947010C-45D4-4095-B8C3-17EA6428737A}"/>
    <cellStyle name="Porcentaje" xfId="2" builtinId="5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</dxf>
    <dxf>
      <font>
        <color theme="4" tint="-0.499984740745262"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none">
          <bgColor auto="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603778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27517</xdr:colOff>
      <xdr:row>3</xdr:row>
      <xdr:rowOff>211455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0</xdr:row>
      <xdr:rowOff>144780</xdr:rowOff>
    </xdr:from>
    <xdr:to>
      <xdr:col>3</xdr:col>
      <xdr:colOff>901911</xdr:colOff>
      <xdr:row>4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144780"/>
          <a:ext cx="4903681" cy="6800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" refreshedDate="45701.378503356478" createdVersion="8" refreshedVersion="8" minRefreshableVersion="3" recordCount="1771" xr:uid="{12C1B1CE-A909-4655-8228-4E64059B743B}">
  <cacheSource type="worksheet">
    <worksheetSource ref="A5:P1776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ntainsBlank="1" count="27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D. DESARROLLO SOCIOCULTURAL"/>
        <s v="21375300 Gestión y Desarrollo Cultural"/>
        <s v="21375500 SIST. NAC. DE BIBLIOTECAS"/>
        <s v="21375500 Información y Comunicación"/>
        <s v="21375800 DIRECCIÓN DE BANDAS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ARCHIVO NACIONAL"/>
        <s v="21375900 DIRECCIÓN GENERAL DE ARCHIVO NACIONAL"/>
        <s v="21376000 CONSEJO NAC.PERSONA JOVEN"/>
        <s v="21376000 CONSEJO NAC.POLÍTICA PÚBLICA PERSONA JOV"/>
        <m u="1"/>
      </sharedItems>
    </cacheField>
    <cacheField name="Fondo" numFmtId="0">
      <sharedItems/>
    </cacheField>
    <cacheField name="PosPre" numFmtId="0">
      <sharedItems count="488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7"/>
        <s v="E-10808"/>
        <s v="E-10899"/>
        <s v="E-109"/>
        <s v="E-10999"/>
        <s v="E-199"/>
        <s v="E-19905"/>
        <s v="E-2"/>
        <s v="E-201"/>
        <s v="E-20101"/>
        <s v="E-20104"/>
        <s v="E-202"/>
        <s v="E-20202"/>
        <s v="E-20203"/>
        <s v="E-203"/>
        <s v="E-20304"/>
        <s v="E-204"/>
        <s v="E-20401"/>
        <s v="E-20402"/>
        <s v="E-299"/>
        <s v="E-29901"/>
        <s v="E-29903"/>
        <s v="E-29905"/>
        <s v="E-29907"/>
        <s v="E-6"/>
        <s v="E-601"/>
        <s v="E6010320074900"/>
        <s v="E6010320274900"/>
        <s v="E6010581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54074900"/>
        <s v="E6070181374900"/>
        <s v="E-5"/>
        <s v="E-501"/>
        <s v="E-50104"/>
        <s v="E-502"/>
        <s v="E-50299"/>
        <s v="E-599"/>
        <s v="E-59903"/>
        <s v="E0040120075101"/>
        <s v="E0040520075101"/>
        <s v="E0050120075101"/>
        <s v="E0050220075101"/>
        <s v="E0050320075101"/>
        <s v="E-10203"/>
        <s v="E-10402"/>
        <s v="E-10702"/>
        <s v="E-10806"/>
        <s v="E-20102"/>
        <s v="E-20301"/>
        <s v="E-29904"/>
        <s v="E-29906"/>
        <s v="E-29999"/>
        <s v="E6010320075101"/>
        <s v="E6010320275101"/>
        <s v="E6040431675101"/>
        <s v="E6040436275101"/>
        <s v="E6070122575101"/>
        <s v="E-50102"/>
        <s v="E-50103"/>
        <s v="E-00102"/>
        <s v="E0040120075102"/>
        <s v="E0040520075102"/>
        <s v="E0050120075102"/>
        <s v="E0050220075102"/>
        <s v="E0050320075102"/>
        <s v="E0050520175102"/>
        <s v="E-10102"/>
        <s v="E-10104"/>
        <s v="E-10304"/>
        <s v="E-10305"/>
        <s v="E-10403"/>
        <s v="E-10803"/>
        <s v="E-19999"/>
        <s v="E-20199"/>
        <s v="E-20302"/>
        <s v="E-20303"/>
        <s v="E-20305"/>
        <s v="E-20306"/>
        <s v="E-20399"/>
        <s v="E-29902"/>
        <s v="E6010320075102"/>
        <s v="E6010320275102"/>
        <s v="E-50105"/>
        <s v="E0040120075103"/>
        <s v="E0040520075103"/>
        <s v="E0050120075103"/>
        <s v="E0050220075103"/>
        <s v="E0050320075103"/>
        <s v="E0050520075103"/>
        <s v="E-10101"/>
        <s v="E6010320075103"/>
        <s v="E6010320275103"/>
        <s v="E6070155075103"/>
        <s v="E-50201"/>
        <s v="E0040120075104"/>
        <s v="E0040520075104"/>
        <s v="E0050120075104"/>
        <s v="E0050220075104"/>
        <s v="E0050320075104"/>
        <s v="E0050520075104"/>
        <s v="E6010320075104"/>
        <s v="E6010320275104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-19902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-50106"/>
        <s v="E0040120075300"/>
        <s v="E0040520075300"/>
        <s v="E0050120075300"/>
        <s v="E0050220075300"/>
        <s v="E0050320075300"/>
        <s v="E6010320075300"/>
        <s v="E6010320275300"/>
        <s v="E6070181175300"/>
        <s v="E-50199"/>
        <s v="E0040120075500"/>
        <s v="E0040520075500"/>
        <s v="E0050120075500"/>
        <s v="E0050220075500"/>
        <s v="E0050320075500"/>
        <s v="E6010320075500"/>
        <s v="E6010320275500"/>
        <s v="E6070147075500"/>
        <s v="E6070154575500"/>
        <s v="E6070155075500"/>
        <s v="E6070180875500"/>
        <s v="E6070280975500"/>
        <s v="E60702810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-50107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807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80575802"/>
        <s v="E0040120075803"/>
        <s v="E0040520075803"/>
        <s v="E0050120075803"/>
        <s v="E0050220075803"/>
        <s v="E0050320075803"/>
        <s v="E0050520075803"/>
        <s v="E6010320075803"/>
        <s v="E6010320275803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813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80075805"/>
        <s v="E6070180175805"/>
        <s v="E0040120075806"/>
        <s v="E0040520075806"/>
        <s v="E0050120075806"/>
        <s v="E0050220075806"/>
        <s v="E0050320075806"/>
        <s v="E-10199"/>
        <s v="E6010320075806"/>
        <s v="E6010320275806"/>
        <s v="E6040222075806"/>
        <s v="E6070180575806"/>
        <s v="E-50101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80375900"/>
        <s v="E6070180475900"/>
        <s v="E-50207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40176000"/>
        <s v="E6010440276000"/>
        <s v="E6010440376000"/>
        <s v="E6010440476000"/>
        <s v="E6010440576000"/>
        <s v="E6010440676000"/>
        <s v="E6010440776000"/>
        <s v="E6010440876000"/>
        <s v="E6010440976000"/>
        <s v="E6010441076000"/>
        <s v="E6010441176000"/>
        <s v="E6010441276000"/>
        <s v="E6010441376000"/>
        <s v="E6010441476000"/>
        <s v="E6010441576000"/>
        <s v="E6010441676000"/>
        <s v="E6010441776000"/>
        <s v="E6010441876000"/>
        <s v="E6010441976000"/>
        <s v="E6010442076000"/>
        <s v="E6010442176000"/>
        <s v="E6010442276000"/>
        <s v="E6010442376000"/>
        <s v="E6010442476000"/>
        <s v="E6010442576000"/>
        <s v="E6010442676000"/>
        <s v="E6010442776000"/>
        <s v="E6010442876000"/>
        <s v="E6010442976000"/>
        <s v="E6010443076000"/>
        <s v="E6010443176000"/>
        <s v="E6010443276000"/>
        <s v="E6010443376000"/>
        <s v="E6010443476000"/>
        <s v="E6010443576000"/>
        <s v="E6010443676000"/>
        <s v="E6010443776000"/>
        <s v="E6010443876000"/>
        <s v="E6010443976000"/>
        <s v="E6010444076000"/>
        <s v="E6010444176000"/>
        <s v="E6010444276000"/>
        <s v="E6010444376000"/>
        <s v="E6010444476000"/>
        <s v="E6010444576000"/>
        <s v="E6010444676000"/>
        <s v="E6010444776000"/>
        <s v="E6010444876000"/>
        <s v="E6010444976000"/>
        <s v="E6010445076000"/>
        <s v="E6010445176000"/>
        <s v="E6010445276000"/>
        <s v="E6010445376000"/>
        <s v="E6010445476000"/>
        <s v="E6010445576000"/>
        <s v="E6010445676000"/>
        <s v="E6010445776000"/>
        <s v="E6010445876000"/>
        <s v="E6010445976000"/>
        <s v="E6010446076000"/>
        <s v="E6010446176000"/>
        <s v="E6010446276000"/>
        <s v="E6010446376000"/>
        <s v="E6010446476000"/>
        <s v="E6010446576000"/>
        <s v="E6010446676000"/>
        <s v="E6010446776000"/>
        <s v="E6010446876000"/>
        <s v="E6010446976000"/>
        <s v="E6010447076000"/>
        <s v="E6010447176000"/>
        <s v="E6010447276000"/>
        <s v="E6010447376000"/>
        <s v="E6010447476000"/>
        <s v="E6010447576000"/>
        <s v="E6010447676000"/>
        <s v="E6010447776000"/>
        <s v="E6010447876000"/>
        <s v="E6010447976000"/>
        <s v="E6010448076000"/>
        <s v="E6010448176000"/>
        <s v="E6010448276000"/>
        <s v="E6010448376000"/>
        <s v="E6010448476000"/>
        <s v="E6010448576000"/>
        <s v="E6010448676000"/>
        <s v="E6010448776000"/>
        <s v="E6010448876000"/>
        <s v="E6010448976000"/>
        <s v="E6010449076000"/>
        <s v="E6010449176000"/>
        <s v="E6070100175900"/>
        <s v="E6070100375900"/>
        <s v="E6010400176000" u="1"/>
        <s v="E6010400276000" u="1"/>
        <s v="E6010400376000" u="1"/>
        <s v="E6010400476000" u="1"/>
        <s v="E6010400576000" u="1"/>
        <s v="E6010400676000" u="1"/>
        <s v="E6010400776000" u="1"/>
        <s v="E6010400876000" u="1"/>
        <s v="E6010400976000" u="1"/>
        <s v="E6010401076000" u="1"/>
        <s v="E6010401176000" u="1"/>
        <s v="E6010401276000" u="1"/>
        <s v="E6010401376000" u="1"/>
        <s v="E6010401476000" u="1"/>
        <s v="E6010401576000" u="1"/>
        <s v="E6010401676000" u="1"/>
        <s v="E6010401776000" u="1"/>
        <s v="E6010401876000" u="1"/>
        <s v="E6010401976000" u="1"/>
        <s v="E6010402076000" u="1"/>
        <s v="E6010402176000" u="1"/>
        <s v="E6010402276000" u="1"/>
        <s v="E6010402376000" u="1"/>
        <s v="E6010402476000" u="1"/>
        <s v="E6010402576000" u="1"/>
        <s v="E6010402676000" u="1"/>
        <s v="E6010402776000" u="1"/>
        <s v="E6010402876000" u="1"/>
        <s v="E6010402976000" u="1"/>
        <s v="E6010403076000" u="1"/>
        <s v="E6010403176000" u="1"/>
        <s v="E6010403276000" u="1"/>
        <s v="E6010403376000" u="1"/>
        <s v="E6010403476000" u="1"/>
        <s v="E6010403576000" u="1"/>
        <s v="E6010403676000" u="1"/>
        <s v="E6010403776000" u="1"/>
        <s v="E6010403876000" u="1"/>
        <s v="E6010403976000" u="1"/>
        <s v="E6010404076000" u="1"/>
        <s v="E6010404176000" u="1"/>
        <s v="E6010404276000" u="1"/>
        <s v="E6010404376000" u="1"/>
        <s v="E6010404476000" u="1"/>
        <s v="E6010404576000" u="1"/>
        <s v="E6010404676000" u="1"/>
        <s v="E6010404776000" u="1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9205644842"/>
    </cacheField>
    <cacheField name="Presupuesto Actual" numFmtId="0">
      <sharedItems containsSemiMixedTypes="0" containsString="0" containsNumber="1" containsInteger="1" minValue="0" maxValue="49205644842"/>
    </cacheField>
    <cacheField name="Cuota Liberación" numFmtId="0">
      <sharedItems containsSemiMixedTypes="0" containsString="0" containsNumber="1" minValue="0" maxValue="36597218619"/>
    </cacheField>
    <cacheField name="Solicitado" numFmtId="0">
      <sharedItems containsSemiMixedTypes="0" containsString="0" containsNumber="1" minValue="0" maxValue="5877467.0300000003"/>
    </cacheField>
    <cacheField name="Comprometido" numFmtId="0">
      <sharedItems containsSemiMixedTypes="0" containsString="0" containsNumber="1" minValue="0" maxValue="1960526659.0899999"/>
    </cacheField>
    <cacheField name="Recepción Mercancía" numFmtId="0">
      <sharedItems containsSemiMixedTypes="0" containsString="0" containsNumber="1" minValue="0" maxValue="11824064.26"/>
    </cacheField>
    <cacheField name="Devengado" numFmtId="0">
      <sharedItems containsSemiMixedTypes="0" containsString="0" containsNumber="1" minValue="0" maxValue="3479462185.4099998"/>
    </cacheField>
    <cacheField name="Pagado" numFmtId="0">
      <sharedItems containsSemiMixedTypes="0" containsString="0" containsNumber="1" minValue="0" maxValue="3074552951.8099999"/>
    </cacheField>
    <cacheField name="Disponible Presupuesto" numFmtId="0">
      <sharedItems containsSemiMixedTypes="0" containsString="0" containsNumber="1" minValue="-13899705.529999999" maxValue="43747954466.209999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1">
  <r>
    <s v="213"/>
    <s v="Ministerio de Cultura Juvent. y Deportes"/>
    <x v="0"/>
    <s v="001"/>
    <x v="0"/>
    <s v=""/>
    <n v="49205644842"/>
    <n v="49205644842"/>
    <n v="36597218619"/>
    <n v="5877467.0300000003"/>
    <n v="1960526659.0899999"/>
    <n v="11824064.26"/>
    <n v="3479462185.4099998"/>
    <n v="3074552951.8099999"/>
    <n v="43747954466.209999"/>
    <n v="7.0712663081290789E-2"/>
  </r>
  <r>
    <s v="21374900"/>
    <s v="ACTIVIDADES CENTRALES"/>
    <x v="1"/>
    <s v="001"/>
    <x v="0"/>
    <s v=""/>
    <n v="9499120103"/>
    <n v="9499120103"/>
    <n v="5646404470"/>
    <n v="2272556.13"/>
    <n v="550948809.85000002"/>
    <n v="0"/>
    <n v="396001850.60000002"/>
    <n v="396001850.60000002"/>
    <n v="8549896886.4200001"/>
    <n v="4.1688266524278941E-2"/>
  </r>
  <r>
    <s v="21374900"/>
    <s v="ACTIVIDADES CENTRALES"/>
    <x v="1"/>
    <s v="001"/>
    <x v="1"/>
    <s v="REMUNERACIONES"/>
    <n v="3521041243"/>
    <n v="3521041243"/>
    <n v="3521041243"/>
    <n v="0"/>
    <n v="384513503.80000001"/>
    <n v="0"/>
    <n v="391268650.04000002"/>
    <n v="391268650.04000002"/>
    <n v="2745259089.1599998"/>
    <n v="0.11112299545421712"/>
  </r>
  <r>
    <s v="21374900"/>
    <s v="ACTIVIDADES CENTRALES"/>
    <x v="1"/>
    <s v="001"/>
    <x v="2"/>
    <s v="REMUNERACIONES BASICAS"/>
    <n v="1590513028"/>
    <n v="1590513028"/>
    <n v="1590513028"/>
    <n v="0"/>
    <n v="0"/>
    <n v="0"/>
    <n v="117992072.01000001"/>
    <n v="117992072.01000001"/>
    <n v="1472520955.99"/>
    <n v="7.4184913881761683E-2"/>
  </r>
  <r>
    <s v="21374900"/>
    <s v="ACTIVIDADES CENTRALES"/>
    <x v="1"/>
    <s v="001"/>
    <x v="3"/>
    <s v="SUELDOS PARA CARGOS FIJOS"/>
    <n v="1580513028"/>
    <n v="1580513028"/>
    <n v="1580513028"/>
    <n v="0"/>
    <n v="0"/>
    <n v="0"/>
    <n v="117458022.01000001"/>
    <n v="117458022.01000001"/>
    <n v="1463055005.99"/>
    <n v="7.4316389633708235E-2"/>
  </r>
  <r>
    <s v="21374900"/>
    <s v="ACTIVIDADES CENTRALES"/>
    <x v="1"/>
    <s v="001"/>
    <x v="4"/>
    <s v="SUPLENCIAS"/>
    <n v="10000000"/>
    <n v="10000000"/>
    <n v="10000000"/>
    <n v="0"/>
    <n v="0"/>
    <n v="0"/>
    <n v="534050"/>
    <n v="534050"/>
    <n v="9465950"/>
    <n v="5.3405000000000001E-2"/>
  </r>
  <r>
    <s v="21374900"/>
    <s v="ACTIVIDADES CENTRALES"/>
    <x v="1"/>
    <s v="001"/>
    <x v="5"/>
    <s v="REMUNERACIONES EVENTUALES"/>
    <n v="20000000"/>
    <n v="20000000"/>
    <n v="20000000"/>
    <n v="0"/>
    <n v="0"/>
    <n v="0"/>
    <n v="722999"/>
    <n v="722999"/>
    <n v="19277001"/>
    <n v="3.614995E-2"/>
  </r>
  <r>
    <s v="21374900"/>
    <s v="ACTIVIDADES CENTRALES"/>
    <x v="1"/>
    <s v="001"/>
    <x v="6"/>
    <s v="TIEMPO EXTRAORDINARIO"/>
    <n v="20000000"/>
    <n v="20000000"/>
    <n v="20000000"/>
    <n v="0"/>
    <n v="0"/>
    <n v="0"/>
    <n v="722999"/>
    <n v="722999"/>
    <n v="19277001"/>
    <n v="3.614995E-2"/>
  </r>
  <r>
    <s v="21374900"/>
    <s v="ACTIVIDADES CENTRALES"/>
    <x v="1"/>
    <s v="001"/>
    <x v="7"/>
    <s v="INCENTIVOS SALARIALES"/>
    <n v="1295520669"/>
    <n v="1295520669"/>
    <n v="1295520669"/>
    <n v="0"/>
    <n v="0"/>
    <n v="0"/>
    <n v="233061046.03"/>
    <n v="233061046.03"/>
    <n v="1062459622.97"/>
    <n v="0.17989758990869484"/>
  </r>
  <r>
    <s v="21374900"/>
    <s v="ACTIVIDADES CENTRALES"/>
    <x v="1"/>
    <s v="001"/>
    <x v="8"/>
    <s v="RETRIBUCION POR AÑOS SERVIDOS"/>
    <n v="380800000"/>
    <n v="380800000"/>
    <n v="380800000"/>
    <n v="0"/>
    <n v="0"/>
    <n v="0"/>
    <n v="24914957.449999999"/>
    <n v="24914957.449999999"/>
    <n v="355885042.55000001"/>
    <n v="6.5427934480042013E-2"/>
  </r>
  <r>
    <s v="21374900"/>
    <s v="ACTIVIDADES CENTRALES"/>
    <x v="1"/>
    <s v="001"/>
    <x v="9"/>
    <s v="RESTRICCION AL EJERCICIO LIBERAL DE LA PROFESION"/>
    <n v="400205512"/>
    <n v="400205512"/>
    <n v="400205512"/>
    <n v="0"/>
    <n v="0"/>
    <n v="0"/>
    <n v="27598049.039999999"/>
    <n v="27598049.039999999"/>
    <n v="372607462.95999998"/>
    <n v="6.8959692489192898E-2"/>
  </r>
  <r>
    <s v="21374900"/>
    <s v="ACTIVIDADES CENTRALES"/>
    <x v="1"/>
    <s v="001"/>
    <x v="10"/>
    <s v="DECIMOTERCER MES"/>
    <n v="223736769"/>
    <n v="223736769"/>
    <n v="223736769"/>
    <n v="0"/>
    <n v="0"/>
    <n v="0"/>
    <n v="0"/>
    <n v="0"/>
    <n v="223736769"/>
    <n v="0"/>
  </r>
  <r>
    <s v="21374900"/>
    <s v="ACTIVIDADES CENTRALES"/>
    <x v="1"/>
    <s v="001"/>
    <x v="11"/>
    <s v="SALARIO ESCOLAR"/>
    <n v="190478388"/>
    <n v="190478388"/>
    <n v="190478388"/>
    <n v="0"/>
    <n v="0"/>
    <n v="0"/>
    <n v="173602719.66999999"/>
    <n v="173602719.66999999"/>
    <n v="16875668.329999998"/>
    <n v="0.91140376340228157"/>
  </r>
  <r>
    <s v="21374900"/>
    <s v="ACTIVIDADES CENTRALES"/>
    <x v="1"/>
    <s v="001"/>
    <x v="12"/>
    <s v="OTROS INCENTIVOS SALARIALES"/>
    <n v="100300000"/>
    <n v="100300000"/>
    <n v="100300000"/>
    <n v="0"/>
    <n v="0"/>
    <n v="0"/>
    <n v="6945319.8700000001"/>
    <n v="6945319.8700000001"/>
    <n v="93354680.129999995"/>
    <n v="6.9245462313060821E-2"/>
  </r>
  <r>
    <s v="21374900"/>
    <s v="ACTIVIDADES CENTRALES"/>
    <x v="1"/>
    <s v="001"/>
    <x v="13"/>
    <s v="CONTRIB. PATRONALES AL DES. Y LA SEGURIDAD SOCIAL"/>
    <n v="262713451"/>
    <n v="262713451"/>
    <n v="262713451"/>
    <n v="0"/>
    <n v="190569491.80000001"/>
    <n v="0"/>
    <n v="19601269"/>
    <n v="19601269"/>
    <n v="52542690.200000003"/>
    <n v="7.461083140352795E-2"/>
  </r>
  <r>
    <s v="21374900"/>
    <s v="ACTIVIDADES CENTRALES"/>
    <x v="1"/>
    <s v="001"/>
    <x v="14"/>
    <s v="CCSS CONTRIBUCION PATRONAL SEGURO SALUD (CONTRIBUCION PATRONAL SEGURO DE SALUD, SEGUN LEY NO. 17 DEL 22 DE OCTUBRE DE 1943, LEY"/>
    <n v="249240966"/>
    <n v="249240966"/>
    <n v="249240966"/>
    <n v="0"/>
    <n v="180799353.80000001"/>
    <n v="0"/>
    <n v="18593419"/>
    <n v="18593419"/>
    <n v="49848193.200000003"/>
    <n v="7.4600172268630999E-2"/>
  </r>
  <r>
    <s v="21374900"/>
    <s v="ACTIVIDADES CENTRALES"/>
    <x v="1"/>
    <s v="001"/>
    <x v="15"/>
    <s v="BANCO POPULAR Y DE DESARROLLO COMUNAL. (BPDC) (SEGUN LEY NO. 4351 DEL 11 DE JULIO DE 1969, LEY ORGANICA DEL B.P.D.C.)."/>
    <n v="13472485"/>
    <n v="13472485"/>
    <n v="13472485"/>
    <n v="0"/>
    <n v="9770138"/>
    <n v="0"/>
    <n v="1007850"/>
    <n v="1007850"/>
    <n v="2694497"/>
    <n v="7.4808025393978919E-2"/>
  </r>
  <r>
    <s v="21374900"/>
    <s v="ACTIVIDADES CENTRALES"/>
    <x v="1"/>
    <s v="001"/>
    <x v="16"/>
    <s v="CONTRIB PATRONALES A FOND PENS Y OTROS FOND CAPIT."/>
    <n v="352294095"/>
    <n v="352294095"/>
    <n v="352294095"/>
    <n v="0"/>
    <n v="193944012"/>
    <n v="0"/>
    <n v="19891264"/>
    <n v="19891264"/>
    <n v="138458819"/>
    <n v="5.6462098804125567E-2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46041733"/>
    <n v="146041733"/>
    <n v="146041733"/>
    <n v="0"/>
    <n v="105944143.40000001"/>
    <n v="0"/>
    <n v="10889243"/>
    <n v="10889243"/>
    <n v="29208346.600000001"/>
    <n v="7.4562543023232952E-2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0834908"/>
    <n v="80834908"/>
    <n v="80834908"/>
    <n v="0"/>
    <n v="58686879.399999999"/>
    <n v="0"/>
    <n v="5981047"/>
    <n v="5981047"/>
    <n v="16166981.6"/>
    <n v="7.3990892647518069E-2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0417454"/>
    <n v="40417454"/>
    <n v="40417454"/>
    <n v="0"/>
    <n v="29312989.199999999"/>
    <n v="0"/>
    <n v="3020974"/>
    <n v="3020974"/>
    <n v="8083490.7999999998"/>
    <n v="7.4744292403969834E-2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0"/>
    <n v="0"/>
    <n v="0"/>
    <n v="0"/>
    <n v="85000000"/>
    <n v="0"/>
  </r>
  <r>
    <s v="21374900"/>
    <s v="ACTIVIDADES CENTRALES"/>
    <x v="1"/>
    <s v="001"/>
    <x v="21"/>
    <s v="SERVICIOS"/>
    <n v="1713090497"/>
    <n v="1713090497"/>
    <n v="448821023.75"/>
    <n v="2272556.13"/>
    <n v="94410923.209999993"/>
    <n v="0"/>
    <n v="626960.81999999995"/>
    <n v="626960.81999999995"/>
    <n v="1615780056.8399999"/>
    <n v="3.6598231155793981E-4"/>
  </r>
  <r>
    <s v="21374900"/>
    <s v="ACTIVIDADES CENTRALES"/>
    <x v="1"/>
    <s v="001"/>
    <x v="22"/>
    <s v="ALQUILERES"/>
    <n v="18645356"/>
    <n v="18645356"/>
    <n v="18645356"/>
    <n v="0"/>
    <n v="0"/>
    <n v="0"/>
    <n v="0"/>
    <n v="0"/>
    <n v="18645356"/>
    <n v="0"/>
  </r>
  <r>
    <s v="21374900"/>
    <s v="ACTIVIDADES CENTRALES"/>
    <x v="1"/>
    <s v="001"/>
    <x v="23"/>
    <s v="ALQUILER DE EQUIPO DE COMPUTO"/>
    <n v="18645356"/>
    <n v="18645356"/>
    <n v="18645356"/>
    <n v="0"/>
    <n v="0"/>
    <n v="0"/>
    <n v="0"/>
    <n v="0"/>
    <n v="18645356"/>
    <n v="0"/>
  </r>
  <r>
    <s v="21374900"/>
    <s v="ACTIVIDADES CENTRALES"/>
    <x v="1"/>
    <s v="001"/>
    <x v="24"/>
    <s v="SERVICIOS BASICOS"/>
    <n v="161805586"/>
    <n v="161805586"/>
    <n v="40451396.5"/>
    <n v="272556.12"/>
    <n v="32831147.420000002"/>
    <n v="0"/>
    <n v="0"/>
    <n v="0"/>
    <n v="128701882.45999999"/>
    <n v="0"/>
  </r>
  <r>
    <s v="21374900"/>
    <s v="ACTIVIDADES CENTRALES"/>
    <x v="1"/>
    <s v="001"/>
    <x v="25"/>
    <s v="SERVICIO DE AGUA Y ALCANTARILLADO"/>
    <n v="30000000"/>
    <n v="30000000"/>
    <n v="7500000"/>
    <n v="0"/>
    <n v="7500000"/>
    <n v="0"/>
    <n v="0"/>
    <n v="0"/>
    <n v="22500000"/>
    <n v="0"/>
  </r>
  <r>
    <s v="21374900"/>
    <s v="ACTIVIDADES CENTRALES"/>
    <x v="1"/>
    <s v="001"/>
    <x v="26"/>
    <s v="SERVICIO DE ENERGIA ELECTRICA"/>
    <n v="40000000"/>
    <n v="40000000"/>
    <n v="10000000"/>
    <n v="0"/>
    <n v="10000000"/>
    <n v="0"/>
    <n v="0"/>
    <n v="0"/>
    <n v="30000000"/>
    <n v="0"/>
  </r>
  <r>
    <s v="21374900"/>
    <s v="ACTIVIDADES CENTRALES"/>
    <x v="1"/>
    <s v="001"/>
    <x v="27"/>
    <s v="SERVICIO DE TELECOMUNICACIONES"/>
    <n v="73475053"/>
    <n v="73475053"/>
    <n v="18368763.25"/>
    <n v="0"/>
    <n v="15331147.42"/>
    <n v="0"/>
    <n v="0"/>
    <n v="0"/>
    <n v="58143905.579999998"/>
    <n v="0"/>
  </r>
  <r>
    <s v="21374900"/>
    <s v="ACTIVIDADES CENTRALES"/>
    <x v="1"/>
    <s v="001"/>
    <x v="28"/>
    <s v="OTROS SERVICIOS BASICOS"/>
    <n v="18330533"/>
    <n v="18330533"/>
    <n v="4582633.25"/>
    <n v="272556.12"/>
    <n v="0"/>
    <n v="0"/>
    <n v="0"/>
    <n v="0"/>
    <n v="18057976.879999999"/>
    <n v="0"/>
  </r>
  <r>
    <s v="21374900"/>
    <s v="ACTIVIDADES CENTRALES"/>
    <x v="1"/>
    <s v="001"/>
    <x v="29"/>
    <s v="SERVICIOS COMERCIALES Y FINANCIEROS"/>
    <n v="255057513"/>
    <n v="255057513"/>
    <n v="73915953.75"/>
    <n v="0"/>
    <n v="12319974.369999999"/>
    <n v="0"/>
    <n v="0"/>
    <n v="0"/>
    <n v="242737538.63"/>
    <n v="0"/>
  </r>
  <r>
    <s v="21374900"/>
    <s v="ACTIVIDADES CENTRALES"/>
    <x v="1"/>
    <s v="001"/>
    <x v="30"/>
    <s v="INFORMACION"/>
    <n v="2212330"/>
    <n v="2212330"/>
    <n v="553082.5"/>
    <n v="0"/>
    <n v="0"/>
    <n v="0"/>
    <n v="0"/>
    <n v="0"/>
    <n v="2212330"/>
    <n v="0"/>
  </r>
  <r>
    <s v="21374900"/>
    <s v="ACTIVIDADES CENTRALES"/>
    <x v="1"/>
    <s v="001"/>
    <x v="31"/>
    <s v="PUBLICIDAD Y PROPAGANDA"/>
    <n v="44000000"/>
    <n v="44000000"/>
    <n v="4316000"/>
    <n v="0"/>
    <n v="4316000"/>
    <n v="0"/>
    <n v="0"/>
    <n v="0"/>
    <n v="39684000"/>
    <n v="0"/>
  </r>
  <r>
    <s v="21374900"/>
    <s v="ACTIVIDADES CENTRALES"/>
    <x v="1"/>
    <s v="001"/>
    <x v="32"/>
    <s v="IMPRESION, ENCUADERNACION Y OTROS"/>
    <n v="350000"/>
    <n v="350000"/>
    <n v="87500"/>
    <n v="0"/>
    <n v="0"/>
    <n v="0"/>
    <n v="0"/>
    <n v="0"/>
    <n v="350000"/>
    <n v="0"/>
  </r>
  <r>
    <s v="21374900"/>
    <s v="ACTIVIDADES CENTRALES"/>
    <x v="1"/>
    <s v="001"/>
    <x v="33"/>
    <s v="COMIS. Y GASTOS POR SERV. FINANCIEROS Y COMERCIAL."/>
    <n v="22447434"/>
    <n v="22447434"/>
    <n v="22447434"/>
    <n v="0"/>
    <n v="0"/>
    <n v="0"/>
    <n v="0"/>
    <n v="0"/>
    <n v="22447434"/>
    <n v="0"/>
  </r>
  <r>
    <s v="21374900"/>
    <s v="ACTIVIDADES CENTRALES"/>
    <x v="1"/>
    <s v="001"/>
    <x v="34"/>
    <s v="SERVICIOS DE TECNOLOGIAS DE INFORMACION"/>
    <n v="186047749"/>
    <n v="186047749"/>
    <n v="46511937.25"/>
    <n v="0"/>
    <n v="8003974.3700000001"/>
    <n v="0"/>
    <n v="0"/>
    <n v="0"/>
    <n v="178043774.63"/>
    <n v="0"/>
  </r>
  <r>
    <s v="21374900"/>
    <s v="ACTIVIDADES CENTRALES"/>
    <x v="1"/>
    <s v="001"/>
    <x v="35"/>
    <s v="SERVICIOS DE GESTION Y APOYO"/>
    <n v="930238522"/>
    <n v="930238522"/>
    <n v="169139446.5"/>
    <n v="0"/>
    <n v="22558605.530000001"/>
    <n v="0"/>
    <n v="0"/>
    <n v="0"/>
    <n v="907679916.47000003"/>
    <n v="0"/>
  </r>
  <r>
    <s v="21374900"/>
    <s v="ACTIVIDADES CENTRALES"/>
    <x v="1"/>
    <s v="001"/>
    <x v="36"/>
    <s v="SERVICIOS EN CIENCIAS ECONOMICAS Y SOCIALES"/>
    <n v="206250000"/>
    <n v="206250000"/>
    <n v="0"/>
    <n v="0"/>
    <n v="0"/>
    <n v="0"/>
    <n v="0"/>
    <n v="0"/>
    <n v="206250000"/>
    <n v="0"/>
  </r>
  <r>
    <s v="21374900"/>
    <s v="ACTIVIDADES CENTRALES"/>
    <x v="1"/>
    <s v="001"/>
    <x v="37"/>
    <s v="SERVICIOS INFORMATICOS"/>
    <n v="8508900"/>
    <n v="8508900"/>
    <n v="2127225"/>
    <n v="0"/>
    <n v="22408605.530000001"/>
    <n v="0"/>
    <n v="0"/>
    <n v="0"/>
    <n v="-13899705.529999999"/>
    <n v="0"/>
  </r>
  <r>
    <s v="21374900"/>
    <s v="ACTIVIDADES CENTRALES"/>
    <x v="1"/>
    <s v="001"/>
    <x v="38"/>
    <s v="SERVICIOS GENERALES"/>
    <n v="599759994"/>
    <n v="599759994"/>
    <n v="121862221.5"/>
    <n v="0"/>
    <n v="0"/>
    <n v="0"/>
    <n v="0"/>
    <n v="0"/>
    <n v="599759994"/>
    <n v="0"/>
  </r>
  <r>
    <s v="21374900"/>
    <s v="ACTIVIDADES CENTRALES"/>
    <x v="1"/>
    <s v="001"/>
    <x v="39"/>
    <s v="OTROS SERVICIOS DE GESTION Y APOYO"/>
    <n v="115719628"/>
    <n v="115719628"/>
    <n v="45150000"/>
    <n v="0"/>
    <n v="150000"/>
    <n v="0"/>
    <n v="0"/>
    <n v="0"/>
    <n v="115569628"/>
    <n v="0"/>
  </r>
  <r>
    <s v="21374900"/>
    <s v="ACTIVIDADES CENTRALES"/>
    <x v="1"/>
    <s v="001"/>
    <x v="40"/>
    <s v="GASTOS DE VIAJE Y DE TRANSPORTE"/>
    <n v="36522600"/>
    <n v="36522600"/>
    <n v="14005650"/>
    <n v="0"/>
    <n v="11978689.18"/>
    <n v="0"/>
    <n v="26960.82"/>
    <n v="26960.82"/>
    <n v="24516950"/>
    <n v="7.3819552824826271E-4"/>
  </r>
  <r>
    <s v="21374900"/>
    <s v="ACTIVIDADES CENTRALES"/>
    <x v="1"/>
    <s v="001"/>
    <x v="41"/>
    <s v="TRANSPORTE DENTRO DEL PAIS"/>
    <n v="650000"/>
    <n v="650000"/>
    <n v="162500"/>
    <n v="0"/>
    <n v="135539.18"/>
    <n v="0"/>
    <n v="26960.82"/>
    <n v="26960.82"/>
    <n v="487500"/>
    <n v="4.1478184615384613E-2"/>
  </r>
  <r>
    <s v="21374900"/>
    <s v="ACTIVIDADES CENTRALES"/>
    <x v="1"/>
    <s v="001"/>
    <x v="42"/>
    <s v="VIATICOS DENTRO DEL PAIS"/>
    <n v="29372600"/>
    <n v="29372600"/>
    <n v="7343150"/>
    <n v="0"/>
    <n v="7343150"/>
    <n v="0"/>
    <n v="0"/>
    <n v="0"/>
    <n v="22029450"/>
    <n v="0"/>
  </r>
  <r>
    <s v="21374900"/>
    <s v="ACTIVIDADES CENTRALES"/>
    <x v="1"/>
    <s v="001"/>
    <x v="43"/>
    <s v="TRANSPORTE EN EL EXTERIOR"/>
    <n v="3500000"/>
    <n v="3500000"/>
    <n v="3500000"/>
    <n v="0"/>
    <n v="1500000"/>
    <n v="0"/>
    <n v="0"/>
    <n v="0"/>
    <n v="2000000"/>
    <n v="0"/>
  </r>
  <r>
    <s v="21374900"/>
    <s v="ACTIVIDADES CENTRALES"/>
    <x v="1"/>
    <s v="001"/>
    <x v="44"/>
    <s v="VIATICOS EN EL EXTERIOR"/>
    <n v="3000000"/>
    <n v="3000000"/>
    <n v="3000000"/>
    <n v="0"/>
    <n v="3000000"/>
    <n v="0"/>
    <n v="0"/>
    <n v="0"/>
    <n v="0"/>
    <n v="0"/>
  </r>
  <r>
    <s v="21374900"/>
    <s v="ACTIVIDADES CENTRALES"/>
    <x v="1"/>
    <s v="001"/>
    <x v="45"/>
    <s v="SEGUROS, REASEGUROS Y OTRAS OBLIGACIONES"/>
    <n v="69468039"/>
    <n v="69468039"/>
    <n v="0.75"/>
    <n v="0"/>
    <n v="0"/>
    <n v="0"/>
    <n v="0"/>
    <n v="0"/>
    <n v="69468039"/>
    <n v="0"/>
  </r>
  <r>
    <s v="21374900"/>
    <s v="ACTIVIDADES CENTRALES"/>
    <x v="1"/>
    <s v="001"/>
    <x v="46"/>
    <s v="SEGUROS"/>
    <n v="69468039"/>
    <n v="69468039"/>
    <n v="0.75"/>
    <n v="0"/>
    <n v="0"/>
    <n v="0"/>
    <n v="0"/>
    <n v="0"/>
    <n v="69468039"/>
    <n v="0"/>
  </r>
  <r>
    <s v="21374900"/>
    <s v="ACTIVIDADES CENTRALES"/>
    <x v="1"/>
    <s v="001"/>
    <x v="47"/>
    <s v="CAPACITACION Y PROTOCOLO"/>
    <n v="5600000"/>
    <n v="5600000"/>
    <n v="275000"/>
    <n v="0"/>
    <n v="0"/>
    <n v="0"/>
    <n v="0"/>
    <n v="0"/>
    <n v="5600000"/>
    <n v="0"/>
  </r>
  <r>
    <s v="21374900"/>
    <s v="ACTIVIDADES CENTRALES"/>
    <x v="1"/>
    <s v="001"/>
    <x v="48"/>
    <s v="ACTIVIDADES DE CAPACITACION"/>
    <n v="4500000"/>
    <n v="4500000"/>
    <n v="0"/>
    <n v="0"/>
    <n v="0"/>
    <n v="0"/>
    <n v="0"/>
    <n v="0"/>
    <n v="4500000"/>
    <n v="0"/>
  </r>
  <r>
    <s v="21374900"/>
    <s v="ACTIVIDADES CENTRALES"/>
    <x v="1"/>
    <s v="001"/>
    <x v="49"/>
    <s v="GASTOS DE REPRESENTACION INSTITUCIONAL"/>
    <n v="1100000"/>
    <n v="1100000"/>
    <n v="275000"/>
    <n v="0"/>
    <n v="0"/>
    <n v="0"/>
    <n v="0"/>
    <n v="0"/>
    <n v="1100000"/>
    <n v="0"/>
  </r>
  <r>
    <s v="21374900"/>
    <s v="ACTIVIDADES CENTRALES"/>
    <x v="1"/>
    <s v="001"/>
    <x v="50"/>
    <s v="MANTENIMIENTO Y REPARACION"/>
    <n v="233952881"/>
    <n v="233952881"/>
    <n v="131488220.25"/>
    <n v="2000000.01"/>
    <n v="14722506.710000001"/>
    <n v="0"/>
    <n v="0"/>
    <n v="0"/>
    <n v="217230374.28"/>
    <n v="0"/>
  </r>
  <r>
    <s v="21374900"/>
    <s v="ACTIVIDADES CENTRALES"/>
    <x v="1"/>
    <s v="001"/>
    <x v="51"/>
    <s v="MANTENIMIENTO DE EDIFICIOS, LOCALES Y TERRENOS"/>
    <n v="119905573"/>
    <n v="119905573"/>
    <n v="102976393.25"/>
    <n v="0"/>
    <n v="1920502.8"/>
    <n v="0"/>
    <n v="0"/>
    <n v="0"/>
    <n v="117985070.2"/>
    <n v="0"/>
  </r>
  <r>
    <s v="21374900"/>
    <s v="ACTIVIDADES CENTRALES"/>
    <x v="1"/>
    <s v="001"/>
    <x v="52"/>
    <s v="MANT. Y REPARACION DE MAQUINARIA Y EQUIPO DE PROD."/>
    <n v="733456"/>
    <n v="733456"/>
    <n v="183364"/>
    <n v="0"/>
    <n v="0"/>
    <n v="0"/>
    <n v="0"/>
    <n v="0"/>
    <n v="733456"/>
    <n v="0"/>
  </r>
  <r>
    <s v="21374900"/>
    <s v="ACTIVIDADES CENTRALES"/>
    <x v="1"/>
    <s v="001"/>
    <x v="53"/>
    <s v="MANT. Y REPARACION DE EQUIPO DE TRANSPORTE"/>
    <n v="10000000"/>
    <n v="10000000"/>
    <n v="2500000"/>
    <n v="2000000.01"/>
    <n v="0"/>
    <n v="0"/>
    <n v="0"/>
    <n v="0"/>
    <n v="7999999.9900000002"/>
    <n v="0"/>
  </r>
  <r>
    <s v="21374900"/>
    <s v="ACTIVIDADES CENTRALES"/>
    <x v="1"/>
    <s v="001"/>
    <x v="54"/>
    <s v="MANT. Y REPARACION DE EQUIPO Y MOBILIARIO DE OFIC."/>
    <n v="1853722"/>
    <n v="1853722"/>
    <n v="463430.5"/>
    <n v="0"/>
    <n v="391213.23"/>
    <n v="0"/>
    <n v="0"/>
    <n v="0"/>
    <n v="1462508.77"/>
    <n v="0"/>
  </r>
  <r>
    <s v="21374900"/>
    <s v="ACTIVIDADES CENTRALES"/>
    <x v="1"/>
    <s v="001"/>
    <x v="55"/>
    <s v="MANT. Y REP. DE EQUIPO DE COMPUTO Y SIST. DE INF."/>
    <n v="100859286"/>
    <n v="100859286"/>
    <n v="25214821.5"/>
    <n v="0"/>
    <n v="12410790.68"/>
    <n v="0"/>
    <n v="0"/>
    <n v="0"/>
    <n v="88448495.319999993"/>
    <n v="0"/>
  </r>
  <r>
    <s v="21374900"/>
    <s v="ACTIVIDADES CENTRALES"/>
    <x v="1"/>
    <s v="001"/>
    <x v="56"/>
    <s v="MANTENIMIENTO Y REPARACION DE OTROS EQUIPOS"/>
    <n v="600844"/>
    <n v="600844"/>
    <n v="150211"/>
    <n v="0"/>
    <n v="0"/>
    <n v="0"/>
    <n v="0"/>
    <n v="0"/>
    <n v="600844"/>
    <n v="0"/>
  </r>
  <r>
    <s v="21374900"/>
    <s v="ACTIVIDADES CENTRALES"/>
    <x v="1"/>
    <s v="001"/>
    <x v="57"/>
    <s v="IMPUESTOS"/>
    <n v="600000"/>
    <n v="600000"/>
    <n v="600000"/>
    <n v="0"/>
    <n v="0"/>
    <n v="0"/>
    <n v="600000"/>
    <n v="600000"/>
    <n v="0"/>
    <n v="1"/>
  </r>
  <r>
    <s v="21374900"/>
    <s v="ACTIVIDADES CENTRALES"/>
    <x v="1"/>
    <s v="001"/>
    <x v="58"/>
    <s v="OTROS IMPUESTOS"/>
    <n v="600000"/>
    <n v="600000"/>
    <n v="600000"/>
    <n v="0"/>
    <n v="0"/>
    <n v="0"/>
    <n v="600000"/>
    <n v="600000"/>
    <n v="0"/>
    <n v="1"/>
  </r>
  <r>
    <s v="21374900"/>
    <s v="ACTIVIDADES CENTRALES"/>
    <x v="1"/>
    <s v="001"/>
    <x v="59"/>
    <s v="SERVICIOS DIVERSOS"/>
    <n v="1200000"/>
    <n v="1200000"/>
    <n v="300000"/>
    <n v="0"/>
    <n v="0"/>
    <n v="0"/>
    <n v="0"/>
    <n v="0"/>
    <n v="1200000"/>
    <n v="0"/>
  </r>
  <r>
    <s v="21374900"/>
    <s v="ACTIVIDADES CENTRALES"/>
    <x v="1"/>
    <s v="001"/>
    <x v="60"/>
    <s v="DEDUCIBLES"/>
    <n v="1200000"/>
    <n v="1200000"/>
    <n v="300000"/>
    <n v="0"/>
    <n v="0"/>
    <n v="0"/>
    <n v="0"/>
    <n v="0"/>
    <n v="1200000"/>
    <n v="0"/>
  </r>
  <r>
    <s v="21374900"/>
    <s v="ACTIVIDADES CENTRALES"/>
    <x v="1"/>
    <s v="001"/>
    <x v="61"/>
    <s v="MATERIALES Y SUMINISTROS"/>
    <n v="25524367"/>
    <n v="25524367"/>
    <n v="6381091.75"/>
    <n v="0"/>
    <n v="4224345.4800000004"/>
    <n v="0"/>
    <n v="53336"/>
    <n v="53336"/>
    <n v="21246685.52"/>
    <n v="2.0896110763491218E-3"/>
  </r>
  <r>
    <s v="21374900"/>
    <s v="ACTIVIDADES CENTRALES"/>
    <x v="1"/>
    <s v="001"/>
    <x v="62"/>
    <s v="PRODUCTOS QUIMICOS Y CONEXOS"/>
    <n v="14450000"/>
    <n v="14450000"/>
    <n v="3612500"/>
    <n v="0"/>
    <n v="4224345.4800000004"/>
    <n v="0"/>
    <n v="53336"/>
    <n v="53336"/>
    <n v="10172318.52"/>
    <n v="3.6910726643598615E-3"/>
  </r>
  <r>
    <s v="21374900"/>
    <s v="ACTIVIDADES CENTRALES"/>
    <x v="1"/>
    <s v="001"/>
    <x v="63"/>
    <s v="COMBUSTIBLES Y LUBRICANTES"/>
    <n v="10000000"/>
    <n v="10000000"/>
    <n v="2500000"/>
    <n v="0"/>
    <n v="2446664"/>
    <n v="0"/>
    <n v="53336"/>
    <n v="53336"/>
    <n v="7500000"/>
    <n v="5.3336E-3"/>
  </r>
  <r>
    <s v="21374900"/>
    <s v="ACTIVIDADES CENTRALES"/>
    <x v="1"/>
    <s v="001"/>
    <x v="64"/>
    <s v="TINTAS, PINTURAS Y DILUYENTES"/>
    <n v="4450000"/>
    <n v="4450000"/>
    <n v="1112500"/>
    <n v="0"/>
    <n v="1777681.48"/>
    <n v="0"/>
    <n v="0"/>
    <n v="0"/>
    <n v="2672318.52"/>
    <n v="0"/>
  </r>
  <r>
    <s v="21374900"/>
    <s v="ACTIVIDADES CENTRALES"/>
    <x v="1"/>
    <s v="001"/>
    <x v="65"/>
    <s v="ALIMENTOS Y PRODUCTOS AGROPECUARIOS"/>
    <n v="2370715"/>
    <n v="2370715"/>
    <n v="592678.75"/>
    <n v="0"/>
    <n v="0"/>
    <n v="0"/>
    <n v="0"/>
    <n v="0"/>
    <n v="2370715"/>
    <n v="0"/>
  </r>
  <r>
    <s v="21374900"/>
    <s v="ACTIVIDADES CENTRALES"/>
    <x v="1"/>
    <s v="001"/>
    <x v="66"/>
    <s v="PRODUCTOS AGROFORESTALES"/>
    <n v="270715"/>
    <n v="270715"/>
    <n v="67678.75"/>
    <n v="0"/>
    <n v="0"/>
    <n v="0"/>
    <n v="0"/>
    <n v="0"/>
    <n v="270715"/>
    <n v="0"/>
  </r>
  <r>
    <s v="21374900"/>
    <s v="ACTIVIDADES CENTRALES"/>
    <x v="1"/>
    <s v="001"/>
    <x v="67"/>
    <s v="ALIMENTOS Y BEBIDAS"/>
    <n v="2100000"/>
    <n v="2100000"/>
    <n v="525000"/>
    <n v="0"/>
    <n v="0"/>
    <n v="0"/>
    <n v="0"/>
    <n v="0"/>
    <n v="2100000"/>
    <n v="0"/>
  </r>
  <r>
    <s v="21374900"/>
    <s v="ACTIVIDADES CENTRALES"/>
    <x v="1"/>
    <s v="001"/>
    <x v="68"/>
    <s v="MATERIALES Y PROD DE USO EN LA CONSTRUC Y MANT."/>
    <n v="3000000"/>
    <n v="3000000"/>
    <n v="750000"/>
    <n v="0"/>
    <n v="0"/>
    <n v="0"/>
    <n v="0"/>
    <n v="0"/>
    <n v="3000000"/>
    <n v="0"/>
  </r>
  <r>
    <s v="21374900"/>
    <s v="ACTIVIDADES CENTRALES"/>
    <x v="1"/>
    <s v="001"/>
    <x v="69"/>
    <s v="MAT. Y PROD. ELECTRICOS, TELEFONICOS Y DE COMPUTO"/>
    <n v="3000000"/>
    <n v="3000000"/>
    <n v="750000"/>
    <n v="0"/>
    <n v="0"/>
    <n v="0"/>
    <n v="0"/>
    <n v="0"/>
    <n v="3000000"/>
    <n v="0"/>
  </r>
  <r>
    <s v="21374900"/>
    <s v="ACTIVIDADES CENTRALES"/>
    <x v="1"/>
    <s v="001"/>
    <x v="70"/>
    <s v="HERRAMIENTAS, REPUESTOS Y ACCESORIOS"/>
    <n v="1403652"/>
    <n v="1403652"/>
    <n v="350913"/>
    <n v="0"/>
    <n v="0"/>
    <n v="0"/>
    <n v="0"/>
    <n v="0"/>
    <n v="1403652"/>
    <n v="0"/>
  </r>
  <r>
    <s v="21374900"/>
    <s v="ACTIVIDADES CENTRALES"/>
    <x v="1"/>
    <s v="001"/>
    <x v="71"/>
    <s v="HERRAMIENTAS E INSTRUMENTOS"/>
    <n v="100000"/>
    <n v="100000"/>
    <n v="25000"/>
    <n v="0"/>
    <n v="0"/>
    <n v="0"/>
    <n v="0"/>
    <n v="0"/>
    <n v="100000"/>
    <n v="0"/>
  </r>
  <r>
    <s v="21374900"/>
    <s v="ACTIVIDADES CENTRALES"/>
    <x v="1"/>
    <s v="001"/>
    <x v="72"/>
    <s v="REPUESTOS Y ACCESORIOS"/>
    <n v="1303652"/>
    <n v="1303652"/>
    <n v="325913"/>
    <n v="0"/>
    <n v="0"/>
    <n v="0"/>
    <n v="0"/>
    <n v="0"/>
    <n v="1303652"/>
    <n v="0"/>
  </r>
  <r>
    <s v="21374900"/>
    <s v="ACTIVIDADES CENTRALES"/>
    <x v="1"/>
    <s v="001"/>
    <x v="73"/>
    <s v="UTILES, MATERIALES Y SUMINISTROS DIVERSOS"/>
    <n v="4300000"/>
    <n v="4300000"/>
    <n v="1075000"/>
    <n v="0"/>
    <n v="0"/>
    <n v="0"/>
    <n v="0"/>
    <n v="0"/>
    <n v="4300000"/>
    <n v="0"/>
  </r>
  <r>
    <s v="21374900"/>
    <s v="ACTIVIDADES CENTRALES"/>
    <x v="1"/>
    <s v="001"/>
    <x v="74"/>
    <s v="UTILES Y MATERIALES DE OFICINA Y COMPUTO"/>
    <n v="1000000"/>
    <n v="1000000"/>
    <n v="250000"/>
    <n v="0"/>
    <n v="0"/>
    <n v="0"/>
    <n v="0"/>
    <n v="0"/>
    <n v="1000000"/>
    <n v="0"/>
  </r>
  <r>
    <s v="21374900"/>
    <s v="ACTIVIDADES CENTRALES"/>
    <x v="1"/>
    <s v="001"/>
    <x v="75"/>
    <s v="PRODUCTOS DE PAPEL, CARTON E IMPRESOS"/>
    <n v="1500000"/>
    <n v="1500000"/>
    <n v="375000"/>
    <n v="0"/>
    <n v="0"/>
    <n v="0"/>
    <n v="0"/>
    <n v="0"/>
    <n v="1500000"/>
    <n v="0"/>
  </r>
  <r>
    <s v="21374900"/>
    <s v="ACTIVIDADES CENTRALES"/>
    <x v="1"/>
    <s v="001"/>
    <x v="76"/>
    <s v="UTILES Y MATERIALES DE LIMPIEZA"/>
    <n v="1500000"/>
    <n v="1500000"/>
    <n v="375000"/>
    <n v="0"/>
    <n v="0"/>
    <n v="0"/>
    <n v="0"/>
    <n v="0"/>
    <n v="1500000"/>
    <n v="0"/>
  </r>
  <r>
    <s v="21374900"/>
    <s v="ACTIVIDADES CENTRALES"/>
    <x v="1"/>
    <s v="001"/>
    <x v="77"/>
    <s v="UTILES Y MATERIALES DE COCINA Y COMEDOR"/>
    <n v="300000"/>
    <n v="300000"/>
    <n v="75000"/>
    <n v="0"/>
    <n v="0"/>
    <n v="0"/>
    <n v="0"/>
    <n v="0"/>
    <n v="300000"/>
    <n v="0"/>
  </r>
  <r>
    <s v="21374900"/>
    <s v="ACTIVIDADES CENTRALES"/>
    <x v="1"/>
    <s v="001"/>
    <x v="78"/>
    <s v="TRANSFERENCIAS CORRIENTES"/>
    <n v="4160983882"/>
    <n v="4160983882"/>
    <n v="1591680997.5"/>
    <n v="0"/>
    <n v="66035446.460000001"/>
    <n v="0"/>
    <n v="4052903.74"/>
    <n v="4052903.74"/>
    <n v="4090895531.8000002"/>
    <n v="9.7402533990397226E-4"/>
  </r>
  <r>
    <s v="21374900"/>
    <s v="ACTIVIDADES CENTRALES"/>
    <x v="1"/>
    <s v="001"/>
    <x v="79"/>
    <s v="TRANSFERENCIAS CORRIENTES AL SECTOR PUBLICO"/>
    <n v="1114983200"/>
    <n v="1114983200"/>
    <n v="49039844"/>
    <n v="0"/>
    <n v="35602946.460000001"/>
    <n v="0"/>
    <n v="3628928.74"/>
    <n v="3628928.74"/>
    <n v="1075751324.8"/>
    <n v="3.2546936491957908E-3"/>
  </r>
  <r>
    <s v="21374900"/>
    <s v="ACTIVIDADES CENTRALES"/>
    <x v="1"/>
    <s v="001"/>
    <x v="80"/>
    <s v="CCSS CONTRIBUCION ESTATAL SEGURO PENSIONES (CONTRIBUCION ESTATAL AL SEGURO DE PENSIONES, SEGUN LEY NO. 17 DEL 22 DE OCTUBRE DE 1943, LEY"/>
    <n v="42303602"/>
    <n v="42303602"/>
    <n v="42303602"/>
    <n v="0"/>
    <n v="30712432.09"/>
    <n v="0"/>
    <n v="3130449.51"/>
    <n v="3130449.51"/>
    <n v="8460720.4000000004"/>
    <n v="7.3999597244697971E-2"/>
  </r>
  <r>
    <s v="21374900"/>
    <s v="ACTIVIDADES CENTRALES"/>
    <x v="1"/>
    <s v="001"/>
    <x v="81"/>
    <s v="CCSS CONTRIBUCION ESTATAL SEGURO SALUD (CONTRIBUCION ESTATAL AL SEGURO DE SALUD, SEGUN LEY NO. 17 DEL 22 DE OCTUBRE DE 1943, LEY"/>
    <n v="6736242"/>
    <n v="6736242"/>
    <n v="6736242"/>
    <n v="0"/>
    <n v="4890514.37"/>
    <n v="0"/>
    <n v="498479.23"/>
    <n v="498479.23"/>
    <n v="1347248.4"/>
    <n v="7.3999602448961893E-2"/>
  </r>
  <r>
    <s v="21374900"/>
    <s v="ACTIVIDADES CENTRALES"/>
    <x v="1"/>
    <s v="001"/>
    <x v="82"/>
    <s v="SISTEMA NACIONAL DE RADIO Y TELEVISION SOCIEDAD ANONIMA (SINART S.A.). (PARA GASTOS DE OPERACION SEGUN LEY 8346, LEY ORGANICA DEL SISTEMA NACIONAL"/>
    <n v="1065943356"/>
    <n v="1065943356"/>
    <n v="0"/>
    <n v="0"/>
    <n v="0"/>
    <n v="0"/>
    <n v="0"/>
    <n v="0"/>
    <n v="1065943356"/>
    <n v="0"/>
  </r>
  <r>
    <s v="21374900"/>
    <s v="ACTIVIDADES CENTRALES"/>
    <x v="1"/>
    <s v="001"/>
    <x v="83"/>
    <s v="TRANSFERENCIAS CORRIENTES A PERSONAS"/>
    <n v="121730000"/>
    <n v="121730000"/>
    <n v="46730000"/>
    <n v="0"/>
    <n v="30432500"/>
    <n v="0"/>
    <n v="0"/>
    <n v="0"/>
    <n v="91297500"/>
    <n v="0"/>
  </r>
  <r>
    <s v="21374900"/>
    <s v="ACTIVIDADES CENTRALES"/>
    <x v="1"/>
    <s v="001"/>
    <x v="84"/>
    <s v="BECAS A TERCERAS PERSONAS"/>
    <n v="100000000"/>
    <n v="100000000"/>
    <n v="25000000"/>
    <n v="0"/>
    <n v="25000000"/>
    <n v="0"/>
    <n v="0"/>
    <n v="0"/>
    <n v="75000000"/>
    <n v="0"/>
  </r>
  <r>
    <s v="21374900"/>
    <s v="ACTIVIDADES CENTRALES"/>
    <x v="1"/>
    <s v="001"/>
    <x v="85"/>
    <s v="OTRAS TRANSFERENCIAS A PERSONAS"/>
    <n v="21730000"/>
    <n v="21730000"/>
    <n v="21730000"/>
    <n v="0"/>
    <n v="5432500"/>
    <n v="0"/>
    <n v="0"/>
    <n v="0"/>
    <n v="16297500"/>
    <n v="0"/>
  </r>
  <r>
    <s v="21374900"/>
    <s v="ACTIVIDADES CENTRALES"/>
    <x v="1"/>
    <s v="001"/>
    <x v="86"/>
    <s v="PRESTACIONES"/>
    <n v="46500000"/>
    <n v="46500000"/>
    <n v="3750000"/>
    <n v="0"/>
    <n v="0"/>
    <n v="0"/>
    <n v="423975"/>
    <n v="423975"/>
    <n v="46076025"/>
    <n v="9.1177419354838713E-3"/>
  </r>
  <r>
    <s v="21374900"/>
    <s v="ACTIVIDADES CENTRALES"/>
    <x v="1"/>
    <s v="001"/>
    <x v="87"/>
    <s v="PRESTACIONES LEGALES"/>
    <n v="31500000"/>
    <n v="31500000"/>
    <n v="0"/>
    <n v="0"/>
    <n v="0"/>
    <n v="0"/>
    <n v="0"/>
    <n v="0"/>
    <n v="31500000"/>
    <n v="0"/>
  </r>
  <r>
    <s v="21374900"/>
    <s v="ACTIVIDADES CENTRALES"/>
    <x v="1"/>
    <s v="001"/>
    <x v="88"/>
    <s v="OTRAS PRESTACIONES"/>
    <n v="15000000"/>
    <n v="15000000"/>
    <n v="3750000"/>
    <n v="0"/>
    <n v="0"/>
    <n v="0"/>
    <n v="423975"/>
    <n v="423975"/>
    <n v="14576025"/>
    <n v="2.8264999999999998E-2"/>
  </r>
  <r>
    <s v="21374900"/>
    <s v="ACTIVIDADES CENTRALES"/>
    <x v="1"/>
    <s v="001"/>
    <x v="89"/>
    <s v="TRANSF. C.TES A ENTIDADES PRIV. SIN FINES DE LUCRO"/>
    <n v="2860000000"/>
    <n v="2860000000"/>
    <n v="1489223996"/>
    <n v="0"/>
    <n v="0"/>
    <n v="0"/>
    <n v="0"/>
    <n v="0"/>
    <n v="2860000000"/>
    <n v="0"/>
  </r>
  <r>
    <s v="21374900"/>
    <s v="ACTIVIDADES CENTRALES"/>
    <x v="1"/>
    <s v="001"/>
    <x v="90"/>
    <s v="FUNDACION AYUDENOS PARA AYUDAR. (PARA GASTOS DE OPERACION Y PROYECTOS DIRIGIDOS AL FORTALECIMIENTO DEL CENTRO COSTARRICENSE DE LA"/>
    <n v="120000000"/>
    <n v="120000000"/>
    <n v="30000000"/>
    <n v="0"/>
    <n v="0"/>
    <n v="0"/>
    <n v="0"/>
    <n v="0"/>
    <n v="120000000"/>
    <n v="0"/>
  </r>
  <r>
    <s v="21374900"/>
    <s v="ACTIVIDADES CENTRALES"/>
    <x v="1"/>
    <s v="001"/>
    <x v="91"/>
    <s v="FUNDACION AYUDENOS PARA AYUDAR. (PARA ATENCION DE PROGRAMAS Y PROYECTOS QUE DESARROLLA EL CENTRO COSTARRICENSE DE LA CIENCIA"/>
    <n v="862500000"/>
    <n v="862500000"/>
    <n v="289848996"/>
    <n v="0"/>
    <n v="0"/>
    <n v="0"/>
    <n v="0"/>
    <n v="0"/>
    <n v="862500000"/>
    <n v="0"/>
  </r>
  <r>
    <s v="21374900"/>
    <s v="ACTIVIDADES CENTRALES"/>
    <x v="1"/>
    <s v="001"/>
    <x v="92"/>
    <s v="FUNDACION PARQUE METROPOLITANO LA LIBERTAD. (PARA GASTOS DE OPERACION Y DE MANTENIMIENTO DEL PARQUE METROPOLITANO LA LIBERTAD, SEGUN LEY 5338,"/>
    <n v="1877500000"/>
    <n v="1877500000"/>
    <n v="1169375000"/>
    <n v="0"/>
    <n v="0"/>
    <n v="0"/>
    <n v="0"/>
    <n v="0"/>
    <n v="1877500000"/>
    <n v="0"/>
  </r>
  <r>
    <s v="21374900"/>
    <s v="ACTIVIDADES CENTRALES"/>
    <x v="1"/>
    <s v="001"/>
    <x v="93"/>
    <s v="OTRAS TRANSFERENCIAS CORRIENTES AL SECTOR PRIVADO"/>
    <n v="10318524"/>
    <n v="10318524"/>
    <n v="0"/>
    <n v="0"/>
    <n v="0"/>
    <n v="0"/>
    <n v="0"/>
    <n v="0"/>
    <n v="10318524"/>
    <n v="0"/>
  </r>
  <r>
    <s v="21374900"/>
    <s v="ACTIVIDADES CENTRALES"/>
    <x v="1"/>
    <s v="001"/>
    <x v="94"/>
    <s v="INDEMNIZACIONES"/>
    <n v="10318524"/>
    <n v="10318524"/>
    <n v="0"/>
    <n v="0"/>
    <n v="0"/>
    <n v="0"/>
    <n v="0"/>
    <n v="0"/>
    <n v="10318524"/>
    <n v="0"/>
  </r>
  <r>
    <s v="21374900"/>
    <s v="ACTIVIDADES CENTRALES"/>
    <x v="1"/>
    <s v="001"/>
    <x v="95"/>
    <s v="TRANSFERENCIAS CORRIENTES AL SECTOR EXTERNO"/>
    <n v="7452158"/>
    <n v="7452158"/>
    <n v="2937157.5"/>
    <n v="0"/>
    <n v="0"/>
    <n v="0"/>
    <n v="0"/>
    <n v="0"/>
    <n v="7452158"/>
    <n v="0"/>
  </r>
  <r>
    <s v="21374900"/>
    <s v="ACTIVIDADES CENTRALES"/>
    <x v="1"/>
    <s v="001"/>
    <x v="96"/>
    <s v="COORDINADORA EDUCATIVA CULTURAL CECC/SICA. (CUOTA ANUAL, SEGUN TRATADOS INTERNACIONALES LEY 9032 CONVENIO CONSTITUTIVO DE LA COORDINACION"/>
    <n v="6020000"/>
    <n v="6020000"/>
    <n v="1505000"/>
    <n v="0"/>
    <n v="0"/>
    <n v="0"/>
    <n v="0"/>
    <n v="0"/>
    <n v="6020000"/>
    <n v="0"/>
  </r>
  <r>
    <s v="21374900"/>
    <s v="ACTIVIDADES CENTRALES"/>
    <x v="1"/>
    <s v="001"/>
    <x v="97"/>
    <s v="ORGANIZACION DE LAS NACIONES UNIDAS PARA LA EDUCACION, LA CIENCIA Y LA CULTURA (UNESCO). (CUOTA ANUAL DE MEMBRESIA, SEGUN LEY 5980,"/>
    <n v="1432158"/>
    <n v="1432158"/>
    <n v="1432157.5"/>
    <n v="0"/>
    <n v="0"/>
    <n v="0"/>
    <n v="0"/>
    <n v="0"/>
    <n v="1432158"/>
    <n v="0"/>
  </r>
  <r>
    <s v="21374900"/>
    <s v="ACTIVIDADES CENTRALES"/>
    <x v="1"/>
    <s v="280"/>
    <x v="98"/>
    <s v="BIENES DURADEROS"/>
    <n v="78480114"/>
    <n v="78480114"/>
    <n v="78480114"/>
    <n v="0"/>
    <n v="1764590.9"/>
    <n v="0"/>
    <n v="0"/>
    <n v="0"/>
    <n v="76715523.099999994"/>
    <n v="0"/>
  </r>
  <r>
    <s v="21374900"/>
    <s v="ACTIVIDADES CENTRALES"/>
    <x v="1"/>
    <s v="280"/>
    <x v="99"/>
    <s v="MAQUINARIA, EQUIPO Y MOBILIARIO"/>
    <n v="1080114"/>
    <n v="1080114"/>
    <n v="1080114"/>
    <n v="0"/>
    <n v="0"/>
    <n v="0"/>
    <n v="0"/>
    <n v="0"/>
    <n v="1080114"/>
    <n v="0"/>
  </r>
  <r>
    <s v="21374900"/>
    <s v="ACTIVIDADES CENTRALES"/>
    <x v="1"/>
    <s v="280"/>
    <x v="100"/>
    <s v="EQUIPO Y MOBILIARIO DE OFICINA"/>
    <n v="1080114"/>
    <n v="1080114"/>
    <n v="1080114"/>
    <n v="0"/>
    <n v="0"/>
    <n v="0"/>
    <n v="0"/>
    <n v="0"/>
    <n v="1080114"/>
    <n v="0"/>
  </r>
  <r>
    <s v="21374900"/>
    <s v="ACTIVIDADES CENTRALES"/>
    <x v="1"/>
    <s v="280"/>
    <x v="101"/>
    <s v="CONSTRUCCIONES, ADICIONES Y MEJORAS"/>
    <n v="50000000"/>
    <n v="50000000"/>
    <n v="50000000"/>
    <n v="0"/>
    <n v="0"/>
    <n v="0"/>
    <n v="0"/>
    <n v="0"/>
    <n v="50000000"/>
    <n v="0"/>
  </r>
  <r>
    <s v="21374900"/>
    <s v="ACTIVIDADES CENTRALES"/>
    <x v="1"/>
    <s v="280"/>
    <x v="102"/>
    <s v="OTRAS CONSTRUCCIONES, ADICIONES Y MEJORAS"/>
    <n v="50000000"/>
    <n v="50000000"/>
    <n v="50000000"/>
    <n v="0"/>
    <n v="0"/>
    <n v="0"/>
    <n v="0"/>
    <n v="0"/>
    <n v="50000000"/>
    <n v="0"/>
  </r>
  <r>
    <s v="21374900"/>
    <s v="ACTIVIDADES CENTRALES"/>
    <x v="1"/>
    <s v="280"/>
    <x v="103"/>
    <s v="BIENES DURADEROS DIVERSOS"/>
    <n v="27400000"/>
    <n v="27400000"/>
    <n v="27400000"/>
    <n v="0"/>
    <n v="1764590.9"/>
    <n v="0"/>
    <n v="0"/>
    <n v="0"/>
    <n v="25635409.100000001"/>
    <n v="0"/>
  </r>
  <r>
    <s v="21374900"/>
    <s v="ACTIVIDADES CENTRALES"/>
    <x v="1"/>
    <s v="280"/>
    <x v="104"/>
    <s v="BIENES INTANGIBLES"/>
    <n v="27400000"/>
    <n v="27400000"/>
    <n v="27400000"/>
    <n v="0"/>
    <n v="1764590.9"/>
    <n v="0"/>
    <n v="0"/>
    <n v="0"/>
    <n v="25635409.100000001"/>
    <n v="0"/>
  </r>
  <r>
    <s v="21375101"/>
    <s v="CENTRO INVEST. Y CONSERVACIÓN PATRIMONIO"/>
    <x v="2"/>
    <s v="001"/>
    <x v="0"/>
    <s v=""/>
    <n v="2373760569"/>
    <n v="2373760569"/>
    <n v="1877243870.25"/>
    <n v="0"/>
    <n v="247464857.97"/>
    <n v="0"/>
    <n v="74764798.079999998"/>
    <n v="74764798.079999998"/>
    <n v="2051530912.95"/>
    <n v="3.1496351846259013E-2"/>
  </r>
  <r>
    <s v="21375101"/>
    <s v="CENTRO INVEST. Y CONSERVACIÓN PATRIMONIO"/>
    <x v="2"/>
    <s v="001"/>
    <x v="1"/>
    <s v="REMUNERACIONES"/>
    <n v="645581058"/>
    <n v="645581058"/>
    <n v="645581058"/>
    <n v="0"/>
    <n v="72900910.400000006"/>
    <n v="0"/>
    <n v="73842354.769999996"/>
    <n v="73842354.769999996"/>
    <n v="498837792.82999998"/>
    <n v="0.11438122890216521"/>
  </r>
  <r>
    <s v="21375101"/>
    <s v="CENTRO INVEST. Y CONSERVACIÓN PATRIMONIO"/>
    <x v="2"/>
    <s v="001"/>
    <x v="2"/>
    <s v="REMUNERACIONES BASICAS"/>
    <n v="279870712"/>
    <n v="279870712"/>
    <n v="279870712"/>
    <n v="0"/>
    <n v="0"/>
    <n v="0"/>
    <n v="21365952.66"/>
    <n v="21365952.66"/>
    <n v="258504759.34"/>
    <n v="7.6342224262465883E-2"/>
  </r>
  <r>
    <s v="21375101"/>
    <s v="CENTRO INVEST. Y CONSERVACIÓN PATRIMONIO"/>
    <x v="2"/>
    <s v="001"/>
    <x v="3"/>
    <s v="SUELDOS PARA CARGOS FIJOS"/>
    <n v="273870712"/>
    <n v="273870712"/>
    <n v="273870712"/>
    <n v="0"/>
    <n v="0"/>
    <n v="0"/>
    <n v="21365952.66"/>
    <n v="21365952.66"/>
    <n v="252504759.34"/>
    <n v="7.8014740984789929E-2"/>
  </r>
  <r>
    <s v="21375101"/>
    <s v="CENTRO INVEST. Y CONSERVACIÓN PATRIMONIO"/>
    <x v="2"/>
    <s v="001"/>
    <x v="4"/>
    <s v="SUPLENCIAS"/>
    <n v="6000000"/>
    <n v="6000000"/>
    <n v="6000000"/>
    <n v="0"/>
    <n v="0"/>
    <n v="0"/>
    <n v="0"/>
    <n v="0"/>
    <n v="6000000"/>
    <n v="0"/>
  </r>
  <r>
    <s v="21375101"/>
    <s v="CENTRO INVEST. Y CONSERVACIÓN PATRIMONIO"/>
    <x v="2"/>
    <s v="001"/>
    <x v="5"/>
    <s v="REMUNERACIONES EVENTUALES"/>
    <n v="3600000"/>
    <n v="3600000"/>
    <n v="3600000"/>
    <n v="0"/>
    <n v="0"/>
    <n v="0"/>
    <n v="0"/>
    <n v="0"/>
    <n v="3600000"/>
    <n v="0"/>
  </r>
  <r>
    <s v="21375101"/>
    <s v="CENTRO INVEST. Y CONSERVACIÓN PATRIMONIO"/>
    <x v="2"/>
    <s v="001"/>
    <x v="6"/>
    <s v="TIEMPO EXTRAORDINARIO"/>
    <n v="3600000"/>
    <n v="3600000"/>
    <n v="3600000"/>
    <n v="0"/>
    <n v="0"/>
    <n v="0"/>
    <n v="0"/>
    <n v="0"/>
    <n v="3600000"/>
    <n v="0"/>
  </r>
  <r>
    <s v="21375101"/>
    <s v="CENTRO INVEST. Y CONSERVACIÓN PATRIMONIO"/>
    <x v="2"/>
    <s v="001"/>
    <x v="7"/>
    <s v="INCENTIVOS SALARIALES"/>
    <n v="262921923"/>
    <n v="262921923"/>
    <n v="262921923"/>
    <n v="0"/>
    <n v="0"/>
    <n v="0"/>
    <n v="46026574.109999999"/>
    <n v="46026574.109999999"/>
    <n v="216895348.88999999"/>
    <n v="0.17505795479063188"/>
  </r>
  <r>
    <s v="21375101"/>
    <s v="CENTRO INVEST. Y CONSERVACIÓN PATRIMONIO"/>
    <x v="2"/>
    <s v="001"/>
    <x v="8"/>
    <s v="RETRIBUCION POR AÑOS SERVIDOS"/>
    <n v="72204000"/>
    <n v="72204000"/>
    <n v="72204000"/>
    <n v="0"/>
    <n v="0"/>
    <n v="0"/>
    <n v="3954041"/>
    <n v="3954041"/>
    <n v="68249959"/>
    <n v="5.4762076893246914E-2"/>
  </r>
  <r>
    <s v="21375101"/>
    <s v="CENTRO INVEST. Y CONSERVACIÓN PATRIMONIO"/>
    <x v="2"/>
    <s v="001"/>
    <x v="9"/>
    <s v="RESTRICCION AL EJERCICIO LIBERAL DE LA PROFESION"/>
    <n v="89684940"/>
    <n v="89684940"/>
    <n v="89684940"/>
    <n v="0"/>
    <n v="0"/>
    <n v="0"/>
    <n v="5171504"/>
    <n v="5171504"/>
    <n v="84513436"/>
    <n v="5.766301454848495E-2"/>
  </r>
  <r>
    <s v="21375101"/>
    <s v="CENTRO INVEST. Y CONSERVACIÓN PATRIMONIO"/>
    <x v="2"/>
    <s v="001"/>
    <x v="10"/>
    <s v="DECIMOTERCER MES"/>
    <n v="42130190"/>
    <n v="42130190"/>
    <n v="42130190"/>
    <n v="0"/>
    <n v="0"/>
    <n v="0"/>
    <n v="0"/>
    <n v="0"/>
    <n v="42130190"/>
    <n v="0"/>
  </r>
  <r>
    <s v="21375101"/>
    <s v="CENTRO INVEST. Y CONSERVACIÓN PATRIMONIO"/>
    <x v="2"/>
    <s v="001"/>
    <x v="11"/>
    <s v="SALARIO ESCOLAR"/>
    <n v="38302793"/>
    <n v="38302793"/>
    <n v="38302793"/>
    <n v="0"/>
    <n v="0"/>
    <n v="0"/>
    <n v="35737821.359999999"/>
    <n v="35737821.359999999"/>
    <n v="2564971.64"/>
    <n v="0.93303434451894929"/>
  </r>
  <r>
    <s v="21375101"/>
    <s v="CENTRO INVEST. Y CONSERVACIÓN PATRIMONIO"/>
    <x v="2"/>
    <s v="001"/>
    <x v="12"/>
    <s v="OTROS INCENTIVOS SALARIALES"/>
    <n v="20600000"/>
    <n v="20600000"/>
    <n v="20600000"/>
    <n v="0"/>
    <n v="0"/>
    <n v="0"/>
    <n v="1163207.75"/>
    <n v="1163207.75"/>
    <n v="19436792.25"/>
    <n v="5.6466395631067964E-2"/>
  </r>
  <r>
    <s v="21375101"/>
    <s v="CENTRO INVEST. Y CONSERVACIÓN PATRIMONIO"/>
    <x v="2"/>
    <s v="001"/>
    <x v="13"/>
    <s v="CONTRIB. PATRONALES AL DES. Y LA SEGURIDAD SOCIAL"/>
    <n v="49165588"/>
    <n v="49165588"/>
    <n v="49165588"/>
    <n v="0"/>
    <n v="36135428.399999999"/>
    <n v="0"/>
    <n v="3197042"/>
    <n v="3197042"/>
    <n v="9833117.5999999996"/>
    <n v="6.5026009655371156E-2"/>
  </r>
  <r>
    <s v="21375101"/>
    <s v="CENTRO INVEST. Y CONSERVACIÓN PATRIMONIO"/>
    <x v="2"/>
    <s v="001"/>
    <x v="105"/>
    <s v="CCSS CONTRIBUCION PATRONAL SEGURO SALUD (CONTRIBUCION PATRONAL SEGURO DE SALUD, SEGUN LEY NO. 17 DEL 22 DE OCTUBRE DE 1943, LEY"/>
    <n v="46644276"/>
    <n v="46644276"/>
    <n v="46644276"/>
    <n v="0"/>
    <n v="34282327.799999997"/>
    <n v="0"/>
    <n v="3033093"/>
    <n v="3033093"/>
    <n v="9328855.1999999993"/>
    <n v="6.5026049498549399E-2"/>
  </r>
  <r>
    <s v="21375101"/>
    <s v="CENTRO INVEST. Y CONSERVACIÓN PATRIMONIO"/>
    <x v="2"/>
    <s v="001"/>
    <x v="106"/>
    <s v="BANCO POPULAR Y DE DESARROLLO COMUNAL. (BPDC) (SEGUN LEY NO. 4351 DEL 11 DE JULIO DE 1969, LEY ORGANICA DEL B.P.D.C.)."/>
    <n v="2521312"/>
    <n v="2521312"/>
    <n v="2521312"/>
    <n v="0"/>
    <n v="1853100.6"/>
    <n v="0"/>
    <n v="163949"/>
    <n v="163949"/>
    <n v="504262.40000000002"/>
    <n v="6.5025272556510263E-2"/>
  </r>
  <r>
    <s v="21375101"/>
    <s v="CENTRO INVEST. Y CONSERVACIÓN PATRIMONIO"/>
    <x v="2"/>
    <s v="001"/>
    <x v="16"/>
    <s v="CONTRIB PATRONALES A FOND PENS Y OTROS FOND CAPIT."/>
    <n v="50022835"/>
    <n v="50022835"/>
    <n v="50022835"/>
    <n v="0"/>
    <n v="36765482"/>
    <n v="0"/>
    <n v="3252786"/>
    <n v="3252786"/>
    <n v="10004567"/>
    <n v="6.502602261547151E-2"/>
  </r>
  <r>
    <s v="21375101"/>
    <s v="CENTRO INVEST. Y CONSERVACIÓN PATRIMONIO"/>
    <x v="2"/>
    <s v="001"/>
    <x v="107"/>
    <s v="CCSS CONTRIBUCION PATRONAL SEGURO PENSIONES (CONTRIBUCION PATRONAL SEGURO DE PENSIONES, SEGUN LEY NO. 17 DEL 22 DE OCTUBRE DE 1943, LEY"/>
    <n v="27331025"/>
    <n v="27331025"/>
    <n v="27331025"/>
    <n v="0"/>
    <n v="20087592"/>
    <n v="0"/>
    <n v="1777228"/>
    <n v="1777228"/>
    <n v="5466205"/>
    <n v="6.5026028112740011E-2"/>
  </r>
  <r>
    <s v="21375101"/>
    <s v="CENTRO INVEST. Y CONSERVACIÓN PATRIMONIO"/>
    <x v="2"/>
    <s v="001"/>
    <x v="108"/>
    <s v="CCSS APORTE PATRONAL REGIMEN PENSIONES (APORTE PATRONAL AL REGIMEN DE PENSIONES, SEGUN LEY DE PROTECCION AL TRABAJADOR NO. 7983 DEL 16"/>
    <n v="15127873"/>
    <n v="15127873"/>
    <n v="15127873"/>
    <n v="0"/>
    <n v="11118592.4"/>
    <n v="0"/>
    <n v="983706"/>
    <n v="983706"/>
    <n v="3025574.6"/>
    <n v="6.5026061495889076E-2"/>
  </r>
  <r>
    <s v="21375101"/>
    <s v="CENTRO INVEST. Y CONSERVACIÓN PATRIMONIO"/>
    <x v="2"/>
    <s v="001"/>
    <x v="109"/>
    <s v="CCSS APORTE PATRONAL FONDO CAPITALIZACION LABORAL (APORTE PATRONAL AL FONDO DE CAPITALIZACION LABORAL, SEGUN LEY DE PROTECCION AL TRABAJADOR"/>
    <n v="7563937"/>
    <n v="7563937"/>
    <n v="7563937"/>
    <n v="0"/>
    <n v="5559297.5999999996"/>
    <n v="0"/>
    <n v="491852"/>
    <n v="491852"/>
    <n v="1512787.4"/>
    <n v="6.5025924991178541E-2"/>
  </r>
  <r>
    <s v="21375101"/>
    <s v="CENTRO INVEST. Y CONSERVACIÓN PATRIMONIO"/>
    <x v="2"/>
    <s v="001"/>
    <x v="21"/>
    <s v="SERVICIOS"/>
    <n v="467457291"/>
    <n v="467457291"/>
    <n v="116864322.75"/>
    <n v="0"/>
    <n v="20481191.93"/>
    <n v="0"/>
    <n v="174697.8"/>
    <n v="174697.8"/>
    <n v="446801401.26999998"/>
    <n v="3.7371927524390672E-4"/>
  </r>
  <r>
    <s v="21375101"/>
    <s v="CENTRO INVEST. Y CONSERVACIÓN PATRIMONIO"/>
    <x v="2"/>
    <s v="001"/>
    <x v="24"/>
    <s v="SERVICIOS BASICOS"/>
    <n v="17562000"/>
    <n v="17562000"/>
    <n v="4390500"/>
    <n v="0"/>
    <n v="914452.5"/>
    <n v="0"/>
    <n v="0"/>
    <n v="0"/>
    <n v="16647547.5"/>
    <n v="0"/>
  </r>
  <r>
    <s v="21375101"/>
    <s v="CENTRO INVEST. Y CONSERVACIÓN PATRIMONIO"/>
    <x v="2"/>
    <s v="001"/>
    <x v="25"/>
    <s v="SERVICIO DE AGUA Y ALCANTARILLADO"/>
    <n v="1260000"/>
    <n v="1260000"/>
    <n v="315000"/>
    <n v="0"/>
    <n v="0"/>
    <n v="0"/>
    <n v="0"/>
    <n v="0"/>
    <n v="1260000"/>
    <n v="0"/>
  </r>
  <r>
    <s v="21375101"/>
    <s v="CENTRO INVEST. Y CONSERVACIÓN PATRIMONIO"/>
    <x v="2"/>
    <s v="001"/>
    <x v="26"/>
    <s v="SERVICIO DE ENERGIA ELECTRICA"/>
    <n v="5922000"/>
    <n v="5922000"/>
    <n v="1480500"/>
    <n v="0"/>
    <n v="0"/>
    <n v="0"/>
    <n v="0"/>
    <n v="0"/>
    <n v="5922000"/>
    <n v="0"/>
  </r>
  <r>
    <s v="21375101"/>
    <s v="CENTRO INVEST. Y CONSERVACIÓN PATRIMONIO"/>
    <x v="2"/>
    <s v="001"/>
    <x v="110"/>
    <s v="SERVICIO DE CORREO"/>
    <n v="50000"/>
    <n v="50000"/>
    <n v="12500"/>
    <n v="0"/>
    <n v="0"/>
    <n v="0"/>
    <n v="0"/>
    <n v="0"/>
    <n v="50000"/>
    <n v="0"/>
  </r>
  <r>
    <s v="21375101"/>
    <s v="CENTRO INVEST. Y CONSERVACIÓN PATRIMONIO"/>
    <x v="2"/>
    <s v="001"/>
    <x v="27"/>
    <s v="SERVICIO DE TELECOMUNICACIONES"/>
    <n v="10080000"/>
    <n v="10080000"/>
    <n v="2520000"/>
    <n v="0"/>
    <n v="914452.5"/>
    <n v="0"/>
    <n v="0"/>
    <n v="0"/>
    <n v="9165547.5"/>
    <n v="0"/>
  </r>
  <r>
    <s v="21375101"/>
    <s v="CENTRO INVEST. Y CONSERVACIÓN PATRIMONIO"/>
    <x v="2"/>
    <s v="001"/>
    <x v="28"/>
    <s v="OTROS SERVICIOS BASICOS"/>
    <n v="250000"/>
    <n v="250000"/>
    <n v="62500"/>
    <n v="0"/>
    <n v="0"/>
    <n v="0"/>
    <n v="0"/>
    <n v="0"/>
    <n v="250000"/>
    <n v="0"/>
  </r>
  <r>
    <s v="21375101"/>
    <s v="CENTRO INVEST. Y CONSERVACIÓN PATRIMONIO"/>
    <x v="2"/>
    <s v="001"/>
    <x v="29"/>
    <s v="SERVICIOS COMERCIALES Y FINANCIEROS"/>
    <n v="47600000"/>
    <n v="47600000"/>
    <n v="11900000"/>
    <n v="0"/>
    <n v="0"/>
    <n v="0"/>
    <n v="0"/>
    <n v="0"/>
    <n v="47600000"/>
    <n v="0"/>
  </r>
  <r>
    <s v="21375101"/>
    <s v="CENTRO INVEST. Y CONSERVACIÓN PATRIMONIO"/>
    <x v="2"/>
    <s v="001"/>
    <x v="30"/>
    <s v="INFORMACION"/>
    <n v="34800000"/>
    <n v="34800000"/>
    <n v="8700000"/>
    <n v="0"/>
    <n v="0"/>
    <n v="0"/>
    <n v="0"/>
    <n v="0"/>
    <n v="34800000"/>
    <n v="0"/>
  </r>
  <r>
    <s v="21375101"/>
    <s v="CENTRO INVEST. Y CONSERVACIÓN PATRIMONIO"/>
    <x v="2"/>
    <s v="001"/>
    <x v="32"/>
    <s v="IMPRESION, ENCUADERNACION Y OTROS"/>
    <n v="5800000"/>
    <n v="5800000"/>
    <n v="1450000"/>
    <n v="0"/>
    <n v="0"/>
    <n v="0"/>
    <n v="0"/>
    <n v="0"/>
    <n v="5800000"/>
    <n v="0"/>
  </r>
  <r>
    <s v="21375101"/>
    <s v="CENTRO INVEST. Y CONSERVACIÓN PATRIMONIO"/>
    <x v="2"/>
    <s v="001"/>
    <x v="34"/>
    <s v="SERVICIOS DE TECNOLOGIAS DE INFORMACION"/>
    <n v="7000000"/>
    <n v="7000000"/>
    <n v="1750000"/>
    <n v="0"/>
    <n v="0"/>
    <n v="0"/>
    <n v="0"/>
    <n v="0"/>
    <n v="7000000"/>
    <n v="0"/>
  </r>
  <r>
    <s v="21375101"/>
    <s v="CENTRO INVEST. Y CONSERVACIÓN PATRIMONIO"/>
    <x v="2"/>
    <s v="001"/>
    <x v="35"/>
    <s v="SERVICIOS DE GESTION Y APOYO"/>
    <n v="215220000"/>
    <n v="215220000"/>
    <n v="53580000"/>
    <n v="0"/>
    <n v="12279255.73"/>
    <n v="0"/>
    <n v="0"/>
    <n v="0"/>
    <n v="202940744.27000001"/>
    <n v="0"/>
  </r>
  <r>
    <s v="21375101"/>
    <s v="CENTRO INVEST. Y CONSERVACIÓN PATRIMONIO"/>
    <x v="2"/>
    <s v="001"/>
    <x v="111"/>
    <s v="SERVICIOS JURIDICOS"/>
    <n v="20000"/>
    <n v="20000"/>
    <n v="5000"/>
    <n v="0"/>
    <n v="0"/>
    <n v="0"/>
    <n v="0"/>
    <n v="0"/>
    <n v="20000"/>
    <n v="0"/>
  </r>
  <r>
    <s v="21375101"/>
    <s v="CENTRO INVEST. Y CONSERVACIÓN PATRIMONIO"/>
    <x v="2"/>
    <s v="001"/>
    <x v="36"/>
    <s v="SERVICIOS EN CIENCIAS ECONOMICAS Y SOCIALES"/>
    <n v="100000000"/>
    <n v="100000000"/>
    <n v="25000000"/>
    <n v="0"/>
    <n v="12279255.73"/>
    <n v="0"/>
    <n v="0"/>
    <n v="0"/>
    <n v="87720744.269999996"/>
    <n v="0"/>
  </r>
  <r>
    <s v="21375101"/>
    <s v="CENTRO INVEST. Y CONSERVACIÓN PATRIMONIO"/>
    <x v="2"/>
    <s v="001"/>
    <x v="38"/>
    <s v="SERVICIOS GENERALES"/>
    <n v="80000000"/>
    <n v="80000000"/>
    <n v="19775000"/>
    <n v="0"/>
    <n v="0"/>
    <n v="0"/>
    <n v="0"/>
    <n v="0"/>
    <n v="80000000"/>
    <n v="0"/>
  </r>
  <r>
    <s v="21375101"/>
    <s v="CENTRO INVEST. Y CONSERVACIÓN PATRIMONIO"/>
    <x v="2"/>
    <s v="001"/>
    <x v="39"/>
    <s v="OTROS SERVICIOS DE GESTION Y APOYO"/>
    <n v="35200000"/>
    <n v="35200000"/>
    <n v="8800000"/>
    <n v="0"/>
    <n v="0"/>
    <n v="0"/>
    <n v="0"/>
    <n v="0"/>
    <n v="35200000"/>
    <n v="0"/>
  </r>
  <r>
    <s v="21375101"/>
    <s v="CENTRO INVEST. Y CONSERVACIÓN PATRIMONIO"/>
    <x v="2"/>
    <s v="001"/>
    <x v="40"/>
    <s v="GASTOS DE VIAJE Y DE TRANSPORTE"/>
    <n v="10600000"/>
    <n v="10600000"/>
    <n v="2650000"/>
    <n v="0"/>
    <n v="2500607.2000000002"/>
    <n v="0"/>
    <n v="20392.8"/>
    <n v="20392.8"/>
    <n v="8079000"/>
    <n v="1.9238490566037736E-3"/>
  </r>
  <r>
    <s v="21375101"/>
    <s v="CENTRO INVEST. Y CONSERVACIÓN PATRIMONIO"/>
    <x v="2"/>
    <s v="001"/>
    <x v="41"/>
    <s v="TRANSPORTE DENTRO DEL PAIS"/>
    <n v="600000"/>
    <n v="600000"/>
    <n v="150000"/>
    <n v="0"/>
    <n v="607.20000000000005"/>
    <n v="0"/>
    <n v="20392.8"/>
    <n v="20392.8"/>
    <n v="579000"/>
    <n v="3.3987999999999997E-2"/>
  </r>
  <r>
    <s v="21375101"/>
    <s v="CENTRO INVEST. Y CONSERVACIÓN PATRIMONIO"/>
    <x v="2"/>
    <s v="001"/>
    <x v="42"/>
    <s v="VIATICOS DENTRO DEL PAIS"/>
    <n v="10000000"/>
    <n v="10000000"/>
    <n v="2500000"/>
    <n v="0"/>
    <n v="2500000"/>
    <n v="0"/>
    <n v="0"/>
    <n v="0"/>
    <n v="7500000"/>
    <n v="0"/>
  </r>
  <r>
    <s v="21375101"/>
    <s v="CENTRO INVEST. Y CONSERVACIÓN PATRIMONIO"/>
    <x v="2"/>
    <s v="001"/>
    <x v="45"/>
    <s v="SEGUROS, REASEGUROS Y OTRAS OBLIGACIONES"/>
    <n v="2500000"/>
    <n v="2500000"/>
    <n v="625000"/>
    <n v="0"/>
    <n v="0"/>
    <n v="0"/>
    <n v="0"/>
    <n v="0"/>
    <n v="2500000"/>
    <n v="0"/>
  </r>
  <r>
    <s v="21375101"/>
    <s v="CENTRO INVEST. Y CONSERVACIÓN PATRIMONIO"/>
    <x v="2"/>
    <s v="001"/>
    <x v="46"/>
    <s v="SEGUROS"/>
    <n v="2500000"/>
    <n v="2500000"/>
    <n v="625000"/>
    <n v="0"/>
    <n v="0"/>
    <n v="0"/>
    <n v="0"/>
    <n v="0"/>
    <n v="2500000"/>
    <n v="0"/>
  </r>
  <r>
    <s v="21375101"/>
    <s v="CENTRO INVEST. Y CONSERVACIÓN PATRIMONIO"/>
    <x v="2"/>
    <s v="001"/>
    <x v="47"/>
    <s v="CAPACITACION Y PROTOCOLO"/>
    <n v="2100000"/>
    <n v="2100000"/>
    <n v="525000"/>
    <n v="0"/>
    <n v="0"/>
    <n v="0"/>
    <n v="0"/>
    <n v="0"/>
    <n v="2100000"/>
    <n v="0"/>
  </r>
  <r>
    <s v="21375101"/>
    <s v="CENTRO INVEST. Y CONSERVACIÓN PATRIMONIO"/>
    <x v="2"/>
    <s v="001"/>
    <x v="48"/>
    <s v="ACTIVIDADES DE CAPACITACION"/>
    <n v="1200000"/>
    <n v="1200000"/>
    <n v="300000"/>
    <n v="0"/>
    <n v="0"/>
    <n v="0"/>
    <n v="0"/>
    <n v="0"/>
    <n v="1200000"/>
    <n v="0"/>
  </r>
  <r>
    <s v="21375101"/>
    <s v="CENTRO INVEST. Y CONSERVACIÓN PATRIMONIO"/>
    <x v="2"/>
    <s v="001"/>
    <x v="112"/>
    <s v="ACTIVIDADES PROTOCOLARIAS Y SOCIALES"/>
    <n v="900000"/>
    <n v="900000"/>
    <n v="225000"/>
    <n v="0"/>
    <n v="0"/>
    <n v="0"/>
    <n v="0"/>
    <n v="0"/>
    <n v="900000"/>
    <n v="0"/>
  </r>
  <r>
    <s v="21375101"/>
    <s v="CENTRO INVEST. Y CONSERVACIÓN PATRIMONIO"/>
    <x v="2"/>
    <s v="001"/>
    <x v="50"/>
    <s v="MANTENIMIENTO Y REPARACION"/>
    <n v="170575291"/>
    <n v="170575291"/>
    <n v="42643822.75"/>
    <n v="0"/>
    <n v="4641181.5"/>
    <n v="0"/>
    <n v="0"/>
    <n v="0"/>
    <n v="165934109.5"/>
    <n v="0"/>
  </r>
  <r>
    <s v="21375101"/>
    <s v="CENTRO INVEST. Y CONSERVACIÓN PATRIMONIO"/>
    <x v="2"/>
    <s v="001"/>
    <x v="51"/>
    <s v="MANTENIMIENTO DE EDIFICIOS, LOCALES Y TERRENOS"/>
    <n v="126000000"/>
    <n v="126000000"/>
    <n v="31500000"/>
    <n v="0"/>
    <n v="272330"/>
    <n v="0"/>
    <n v="0"/>
    <n v="0"/>
    <n v="125727670"/>
    <n v="0"/>
  </r>
  <r>
    <s v="21375101"/>
    <s v="CENTRO INVEST. Y CONSERVACIÓN PATRIMONIO"/>
    <x v="2"/>
    <s v="001"/>
    <x v="52"/>
    <s v="MANT. Y REPARACION DE MAQUINARIA Y EQUIPO DE PROD."/>
    <n v="500000"/>
    <n v="500000"/>
    <n v="125000"/>
    <n v="0"/>
    <n v="0"/>
    <n v="0"/>
    <n v="0"/>
    <n v="0"/>
    <n v="500000"/>
    <n v="0"/>
  </r>
  <r>
    <s v="21375101"/>
    <s v="CENTRO INVEST. Y CONSERVACIÓN PATRIMONIO"/>
    <x v="2"/>
    <s v="001"/>
    <x v="53"/>
    <s v="MANT. Y REPARACION DE EQUIPO DE TRANSPORTE"/>
    <n v="11405657"/>
    <n v="11405657"/>
    <n v="2851414.25"/>
    <n v="0"/>
    <n v="0"/>
    <n v="0"/>
    <n v="0"/>
    <n v="0"/>
    <n v="11405657"/>
    <n v="0"/>
  </r>
  <r>
    <s v="21375101"/>
    <s v="CENTRO INVEST. Y CONSERVACIÓN PATRIMONIO"/>
    <x v="2"/>
    <s v="001"/>
    <x v="113"/>
    <s v="MANT. Y REPARACION DE EQUIPO DE COMUNICAC."/>
    <n v="500000"/>
    <n v="500000"/>
    <n v="125000"/>
    <n v="0"/>
    <n v="0"/>
    <n v="0"/>
    <n v="0"/>
    <n v="0"/>
    <n v="500000"/>
    <n v="0"/>
  </r>
  <r>
    <s v="21375101"/>
    <s v="CENTRO INVEST. Y CONSERVACIÓN PATRIMONIO"/>
    <x v="2"/>
    <s v="001"/>
    <x v="54"/>
    <s v="MANT. Y REPARACION DE EQUIPO Y MOBILIARIO DE OFIC."/>
    <n v="2267486"/>
    <n v="2267486"/>
    <n v="566871.5"/>
    <n v="0"/>
    <n v="0"/>
    <n v="0"/>
    <n v="0"/>
    <n v="0"/>
    <n v="2267486"/>
    <n v="0"/>
  </r>
  <r>
    <s v="21375101"/>
    <s v="CENTRO INVEST. Y CONSERVACIÓN PATRIMONIO"/>
    <x v="2"/>
    <s v="001"/>
    <x v="55"/>
    <s v="MANT. Y REP. DE EQUIPO DE COMPUTO Y SIST. DE INF."/>
    <n v="29902148"/>
    <n v="29902148"/>
    <n v="7475537"/>
    <n v="0"/>
    <n v="4368851.5"/>
    <n v="0"/>
    <n v="0"/>
    <n v="0"/>
    <n v="25533296.5"/>
    <n v="0"/>
  </r>
  <r>
    <s v="21375101"/>
    <s v="CENTRO INVEST. Y CONSERVACIÓN PATRIMONIO"/>
    <x v="2"/>
    <s v="001"/>
    <x v="57"/>
    <s v="IMPUESTOS"/>
    <n v="300000"/>
    <n v="300000"/>
    <n v="300000"/>
    <n v="0"/>
    <n v="145695"/>
    <n v="0"/>
    <n v="154305"/>
    <n v="154305"/>
    <n v="0"/>
    <n v="0.51434999999999997"/>
  </r>
  <r>
    <s v="21375101"/>
    <s v="CENTRO INVEST. Y CONSERVACIÓN PATRIMONIO"/>
    <x v="2"/>
    <s v="001"/>
    <x v="58"/>
    <s v="OTROS IMPUESTOS"/>
    <n v="300000"/>
    <n v="300000"/>
    <n v="300000"/>
    <n v="0"/>
    <n v="145695"/>
    <n v="0"/>
    <n v="154305"/>
    <n v="154305"/>
    <n v="0"/>
    <n v="0.51434999999999997"/>
  </r>
  <r>
    <s v="21375101"/>
    <s v="CENTRO INVEST. Y CONSERVACIÓN PATRIMONIO"/>
    <x v="2"/>
    <s v="001"/>
    <x v="59"/>
    <s v="SERVICIOS DIVERSOS"/>
    <n v="1000000"/>
    <n v="1000000"/>
    <n v="250000"/>
    <n v="0"/>
    <n v="0"/>
    <n v="0"/>
    <n v="0"/>
    <n v="0"/>
    <n v="1000000"/>
    <n v="0"/>
  </r>
  <r>
    <s v="21375101"/>
    <s v="CENTRO INVEST. Y CONSERVACIÓN PATRIMONIO"/>
    <x v="2"/>
    <s v="001"/>
    <x v="60"/>
    <s v="DEDUCIBLES"/>
    <n v="1000000"/>
    <n v="1000000"/>
    <n v="250000"/>
    <n v="0"/>
    <n v="0"/>
    <n v="0"/>
    <n v="0"/>
    <n v="0"/>
    <n v="1000000"/>
    <n v="0"/>
  </r>
  <r>
    <s v="21375101"/>
    <s v="CENTRO INVEST. Y CONSERVACIÓN PATRIMONIO"/>
    <x v="2"/>
    <s v="001"/>
    <x v="61"/>
    <s v="MATERIALES Y SUMINISTROS"/>
    <n v="18780862"/>
    <n v="18780862"/>
    <n v="4695215.5"/>
    <n v="0"/>
    <n v="720005.9"/>
    <n v="0"/>
    <n v="85000"/>
    <n v="85000"/>
    <n v="17975856.100000001"/>
    <n v="4.5258838492077732E-3"/>
  </r>
  <r>
    <s v="21375101"/>
    <s v="CENTRO INVEST. Y CONSERVACIÓN PATRIMONIO"/>
    <x v="2"/>
    <s v="001"/>
    <x v="62"/>
    <s v="PRODUCTOS QUIMICOS Y CONEXOS"/>
    <n v="6050000"/>
    <n v="6050000"/>
    <n v="1512500"/>
    <n v="0"/>
    <n v="715000"/>
    <n v="0"/>
    <n v="85000"/>
    <n v="85000"/>
    <n v="5250000"/>
    <n v="1.4049586776859505E-2"/>
  </r>
  <r>
    <s v="21375101"/>
    <s v="CENTRO INVEST. Y CONSERVACIÓN PATRIMONIO"/>
    <x v="2"/>
    <s v="001"/>
    <x v="63"/>
    <s v="COMBUSTIBLES Y LUBRICANTES"/>
    <n v="4000000"/>
    <n v="4000000"/>
    <n v="1000000"/>
    <n v="0"/>
    <n v="715000"/>
    <n v="0"/>
    <n v="85000"/>
    <n v="85000"/>
    <n v="3200000"/>
    <n v="2.1250000000000002E-2"/>
  </r>
  <r>
    <s v="21375101"/>
    <s v="CENTRO INVEST. Y CONSERVACIÓN PATRIMONIO"/>
    <x v="2"/>
    <s v="001"/>
    <x v="114"/>
    <s v="PRODUCTOS FARMACEUTICOS Y MEDICINALES"/>
    <n v="50000"/>
    <n v="50000"/>
    <n v="12500"/>
    <n v="0"/>
    <n v="0"/>
    <n v="0"/>
    <n v="0"/>
    <n v="0"/>
    <n v="50000"/>
    <n v="0"/>
  </r>
  <r>
    <s v="21375101"/>
    <s v="CENTRO INVEST. Y CONSERVACIÓN PATRIMONIO"/>
    <x v="2"/>
    <s v="001"/>
    <x v="64"/>
    <s v="TINTAS, PINTURAS Y DILUYENTES"/>
    <n v="2000000"/>
    <n v="2000000"/>
    <n v="500000"/>
    <n v="0"/>
    <n v="0"/>
    <n v="0"/>
    <n v="0"/>
    <n v="0"/>
    <n v="2000000"/>
    <n v="0"/>
  </r>
  <r>
    <s v="21375101"/>
    <s v="CENTRO INVEST. Y CONSERVACIÓN PATRIMONIO"/>
    <x v="2"/>
    <s v="001"/>
    <x v="68"/>
    <s v="MATERIALES Y PROD DE USO EN LA CONSTRUC Y MANT."/>
    <n v="2420000"/>
    <n v="2420000"/>
    <n v="605000"/>
    <n v="0"/>
    <n v="0"/>
    <n v="0"/>
    <n v="0"/>
    <n v="0"/>
    <n v="2420000"/>
    <n v="0"/>
  </r>
  <r>
    <s v="21375101"/>
    <s v="CENTRO INVEST. Y CONSERVACIÓN PATRIMONIO"/>
    <x v="2"/>
    <s v="001"/>
    <x v="115"/>
    <s v="MATERIALES Y PRODUCTOS METALICOS"/>
    <n v="420000"/>
    <n v="420000"/>
    <n v="105000"/>
    <n v="0"/>
    <n v="0"/>
    <n v="0"/>
    <n v="0"/>
    <n v="0"/>
    <n v="420000"/>
    <n v="0"/>
  </r>
  <r>
    <s v="21375101"/>
    <s v="CENTRO INVEST. Y CONSERVACIÓN PATRIMONIO"/>
    <x v="2"/>
    <s v="001"/>
    <x v="69"/>
    <s v="MAT. Y PROD. ELECTRICOS, TELEFONICOS Y DE COMPUTO"/>
    <n v="2000000"/>
    <n v="2000000"/>
    <n v="500000"/>
    <n v="0"/>
    <n v="0"/>
    <n v="0"/>
    <n v="0"/>
    <n v="0"/>
    <n v="2000000"/>
    <n v="0"/>
  </r>
  <r>
    <s v="21375101"/>
    <s v="CENTRO INVEST. Y CONSERVACIÓN PATRIMONIO"/>
    <x v="2"/>
    <s v="001"/>
    <x v="70"/>
    <s v="HERRAMIENTAS, REPUESTOS Y ACCESORIOS"/>
    <n v="1000000"/>
    <n v="1000000"/>
    <n v="250000"/>
    <n v="0"/>
    <n v="0"/>
    <n v="0"/>
    <n v="0"/>
    <n v="0"/>
    <n v="1000000"/>
    <n v="0"/>
  </r>
  <r>
    <s v="21375101"/>
    <s v="CENTRO INVEST. Y CONSERVACIÓN PATRIMONIO"/>
    <x v="2"/>
    <s v="001"/>
    <x v="71"/>
    <s v="HERRAMIENTAS E INSTRUMENTOS"/>
    <n v="500000"/>
    <n v="500000"/>
    <n v="125000"/>
    <n v="0"/>
    <n v="0"/>
    <n v="0"/>
    <n v="0"/>
    <n v="0"/>
    <n v="500000"/>
    <n v="0"/>
  </r>
  <r>
    <s v="21375101"/>
    <s v="CENTRO INVEST. Y CONSERVACIÓN PATRIMONIO"/>
    <x v="2"/>
    <s v="001"/>
    <x v="72"/>
    <s v="REPUESTOS Y ACCESORIOS"/>
    <n v="500000"/>
    <n v="500000"/>
    <n v="125000"/>
    <n v="0"/>
    <n v="0"/>
    <n v="0"/>
    <n v="0"/>
    <n v="0"/>
    <n v="500000"/>
    <n v="0"/>
  </r>
  <r>
    <s v="21375101"/>
    <s v="CENTRO INVEST. Y CONSERVACIÓN PATRIMONIO"/>
    <x v="2"/>
    <s v="001"/>
    <x v="73"/>
    <s v="UTILES, MATERIALES Y SUMINISTROS DIVERSOS"/>
    <n v="9310862"/>
    <n v="9310862"/>
    <n v="2327715.5"/>
    <n v="0"/>
    <n v="5005.8999999999996"/>
    <n v="0"/>
    <n v="0"/>
    <n v="0"/>
    <n v="9305856.0999999996"/>
    <n v="0"/>
  </r>
  <r>
    <s v="21375101"/>
    <s v="CENTRO INVEST. Y CONSERVACIÓN PATRIMONIO"/>
    <x v="2"/>
    <s v="001"/>
    <x v="74"/>
    <s v="UTILES Y MATERIALES DE OFICINA Y COMPUTO"/>
    <n v="810862"/>
    <n v="810862"/>
    <n v="202715.5"/>
    <n v="0"/>
    <n v="5005.8999999999996"/>
    <n v="0"/>
    <n v="0"/>
    <n v="0"/>
    <n v="805856.1"/>
    <n v="0"/>
  </r>
  <r>
    <s v="21375101"/>
    <s v="CENTRO INVEST. Y CONSERVACIÓN PATRIMONIO"/>
    <x v="2"/>
    <s v="001"/>
    <x v="75"/>
    <s v="PRODUCTOS DE PAPEL, CARTON E IMPRESOS"/>
    <n v="1000000"/>
    <n v="1000000"/>
    <n v="250000"/>
    <n v="0"/>
    <n v="0"/>
    <n v="0"/>
    <n v="0"/>
    <n v="0"/>
    <n v="1000000"/>
    <n v="0"/>
  </r>
  <r>
    <s v="21375101"/>
    <s v="CENTRO INVEST. Y CONSERVACIÓN PATRIMONIO"/>
    <x v="2"/>
    <s v="001"/>
    <x v="116"/>
    <s v="TEXTILES Y VESTUARIO"/>
    <n v="500000"/>
    <n v="500000"/>
    <n v="125000"/>
    <n v="0"/>
    <n v="0"/>
    <n v="0"/>
    <n v="0"/>
    <n v="0"/>
    <n v="500000"/>
    <n v="0"/>
  </r>
  <r>
    <s v="21375101"/>
    <s v="CENTRO INVEST. Y CONSERVACIÓN PATRIMONIO"/>
    <x v="2"/>
    <s v="001"/>
    <x v="76"/>
    <s v="UTILES Y MATERIALES DE LIMPIEZA"/>
    <n v="2000000"/>
    <n v="2000000"/>
    <n v="500000"/>
    <n v="0"/>
    <n v="0"/>
    <n v="0"/>
    <n v="0"/>
    <n v="0"/>
    <n v="2000000"/>
    <n v="0"/>
  </r>
  <r>
    <s v="21375101"/>
    <s v="CENTRO INVEST. Y CONSERVACIÓN PATRIMONIO"/>
    <x v="2"/>
    <s v="001"/>
    <x v="117"/>
    <s v="UTILES Y MATERIALES DE RESGUARDO Y SEGURIDAD"/>
    <n v="2000000"/>
    <n v="2000000"/>
    <n v="500000"/>
    <n v="0"/>
    <n v="0"/>
    <n v="0"/>
    <n v="0"/>
    <n v="0"/>
    <n v="2000000"/>
    <n v="0"/>
  </r>
  <r>
    <s v="21375101"/>
    <s v="CENTRO INVEST. Y CONSERVACIÓN PATRIMONIO"/>
    <x v="2"/>
    <s v="001"/>
    <x v="118"/>
    <s v="OTROS UTILES, MATERIALES Y SUMINISTROS DIVERSOS"/>
    <n v="3000000"/>
    <n v="3000000"/>
    <n v="750000"/>
    <n v="0"/>
    <n v="0"/>
    <n v="0"/>
    <n v="0"/>
    <n v="0"/>
    <n v="3000000"/>
    <n v="0"/>
  </r>
  <r>
    <s v="21375101"/>
    <s v="CENTRO INVEST. Y CONSERVACIÓN PATRIMONIO"/>
    <x v="2"/>
    <s v="001"/>
    <x v="78"/>
    <s v="TRANSFERENCIAS CORRIENTES"/>
    <n v="184961688"/>
    <n v="184961688"/>
    <n v="53123604"/>
    <n v="0"/>
    <n v="6745279.29"/>
    <n v="0"/>
    <n v="662745.51"/>
    <n v="662745.51"/>
    <n v="177553663.19999999"/>
    <n v="3.5831502035167414E-3"/>
  </r>
  <r>
    <s v="21375101"/>
    <s v="CENTRO INVEST. Y CONSERVACIÓN PATRIMONIO"/>
    <x v="2"/>
    <s v="001"/>
    <x v="79"/>
    <s v="TRANSFERENCIAS CORRIENTES AL SECTOR PUBLICO"/>
    <n v="9177576"/>
    <n v="9177576"/>
    <n v="9177576"/>
    <n v="0"/>
    <n v="6745279.29"/>
    <n v="0"/>
    <n v="596781.51"/>
    <n v="596781.51"/>
    <n v="1835515.2"/>
    <n v="6.5026049362053778E-2"/>
  </r>
  <r>
    <s v="21375101"/>
    <s v="CENTRO INVEST. Y CONSERVACIÓN PATRIMONIO"/>
    <x v="2"/>
    <s v="001"/>
    <x v="119"/>
    <s v="CCSS CONTRIBUCION ESTATAL SEGURO PENSIONES (CONTRIBUCION ESTATAL AL SEGURO DE PENSIONES, SEGUN LEY NO. 17 DEL 22 DE OCTUBRE DE 1943, LEY"/>
    <n v="7916920"/>
    <n v="7916920"/>
    <n v="7916920"/>
    <n v="0"/>
    <n v="5818729.9699999997"/>
    <n v="0"/>
    <n v="514806.03"/>
    <n v="514806.03"/>
    <n v="1583384"/>
    <n v="6.5026049271686467E-2"/>
  </r>
  <r>
    <s v="21375101"/>
    <s v="CENTRO INVEST. Y CONSERVACIÓN PATRIMONIO"/>
    <x v="2"/>
    <s v="001"/>
    <x v="120"/>
    <s v="CCSS CONTRIBUCION ESTATAL SEGURO SALUD (CONTRIBUCION ESTATAL AL SEGURO DE SALUD, SEGUN LEY NO. 17 DEL 22 DE OCTUBRE DE 1943, LEY"/>
    <n v="1260656"/>
    <n v="1260656"/>
    <n v="1260656"/>
    <n v="0"/>
    <n v="926549.32"/>
    <n v="0"/>
    <n v="81975.48"/>
    <n v="81975.48"/>
    <n v="252131.20000000001"/>
    <n v="6.5026049929560473E-2"/>
  </r>
  <r>
    <s v="21375101"/>
    <s v="CENTRO INVEST. Y CONSERVACIÓN PATRIMONIO"/>
    <x v="2"/>
    <s v="001"/>
    <x v="83"/>
    <s v="TRANSFERENCIAS CORRIENTES A PERSONAS"/>
    <n v="55000000"/>
    <n v="55000000"/>
    <n v="13750000"/>
    <n v="0"/>
    <n v="0"/>
    <n v="0"/>
    <n v="0"/>
    <n v="0"/>
    <n v="55000000"/>
    <n v="0"/>
  </r>
  <r>
    <s v="21375101"/>
    <s v="CENTRO INVEST. Y CONSERVACIÓN PATRIMONIO"/>
    <x v="2"/>
    <s v="001"/>
    <x v="85"/>
    <s v="OTRAS TRANSFERENCIAS A PERSONAS"/>
    <n v="55000000"/>
    <n v="55000000"/>
    <n v="13750000"/>
    <n v="0"/>
    <n v="0"/>
    <n v="0"/>
    <n v="0"/>
    <n v="0"/>
    <n v="55000000"/>
    <n v="0"/>
  </r>
  <r>
    <s v="21375101"/>
    <s v="CENTRO INVEST. Y CONSERVACIÓN PATRIMONIO"/>
    <x v="2"/>
    <s v="001"/>
    <x v="86"/>
    <s v="PRESTACIONES"/>
    <n v="6000000"/>
    <n v="6000000"/>
    <n v="1500000"/>
    <n v="0"/>
    <n v="0"/>
    <n v="0"/>
    <n v="65964"/>
    <n v="65964"/>
    <n v="5934036"/>
    <n v="1.0994E-2"/>
  </r>
  <r>
    <s v="21375101"/>
    <s v="CENTRO INVEST. Y CONSERVACIÓN PATRIMONIO"/>
    <x v="2"/>
    <s v="001"/>
    <x v="88"/>
    <s v="OTRAS PRESTACIONES"/>
    <n v="6000000"/>
    <n v="6000000"/>
    <n v="1500000"/>
    <n v="0"/>
    <n v="0"/>
    <n v="0"/>
    <n v="65964"/>
    <n v="65964"/>
    <n v="5934036"/>
    <n v="1.0994E-2"/>
  </r>
  <r>
    <s v="21375101"/>
    <s v="CENTRO INVEST. Y CONSERVACIÓN PATRIMONIO"/>
    <x v="2"/>
    <s v="001"/>
    <x v="89"/>
    <s v="TRANSF. C.TES A ENTIDADES PRIV. SIN FINES DE LUCRO"/>
    <n v="23587693"/>
    <n v="23587693"/>
    <n v="5896923.25"/>
    <n v="0"/>
    <n v="0"/>
    <n v="0"/>
    <n v="0"/>
    <n v="0"/>
    <n v="23587693"/>
    <n v="0"/>
  </r>
  <r>
    <s v="21375101"/>
    <s v="CENTRO INVEST. Y CONSERVACIÓN PATRIMONIO"/>
    <x v="2"/>
    <s v="001"/>
    <x v="121"/>
    <s v="ACADEMIA COSTARRICENSE DE LA LENGUA. (PARA GASTOS DE OPERACION, SEGUN LEY 3191 DEL 17/09/63, CONVENIO MULTILATERAL DE ASOCIACIONES"/>
    <n v="9160549"/>
    <n v="9160549"/>
    <n v="2290137.25"/>
    <n v="0"/>
    <n v="0"/>
    <n v="0"/>
    <n v="0"/>
    <n v="0"/>
    <n v="9160549"/>
    <n v="0"/>
  </r>
  <r>
    <s v="21375101"/>
    <s v="CENTRO INVEST. Y CONSERVACIÓN PATRIMONIO"/>
    <x v="2"/>
    <s v="001"/>
    <x v="122"/>
    <s v="TEMPORALIDADES DE LA ARQUIDIOCESIS DE SAN JOSE. (PARA EL ARCHIVO HISTORICO ARQUIDIOCESANO, SEGUN LEY 6475 DEL 25/09/1980 Y SEGUN LOS ARTICULOS 22,"/>
    <n v="14427144"/>
    <n v="14427144"/>
    <n v="3606786"/>
    <n v="0"/>
    <n v="0"/>
    <n v="0"/>
    <n v="0"/>
    <n v="0"/>
    <n v="14427144"/>
    <n v="0"/>
  </r>
  <r>
    <s v="21375101"/>
    <s v="CENTRO INVEST. Y CONSERVACIÓN PATRIMONIO"/>
    <x v="2"/>
    <s v="001"/>
    <x v="93"/>
    <s v="OTRAS TRANSFERENCIAS CORRIENTES AL SECTOR PRIVADO"/>
    <n v="90000000"/>
    <n v="90000000"/>
    <n v="22500000"/>
    <n v="0"/>
    <n v="0"/>
    <n v="0"/>
    <n v="0"/>
    <n v="0"/>
    <n v="90000000"/>
    <n v="0"/>
  </r>
  <r>
    <s v="21375101"/>
    <s v="CENTRO INVEST. Y CONSERVACIÓN PATRIMONIO"/>
    <x v="2"/>
    <s v="001"/>
    <x v="94"/>
    <s v="INDEMNIZACIONES"/>
    <n v="90000000"/>
    <n v="90000000"/>
    <n v="22500000"/>
    <n v="0"/>
    <n v="0"/>
    <n v="0"/>
    <n v="0"/>
    <n v="0"/>
    <n v="90000000"/>
    <n v="0"/>
  </r>
  <r>
    <s v="21375101"/>
    <s v="CENTRO INVEST. Y CONSERVACIÓN PATRIMONIO"/>
    <x v="2"/>
    <s v="001"/>
    <x v="95"/>
    <s v="TRANSFERENCIAS CORRIENTES AL SECTOR EXTERNO"/>
    <n v="1196419"/>
    <n v="1196419"/>
    <n v="299104.75"/>
    <n v="0"/>
    <n v="0"/>
    <n v="0"/>
    <n v="0"/>
    <n v="0"/>
    <n v="1196419"/>
    <n v="0"/>
  </r>
  <r>
    <s v="21375101"/>
    <s v="CENTRO INVEST. Y CONSERVACIÓN PATRIMONIO"/>
    <x v="2"/>
    <s v="001"/>
    <x v="123"/>
    <s v="UNESCO CONVENCION PARA LA SALVAGUARDIA DEL PATRIMONIO CULTURAL INMATERIAL. (CUOTA DE MEMBRESIA, SEGUN TRATADO INTERNACIONAL 8560,"/>
    <n v="1196419"/>
    <n v="1196419"/>
    <n v="299104.75"/>
    <n v="0"/>
    <n v="0"/>
    <n v="0"/>
    <n v="0"/>
    <n v="0"/>
    <n v="1196419"/>
    <n v="0"/>
  </r>
  <r>
    <s v="21375101"/>
    <s v="CENTRO INVEST. Y CONSERVACIÓN PATRIMONIO"/>
    <x v="2"/>
    <s v="280"/>
    <x v="98"/>
    <s v="BIENES DURADEROS"/>
    <n v="1056979670"/>
    <n v="1056979670"/>
    <n v="1056979670"/>
    <n v="0"/>
    <n v="146617470.44999999"/>
    <n v="0"/>
    <n v="0"/>
    <n v="0"/>
    <n v="910362199.54999995"/>
    <n v="0"/>
  </r>
  <r>
    <s v="21375101"/>
    <s v="CENTRO INVEST. Y CONSERVACIÓN PATRIMONIO"/>
    <x v="2"/>
    <s v="280"/>
    <x v="99"/>
    <s v="MAQUINARIA, EQUIPO Y MOBILIARIO"/>
    <n v="1800000"/>
    <n v="1800000"/>
    <n v="1800000"/>
    <n v="0"/>
    <n v="0"/>
    <n v="0"/>
    <n v="0"/>
    <n v="0"/>
    <n v="1800000"/>
    <n v="0"/>
  </r>
  <r>
    <s v="21375101"/>
    <s v="CENTRO INVEST. Y CONSERVACIÓN PATRIMONIO"/>
    <x v="2"/>
    <s v="280"/>
    <x v="124"/>
    <s v="EQUIPO DE TRANSPORTE"/>
    <n v="300000"/>
    <n v="300000"/>
    <n v="300000"/>
    <n v="0"/>
    <n v="0"/>
    <n v="0"/>
    <n v="0"/>
    <n v="0"/>
    <n v="300000"/>
    <n v="0"/>
  </r>
  <r>
    <s v="21375101"/>
    <s v="CENTRO INVEST. Y CONSERVACIÓN PATRIMONIO"/>
    <x v="2"/>
    <s v="280"/>
    <x v="125"/>
    <s v="EQUIPO DE COMUNICACION"/>
    <n v="1500000"/>
    <n v="1500000"/>
    <n v="1500000"/>
    <n v="0"/>
    <n v="0"/>
    <n v="0"/>
    <n v="0"/>
    <n v="0"/>
    <n v="1500000"/>
    <n v="0"/>
  </r>
  <r>
    <s v="21375101"/>
    <s v="CENTRO INVEST. Y CONSERVACIÓN PATRIMONIO"/>
    <x v="2"/>
    <s v="280"/>
    <x v="101"/>
    <s v="CONSTRUCCIONES, ADICIONES Y MEJORAS"/>
    <n v="1050679670"/>
    <n v="1050679670"/>
    <n v="1050679670"/>
    <n v="0"/>
    <n v="146617470.44999999"/>
    <n v="0"/>
    <n v="0"/>
    <n v="0"/>
    <n v="904062199.54999995"/>
    <n v="0"/>
  </r>
  <r>
    <s v="21375101"/>
    <s v="CENTRO INVEST. Y CONSERVACIÓN PATRIMONIO"/>
    <x v="2"/>
    <s v="280"/>
    <x v="102"/>
    <s v="OTRAS CONSTRUCCIONES, ADICIONES Y MEJORAS"/>
    <n v="1050679670"/>
    <n v="1050679670"/>
    <n v="1050679670"/>
    <n v="0"/>
    <n v="146617470.44999999"/>
    <n v="0"/>
    <n v="0"/>
    <n v="0"/>
    <n v="904062199.54999995"/>
    <n v="0"/>
  </r>
  <r>
    <s v="21375101"/>
    <s v="CENTRO INVEST. Y CONSERVACIÓN PATRIMONIO"/>
    <x v="2"/>
    <s v="280"/>
    <x v="103"/>
    <s v="BIENES DURADEROS DIVERSOS"/>
    <n v="4500000"/>
    <n v="4500000"/>
    <n v="4500000"/>
    <n v="0"/>
    <n v="0"/>
    <n v="0"/>
    <n v="0"/>
    <n v="0"/>
    <n v="4500000"/>
    <n v="0"/>
  </r>
  <r>
    <s v="21375101"/>
    <s v="CENTRO INVEST. Y CONSERVACIÓN PATRIMONIO"/>
    <x v="2"/>
    <s v="280"/>
    <x v="104"/>
    <s v="BIENES INTANGIBLES"/>
    <n v="4500000"/>
    <n v="4500000"/>
    <n v="4500000"/>
    <n v="0"/>
    <n v="0"/>
    <n v="0"/>
    <n v="0"/>
    <n v="0"/>
    <n v="4500000"/>
    <n v="0"/>
  </r>
  <r>
    <s v="21375102"/>
    <s v="MUSEO NACIONAL DE COSTA RICA"/>
    <x v="3"/>
    <s v="001"/>
    <x v="0"/>
    <s v=""/>
    <n v="3524603170"/>
    <n v="3524603170"/>
    <n v="2751233447.5"/>
    <n v="0"/>
    <n v="0"/>
    <n v="0"/>
    <n v="278521315.81"/>
    <n v="219124055.34999999"/>
    <n v="3246081854.1900001"/>
    <n v="7.9022035212548483E-2"/>
  </r>
  <r>
    <s v="21375102"/>
    <s v="MUSEO NACIONAL DE COSTA RICA"/>
    <x v="3"/>
    <s v="001"/>
    <x v="1"/>
    <s v="REMUNERACIONES"/>
    <n v="2403431618"/>
    <n v="2403431618"/>
    <n v="2403431618"/>
    <n v="0"/>
    <n v="0"/>
    <n v="0"/>
    <n v="268765582.75999999"/>
    <n v="212313236.81"/>
    <n v="2134666035.24"/>
    <n v="0.11182576643626396"/>
  </r>
  <r>
    <s v="21375102"/>
    <s v="MUSEO NACIONAL DE COSTA RICA"/>
    <x v="3"/>
    <s v="001"/>
    <x v="2"/>
    <s v="REMUNERACIONES BASICAS"/>
    <n v="1137177200"/>
    <n v="1137177200"/>
    <n v="1137177200"/>
    <n v="0"/>
    <n v="0"/>
    <n v="0"/>
    <n v="87073291.090000004"/>
    <n v="67720116.430000007"/>
    <n v="1050103908.91"/>
    <n v="7.6569677170805039E-2"/>
  </r>
  <r>
    <s v="21375102"/>
    <s v="MUSEO NACIONAL DE COSTA RICA"/>
    <x v="3"/>
    <s v="001"/>
    <x v="3"/>
    <s v="SUELDOS PARA CARGOS FIJOS"/>
    <n v="1081177200"/>
    <n v="1081177200"/>
    <n v="1081177200"/>
    <n v="0"/>
    <n v="0"/>
    <n v="0"/>
    <n v="83104468.489999995"/>
    <n v="63751293.829999998"/>
    <n v="998072731.50999999"/>
    <n v="7.6864799303943881E-2"/>
  </r>
  <r>
    <s v="21375102"/>
    <s v="MUSEO NACIONAL DE COSTA RICA"/>
    <x v="3"/>
    <s v="001"/>
    <x v="126"/>
    <s v="JORNALES"/>
    <n v="40000000"/>
    <n v="40000000"/>
    <n v="40000000"/>
    <n v="0"/>
    <n v="0"/>
    <n v="0"/>
    <n v="3968822.6"/>
    <n v="3968822.6"/>
    <n v="36031177.399999999"/>
    <n v="9.9220564999999997E-2"/>
  </r>
  <r>
    <s v="21375102"/>
    <s v="MUSEO NACIONAL DE COSTA RICA"/>
    <x v="3"/>
    <s v="001"/>
    <x v="4"/>
    <s v="SUPLENCIAS"/>
    <n v="16000000"/>
    <n v="16000000"/>
    <n v="16000000"/>
    <n v="0"/>
    <n v="0"/>
    <n v="0"/>
    <n v="0"/>
    <n v="0"/>
    <n v="16000000"/>
    <n v="0"/>
  </r>
  <r>
    <s v="21375102"/>
    <s v="MUSEO NACIONAL DE COSTA RICA"/>
    <x v="3"/>
    <s v="001"/>
    <x v="5"/>
    <s v="REMUNERACIONES EVENTUALES"/>
    <n v="9000000"/>
    <n v="9000000"/>
    <n v="9000000"/>
    <n v="0"/>
    <n v="0"/>
    <n v="0"/>
    <n v="2141911.7000000002"/>
    <n v="2141911.7000000002"/>
    <n v="6858088.2999999998"/>
    <n v="0.2379901888888889"/>
  </r>
  <r>
    <s v="21375102"/>
    <s v="MUSEO NACIONAL DE COSTA RICA"/>
    <x v="3"/>
    <s v="001"/>
    <x v="6"/>
    <s v="TIEMPO EXTRAORDINARIO"/>
    <n v="9000000"/>
    <n v="9000000"/>
    <n v="9000000"/>
    <n v="0"/>
    <n v="0"/>
    <n v="0"/>
    <n v="2141911.7000000002"/>
    <n v="2141911.7000000002"/>
    <n v="6858088.2999999998"/>
    <n v="0.2379901888888889"/>
  </r>
  <r>
    <s v="21375102"/>
    <s v="MUSEO NACIONAL DE COSTA RICA"/>
    <x v="3"/>
    <s v="001"/>
    <x v="7"/>
    <s v="INCENTIVOS SALARIALES"/>
    <n v="811828955"/>
    <n v="811828955"/>
    <n v="811828955"/>
    <n v="0"/>
    <n v="0"/>
    <n v="0"/>
    <n v="148729784.27000001"/>
    <n v="136884193.91"/>
    <n v="663099170.73000002"/>
    <n v="0.18320335010716637"/>
  </r>
  <r>
    <s v="21375102"/>
    <s v="MUSEO NACIONAL DE COSTA RICA"/>
    <x v="3"/>
    <s v="001"/>
    <x v="8"/>
    <s v="RETRIBUCION POR AÑOS SERVIDOS"/>
    <n v="222100000"/>
    <n v="222100000"/>
    <n v="222100000"/>
    <n v="0"/>
    <n v="0"/>
    <n v="0"/>
    <n v="17002220.440000001"/>
    <n v="17002220.440000001"/>
    <n v="205097779.56"/>
    <n v="7.6552095632597933E-2"/>
  </r>
  <r>
    <s v="21375102"/>
    <s v="MUSEO NACIONAL DE COSTA RICA"/>
    <x v="3"/>
    <s v="001"/>
    <x v="9"/>
    <s v="RESTRICCION AL EJERCICIO LIBERAL DE LA PROFESION"/>
    <n v="234253790"/>
    <n v="234253790"/>
    <n v="234253790"/>
    <n v="0"/>
    <n v="0"/>
    <n v="0"/>
    <n v="16694542"/>
    <n v="16694542"/>
    <n v="217559248"/>
    <n v="7.1266902447981742E-2"/>
  </r>
  <r>
    <s v="21375102"/>
    <s v="MUSEO NACIONAL DE COSTA RICA"/>
    <x v="3"/>
    <s v="001"/>
    <x v="10"/>
    <s v="DECIMOTERCER MES"/>
    <n v="151164314"/>
    <n v="151164314"/>
    <n v="151164314"/>
    <n v="0"/>
    <n v="0"/>
    <n v="0"/>
    <n v="0"/>
    <n v="0"/>
    <n v="151164314"/>
    <n v="0"/>
  </r>
  <r>
    <s v="21375102"/>
    <s v="MUSEO NACIONAL DE COSTA RICA"/>
    <x v="3"/>
    <s v="001"/>
    <x v="11"/>
    <s v="SALARIO ESCOLAR"/>
    <n v="126410851"/>
    <n v="126410851"/>
    <n v="126410851"/>
    <n v="0"/>
    <n v="0"/>
    <n v="0"/>
    <n v="109558709.19"/>
    <n v="97713118.829999998"/>
    <n v="16852141.809999999"/>
    <n v="0.86668753768614371"/>
  </r>
  <r>
    <s v="21375102"/>
    <s v="MUSEO NACIONAL DE COSTA RICA"/>
    <x v="3"/>
    <s v="001"/>
    <x v="12"/>
    <s v="OTROS INCENTIVOS SALARIALES"/>
    <n v="77900000"/>
    <n v="77900000"/>
    <n v="77900000"/>
    <n v="0"/>
    <n v="0"/>
    <n v="0"/>
    <n v="5474312.6399999997"/>
    <n v="5474312.6399999997"/>
    <n v="72425687.359999999"/>
    <n v="7.0273589730423622E-2"/>
  </r>
  <r>
    <s v="21375102"/>
    <s v="MUSEO NACIONAL DE COSTA RICA"/>
    <x v="3"/>
    <s v="001"/>
    <x v="13"/>
    <s v="CONTRIB. PATRONALES AL DES. Y LA SEGURIDAD SOCIAL"/>
    <n v="176176831"/>
    <n v="176176831"/>
    <n v="176176831"/>
    <n v="0"/>
    <n v="0"/>
    <n v="0"/>
    <n v="12517662.130000001"/>
    <n v="0"/>
    <n v="163659168.87"/>
    <n v="7.1051693113948683E-2"/>
  </r>
  <r>
    <s v="21375102"/>
    <s v="MUSEO NACIONAL DE COSTA RICA"/>
    <x v="3"/>
    <s v="001"/>
    <x v="127"/>
    <s v="CCSS CONTRIBUCION PATRONAL SEGURO SALUD (CONTRIBUCION PATRONAL SEGURO DE SALUD, SEGUN LEY NO. 17 DEL 22 DE OCTUBRE DE 1943, LEY"/>
    <n v="167142121"/>
    <n v="167142121"/>
    <n v="167142121"/>
    <n v="0"/>
    <n v="0"/>
    <n v="0"/>
    <n v="11875730.74"/>
    <n v="0"/>
    <n v="155266390.25999999"/>
    <n v="7.1051693426817289E-2"/>
  </r>
  <r>
    <s v="21375102"/>
    <s v="MUSEO NACIONAL DE COSTA RICA"/>
    <x v="3"/>
    <s v="001"/>
    <x v="128"/>
    <s v="BANCO POPULAR Y DE DESARROLLO COMUNAL. (BPDC) (SEGUN LEY NO. 4351 DEL 11 DE JULIO DE 1969, LEY ORGANICA DEL B.P.D.C.)."/>
    <n v="9034710"/>
    <n v="9034710"/>
    <n v="9034710"/>
    <n v="0"/>
    <n v="0"/>
    <n v="0"/>
    <n v="641931.39"/>
    <n v="0"/>
    <n v="8392778.6099999994"/>
    <n v="7.1051687325879853E-2"/>
  </r>
  <r>
    <s v="21375102"/>
    <s v="MUSEO NACIONAL DE COSTA RICA"/>
    <x v="3"/>
    <s v="001"/>
    <x v="16"/>
    <s v="CONTRIB PATRONALES A FOND PENS Y OTROS FOND CAPIT."/>
    <n v="269248632"/>
    <n v="269248632"/>
    <n v="269248632"/>
    <n v="0"/>
    <n v="0"/>
    <n v="0"/>
    <n v="18302933.57"/>
    <n v="5567014.7699999996"/>
    <n v="250945698.43000001"/>
    <n v="6.7977814535377101E-2"/>
  </r>
  <r>
    <s v="21375102"/>
    <s v="MUSEO NACIONAL DE COSTA RICA"/>
    <x v="3"/>
    <s v="001"/>
    <x v="129"/>
    <s v="CCSS CONTRIBUCION PATRONAL SEGURO PENSIONES (CONTRIBUCION PATRONAL SEGURO DE PENSIONES, SEGUN LEY NO. 17 DEL 22 DE OCTUBRE DE 1943, LEY"/>
    <n v="97936248"/>
    <n v="97936248"/>
    <n v="97936248"/>
    <n v="0"/>
    <n v="0"/>
    <n v="0"/>
    <n v="6958536.2800000003"/>
    <n v="0"/>
    <n v="90977711.719999999"/>
    <n v="7.1051693546601874E-2"/>
  </r>
  <r>
    <s v="21375102"/>
    <s v="MUSEO NACIONAL DE COSTA RICA"/>
    <x v="3"/>
    <s v="001"/>
    <x v="130"/>
    <s v="CCSS APORTE PATRONAL REGIMEN PENSIONES (APORTE PATRONAL AL REGIMEN DE PENSIONES, SEGUN LEY DE PROTECCION AL TRABAJADOR NO. 7983 DEL 16"/>
    <n v="54208256"/>
    <n v="54208256"/>
    <n v="54208256"/>
    <n v="0"/>
    <n v="0"/>
    <n v="0"/>
    <n v="3851588.35"/>
    <n v="0"/>
    <n v="50356667.649999999"/>
    <n v="7.1051692753221943E-2"/>
  </r>
  <r>
    <s v="21375102"/>
    <s v="MUSEO NACIONAL DE COSTA RICA"/>
    <x v="3"/>
    <s v="001"/>
    <x v="131"/>
    <s v="CCSS APORTE PATRONAL FONDO CAPITALIZACION LABORAL (APORTE PATRONAL AL FONDO DE CAPITALIZACION LABORAL, SEGUN LEY DE PROTECCION AL TRABAJADOR"/>
    <n v="27104128"/>
    <n v="27104128"/>
    <n v="27104128"/>
    <n v="0"/>
    <n v="0"/>
    <n v="0"/>
    <n v="1925794.17"/>
    <n v="0"/>
    <n v="25178333.829999998"/>
    <n v="7.1051692568748201E-2"/>
  </r>
  <r>
    <s v="21375102"/>
    <s v="MUSEO NACIONAL DE COSTA RICA"/>
    <x v="3"/>
    <s v="001"/>
    <x v="132"/>
    <s v="ASOCIACION SOLIDARISTA DE EMPLEADOS MUSEO NACIONAL-ASEMUN. (PARA EL APORTE PATRONAL A LA ASOCIACION SOLIDARISTA)."/>
    <n v="90000000"/>
    <n v="90000000"/>
    <n v="90000000"/>
    <n v="0"/>
    <n v="0"/>
    <n v="0"/>
    <n v="5567014.7699999996"/>
    <n v="5567014.7699999996"/>
    <n v="84432985.230000004"/>
    <n v="6.1855719666666663E-2"/>
  </r>
  <r>
    <s v="21375102"/>
    <s v="MUSEO NACIONAL DE COSTA RICA"/>
    <x v="3"/>
    <s v="001"/>
    <x v="21"/>
    <s v="SERVICIOS"/>
    <n v="922128340"/>
    <n v="922128340"/>
    <n v="246282085"/>
    <n v="0"/>
    <n v="0"/>
    <n v="0"/>
    <n v="5929414.2300000004"/>
    <n v="5321129.99"/>
    <n v="916198925.76999998"/>
    <n v="6.4301398978801588E-3"/>
  </r>
  <r>
    <s v="21375102"/>
    <s v="MUSEO NACIONAL DE COSTA RICA"/>
    <x v="3"/>
    <s v="001"/>
    <x v="22"/>
    <s v="ALQUILERES"/>
    <n v="15000000"/>
    <n v="15000000"/>
    <n v="3750000"/>
    <n v="0"/>
    <n v="0"/>
    <n v="0"/>
    <n v="0"/>
    <n v="0"/>
    <n v="15000000"/>
    <n v="0"/>
  </r>
  <r>
    <s v="21375102"/>
    <s v="MUSEO NACIONAL DE COSTA RICA"/>
    <x v="3"/>
    <s v="001"/>
    <x v="133"/>
    <s v="ALQUILER DE MAQUINARIA, EQUIPO Y MOBILIARIO"/>
    <n v="1000000"/>
    <n v="1000000"/>
    <n v="250000"/>
    <n v="0"/>
    <n v="0"/>
    <n v="0"/>
    <n v="0"/>
    <n v="0"/>
    <n v="1000000"/>
    <n v="0"/>
  </r>
  <r>
    <s v="21375102"/>
    <s v="MUSEO NACIONAL DE COSTA RICA"/>
    <x v="3"/>
    <s v="001"/>
    <x v="134"/>
    <s v="ALQUILER Y DERECHOS PARA TELECOMUNICACIONES"/>
    <n v="14000000"/>
    <n v="14000000"/>
    <n v="3500000"/>
    <n v="0"/>
    <n v="0"/>
    <n v="0"/>
    <n v="0"/>
    <n v="0"/>
    <n v="14000000"/>
    <n v="0"/>
  </r>
  <r>
    <s v="21375102"/>
    <s v="MUSEO NACIONAL DE COSTA RICA"/>
    <x v="3"/>
    <s v="001"/>
    <x v="24"/>
    <s v="SERVICIOS BASICOS"/>
    <n v="165092000"/>
    <n v="165092000"/>
    <n v="41273000"/>
    <n v="0"/>
    <n v="0"/>
    <n v="0"/>
    <n v="5493390"/>
    <n v="5102730"/>
    <n v="159598610"/>
    <n v="3.3274719550311339E-2"/>
  </r>
  <r>
    <s v="21375102"/>
    <s v="MUSEO NACIONAL DE COSTA RICA"/>
    <x v="3"/>
    <s v="001"/>
    <x v="25"/>
    <s v="SERVICIO DE AGUA Y ALCANTARILLADO"/>
    <n v="20592000"/>
    <n v="20592000"/>
    <n v="5148000"/>
    <n v="0"/>
    <n v="0"/>
    <n v="0"/>
    <n v="390660"/>
    <n v="0"/>
    <n v="20201340"/>
    <n v="1.897144522144522E-2"/>
  </r>
  <r>
    <s v="21375102"/>
    <s v="MUSEO NACIONAL DE COSTA RICA"/>
    <x v="3"/>
    <s v="001"/>
    <x v="26"/>
    <s v="SERVICIO DE ENERGIA ELECTRICA"/>
    <n v="78000000"/>
    <n v="78000000"/>
    <n v="19500000"/>
    <n v="0"/>
    <n v="0"/>
    <n v="0"/>
    <n v="5102730"/>
    <n v="5102730"/>
    <n v="72897270"/>
    <n v="6.5419615384615382E-2"/>
  </r>
  <r>
    <s v="21375102"/>
    <s v="MUSEO NACIONAL DE COSTA RICA"/>
    <x v="3"/>
    <s v="001"/>
    <x v="110"/>
    <s v="SERVICIO DE CORREO"/>
    <n v="1000000"/>
    <n v="1000000"/>
    <n v="250000"/>
    <n v="0"/>
    <n v="0"/>
    <n v="0"/>
    <n v="0"/>
    <n v="0"/>
    <n v="1000000"/>
    <n v="0"/>
  </r>
  <r>
    <s v="21375102"/>
    <s v="MUSEO NACIONAL DE COSTA RICA"/>
    <x v="3"/>
    <s v="001"/>
    <x v="27"/>
    <s v="SERVICIO DE TELECOMUNICACIONES"/>
    <n v="40000000"/>
    <n v="40000000"/>
    <n v="10000000"/>
    <n v="0"/>
    <n v="0"/>
    <n v="0"/>
    <n v="0"/>
    <n v="0"/>
    <n v="40000000"/>
    <n v="0"/>
  </r>
  <r>
    <s v="21375102"/>
    <s v="MUSEO NACIONAL DE COSTA RICA"/>
    <x v="3"/>
    <s v="001"/>
    <x v="28"/>
    <s v="OTROS SERVICIOS BASICOS"/>
    <n v="25500000"/>
    <n v="25500000"/>
    <n v="6375000"/>
    <n v="0"/>
    <n v="0"/>
    <n v="0"/>
    <n v="0"/>
    <n v="0"/>
    <n v="25500000"/>
    <n v="0"/>
  </r>
  <r>
    <s v="21375102"/>
    <s v="MUSEO NACIONAL DE COSTA RICA"/>
    <x v="3"/>
    <s v="001"/>
    <x v="29"/>
    <s v="SERVICIOS COMERCIALES Y FINANCIEROS"/>
    <n v="66680420"/>
    <n v="66680420"/>
    <n v="32420105"/>
    <n v="0"/>
    <n v="0"/>
    <n v="0"/>
    <n v="163554.23999999999"/>
    <n v="0"/>
    <n v="66516865.759999998"/>
    <n v="2.4528075857950505E-3"/>
  </r>
  <r>
    <s v="21375102"/>
    <s v="MUSEO NACIONAL DE COSTA RICA"/>
    <x v="3"/>
    <s v="001"/>
    <x v="30"/>
    <s v="INFORMACION"/>
    <n v="13250000"/>
    <n v="13250000"/>
    <n v="3312500"/>
    <n v="0"/>
    <n v="0"/>
    <n v="0"/>
    <n v="0"/>
    <n v="0"/>
    <n v="13250000"/>
    <n v="0"/>
  </r>
  <r>
    <s v="21375102"/>
    <s v="MUSEO NACIONAL DE COSTA RICA"/>
    <x v="3"/>
    <s v="001"/>
    <x v="31"/>
    <s v="PUBLICIDAD Y PROPAGANDA"/>
    <n v="1425000"/>
    <n v="1425000"/>
    <n v="356250"/>
    <n v="0"/>
    <n v="0"/>
    <n v="0"/>
    <n v="0"/>
    <n v="0"/>
    <n v="1425000"/>
    <n v="0"/>
  </r>
  <r>
    <s v="21375102"/>
    <s v="MUSEO NACIONAL DE COSTA RICA"/>
    <x v="3"/>
    <s v="001"/>
    <x v="32"/>
    <s v="IMPRESION, ENCUADERNACION Y OTROS"/>
    <n v="11800000"/>
    <n v="11800000"/>
    <n v="2950000"/>
    <n v="0"/>
    <n v="0"/>
    <n v="0"/>
    <n v="0"/>
    <n v="0"/>
    <n v="11800000"/>
    <n v="0"/>
  </r>
  <r>
    <s v="21375102"/>
    <s v="MUSEO NACIONAL DE COSTA RICA"/>
    <x v="3"/>
    <s v="001"/>
    <x v="135"/>
    <s v="TRANSPORTE DE BIENES"/>
    <n v="2150000"/>
    <n v="2150000"/>
    <n v="537500"/>
    <n v="0"/>
    <n v="0"/>
    <n v="0"/>
    <n v="0"/>
    <n v="0"/>
    <n v="2150000"/>
    <n v="0"/>
  </r>
  <r>
    <s v="21375102"/>
    <s v="MUSEO NACIONAL DE COSTA RICA"/>
    <x v="3"/>
    <s v="001"/>
    <x v="136"/>
    <s v="SERVICIOS ADUANEROS"/>
    <n v="305420"/>
    <n v="305420"/>
    <n v="76355"/>
    <n v="0"/>
    <n v="0"/>
    <n v="0"/>
    <n v="0"/>
    <n v="0"/>
    <n v="305420"/>
    <n v="0"/>
  </r>
  <r>
    <s v="21375102"/>
    <s v="MUSEO NACIONAL DE COSTA RICA"/>
    <x v="3"/>
    <s v="001"/>
    <x v="33"/>
    <s v="COMIS. Y GASTOS POR SERV. FINANCIEROS Y COMERCIAL."/>
    <n v="21000000"/>
    <n v="21000000"/>
    <n v="21000000"/>
    <n v="0"/>
    <n v="0"/>
    <n v="0"/>
    <n v="163554.23999999999"/>
    <n v="0"/>
    <n v="20836445.760000002"/>
    <n v="7.7882971428571424E-3"/>
  </r>
  <r>
    <s v="21375102"/>
    <s v="MUSEO NACIONAL DE COSTA RICA"/>
    <x v="3"/>
    <s v="001"/>
    <x v="34"/>
    <s v="SERVICIOS DE TECNOLOGIAS DE INFORMACION"/>
    <n v="16750000"/>
    <n v="16750000"/>
    <n v="4187500"/>
    <n v="0"/>
    <n v="0"/>
    <n v="0"/>
    <n v="0"/>
    <n v="0"/>
    <n v="16750000"/>
    <n v="0"/>
  </r>
  <r>
    <s v="21375102"/>
    <s v="MUSEO NACIONAL DE COSTA RICA"/>
    <x v="3"/>
    <s v="001"/>
    <x v="35"/>
    <s v="SERVICIOS DE GESTION Y APOYO"/>
    <n v="502784000"/>
    <n v="502784000"/>
    <n v="125696000"/>
    <n v="0"/>
    <n v="0"/>
    <n v="0"/>
    <n v="0"/>
    <n v="0"/>
    <n v="502784000"/>
    <n v="0"/>
  </r>
  <r>
    <s v="21375102"/>
    <s v="MUSEO NACIONAL DE COSTA RICA"/>
    <x v="3"/>
    <s v="001"/>
    <x v="137"/>
    <s v="SERVICIOS DE INGENIERIA Y ARQUITECTURA"/>
    <n v="1000000"/>
    <n v="1000000"/>
    <n v="250000"/>
    <n v="0"/>
    <n v="0"/>
    <n v="0"/>
    <n v="0"/>
    <n v="0"/>
    <n v="1000000"/>
    <n v="0"/>
  </r>
  <r>
    <s v="21375102"/>
    <s v="MUSEO NACIONAL DE COSTA RICA"/>
    <x v="3"/>
    <s v="001"/>
    <x v="36"/>
    <s v="SERVICIOS EN CIENCIAS ECONOMICAS Y SOCIALES"/>
    <n v="12000000"/>
    <n v="12000000"/>
    <n v="3000000"/>
    <n v="0"/>
    <n v="0"/>
    <n v="0"/>
    <n v="0"/>
    <n v="0"/>
    <n v="12000000"/>
    <n v="0"/>
  </r>
  <r>
    <s v="21375102"/>
    <s v="MUSEO NACIONAL DE COSTA RICA"/>
    <x v="3"/>
    <s v="001"/>
    <x v="38"/>
    <s v="SERVICIOS GENERALES"/>
    <n v="431229000"/>
    <n v="431229000"/>
    <n v="107807250"/>
    <n v="0"/>
    <n v="0"/>
    <n v="0"/>
    <n v="0"/>
    <n v="0"/>
    <n v="431229000"/>
    <n v="0"/>
  </r>
  <r>
    <s v="21375102"/>
    <s v="MUSEO NACIONAL DE COSTA RICA"/>
    <x v="3"/>
    <s v="001"/>
    <x v="39"/>
    <s v="OTROS SERVICIOS DE GESTION Y APOYO"/>
    <n v="58555000"/>
    <n v="58555000"/>
    <n v="14638750"/>
    <n v="0"/>
    <n v="0"/>
    <n v="0"/>
    <n v="0"/>
    <n v="0"/>
    <n v="58555000"/>
    <n v="0"/>
  </r>
  <r>
    <s v="21375102"/>
    <s v="MUSEO NACIONAL DE COSTA RICA"/>
    <x v="3"/>
    <s v="001"/>
    <x v="40"/>
    <s v="GASTOS DE VIAJE Y DE TRANSPORTE"/>
    <n v="24195000"/>
    <n v="24195000"/>
    <n v="6048750"/>
    <n v="0"/>
    <n v="0"/>
    <n v="0"/>
    <n v="272469.99"/>
    <n v="218399.99"/>
    <n v="23922530.010000002"/>
    <n v="1.1261417234965902E-2"/>
  </r>
  <r>
    <s v="21375102"/>
    <s v="MUSEO NACIONAL DE COSTA RICA"/>
    <x v="3"/>
    <s v="001"/>
    <x v="41"/>
    <s v="TRANSPORTE DENTRO DEL PAIS"/>
    <n v="945000"/>
    <n v="945000"/>
    <n v="236250"/>
    <n v="0"/>
    <n v="0"/>
    <n v="0"/>
    <n v="54070"/>
    <n v="0"/>
    <n v="890930"/>
    <n v="5.7216931216931215E-2"/>
  </r>
  <r>
    <s v="21375102"/>
    <s v="MUSEO NACIONAL DE COSTA RICA"/>
    <x v="3"/>
    <s v="001"/>
    <x v="42"/>
    <s v="VIATICOS DENTRO DEL PAIS"/>
    <n v="23250000"/>
    <n v="23250000"/>
    <n v="5812500"/>
    <n v="0"/>
    <n v="0"/>
    <n v="0"/>
    <n v="218399.99"/>
    <n v="218399.99"/>
    <n v="23031600.010000002"/>
    <n v="9.3935479569892469E-3"/>
  </r>
  <r>
    <s v="21375102"/>
    <s v="MUSEO NACIONAL DE COSTA RICA"/>
    <x v="3"/>
    <s v="001"/>
    <x v="45"/>
    <s v="SEGUROS, REASEGUROS Y OTRAS OBLIGACIONES"/>
    <n v="58000000"/>
    <n v="58000000"/>
    <n v="14500000"/>
    <n v="0"/>
    <n v="0"/>
    <n v="0"/>
    <n v="0"/>
    <n v="0"/>
    <n v="58000000"/>
    <n v="0"/>
  </r>
  <r>
    <s v="21375102"/>
    <s v="MUSEO NACIONAL DE COSTA RICA"/>
    <x v="3"/>
    <s v="001"/>
    <x v="46"/>
    <s v="SEGUROS"/>
    <n v="58000000"/>
    <n v="58000000"/>
    <n v="14500000"/>
    <n v="0"/>
    <n v="0"/>
    <n v="0"/>
    <n v="0"/>
    <n v="0"/>
    <n v="58000000"/>
    <n v="0"/>
  </r>
  <r>
    <s v="21375102"/>
    <s v="MUSEO NACIONAL DE COSTA RICA"/>
    <x v="3"/>
    <s v="001"/>
    <x v="47"/>
    <s v="CAPACITACION Y PROTOCOLO"/>
    <n v="22766920"/>
    <n v="22766920"/>
    <n v="5691730"/>
    <n v="0"/>
    <n v="0"/>
    <n v="0"/>
    <n v="0"/>
    <n v="0"/>
    <n v="22766920"/>
    <n v="0"/>
  </r>
  <r>
    <s v="21375102"/>
    <s v="MUSEO NACIONAL DE COSTA RICA"/>
    <x v="3"/>
    <s v="001"/>
    <x v="48"/>
    <s v="ACTIVIDADES DE CAPACITACION"/>
    <n v="16266920"/>
    <n v="16266920"/>
    <n v="4066730"/>
    <n v="0"/>
    <n v="0"/>
    <n v="0"/>
    <n v="0"/>
    <n v="0"/>
    <n v="16266920"/>
    <n v="0"/>
  </r>
  <r>
    <s v="21375102"/>
    <s v="MUSEO NACIONAL DE COSTA RICA"/>
    <x v="3"/>
    <s v="001"/>
    <x v="112"/>
    <s v="ACTIVIDADES PROTOCOLARIAS Y SOCIALES"/>
    <n v="6500000"/>
    <n v="6500000"/>
    <n v="1625000"/>
    <n v="0"/>
    <n v="0"/>
    <n v="0"/>
    <n v="0"/>
    <n v="0"/>
    <n v="6500000"/>
    <n v="0"/>
  </r>
  <r>
    <s v="21375102"/>
    <s v="MUSEO NACIONAL DE COSTA RICA"/>
    <x v="3"/>
    <s v="001"/>
    <x v="50"/>
    <s v="MANTENIMIENTO Y REPARACION"/>
    <n v="65360000"/>
    <n v="65360000"/>
    <n v="16340000"/>
    <n v="0"/>
    <n v="0"/>
    <n v="0"/>
    <n v="0"/>
    <n v="0"/>
    <n v="65360000"/>
    <n v="0"/>
  </r>
  <r>
    <s v="21375102"/>
    <s v="MUSEO NACIONAL DE COSTA RICA"/>
    <x v="3"/>
    <s v="001"/>
    <x v="51"/>
    <s v="MANTENIMIENTO DE EDIFICIOS, LOCALES Y TERRENOS"/>
    <n v="6000000"/>
    <n v="6000000"/>
    <n v="1500000"/>
    <n v="0"/>
    <n v="0"/>
    <n v="0"/>
    <n v="0"/>
    <n v="0"/>
    <n v="6000000"/>
    <n v="0"/>
  </r>
  <r>
    <s v="21375102"/>
    <s v="MUSEO NACIONAL DE COSTA RICA"/>
    <x v="3"/>
    <s v="001"/>
    <x v="138"/>
    <s v="MANTENIMIENTO DE INSTALACIONES Y OTRAS OBRAS"/>
    <n v="2760000"/>
    <n v="2760000"/>
    <n v="690000"/>
    <n v="0"/>
    <n v="0"/>
    <n v="0"/>
    <n v="0"/>
    <n v="0"/>
    <n v="2760000"/>
    <n v="0"/>
  </r>
  <r>
    <s v="21375102"/>
    <s v="MUSEO NACIONAL DE COSTA RICA"/>
    <x v="3"/>
    <s v="001"/>
    <x v="52"/>
    <s v="MANT. Y REPARACION DE MAQUINARIA Y EQUIPO DE PROD."/>
    <n v="6750000"/>
    <n v="6750000"/>
    <n v="1687500"/>
    <n v="0"/>
    <n v="0"/>
    <n v="0"/>
    <n v="0"/>
    <n v="0"/>
    <n v="6750000"/>
    <n v="0"/>
  </r>
  <r>
    <s v="21375102"/>
    <s v="MUSEO NACIONAL DE COSTA RICA"/>
    <x v="3"/>
    <s v="001"/>
    <x v="53"/>
    <s v="MANT. Y REPARACION DE EQUIPO DE TRANSPORTE"/>
    <n v="9000000"/>
    <n v="9000000"/>
    <n v="2250000"/>
    <n v="0"/>
    <n v="0"/>
    <n v="0"/>
    <n v="0"/>
    <n v="0"/>
    <n v="9000000"/>
    <n v="0"/>
  </r>
  <r>
    <s v="21375102"/>
    <s v="MUSEO NACIONAL DE COSTA RICA"/>
    <x v="3"/>
    <s v="001"/>
    <x v="113"/>
    <s v="MANT. Y REPARACION DE EQUIPO DE COMUNICAC."/>
    <n v="7000000"/>
    <n v="7000000"/>
    <n v="1750000"/>
    <n v="0"/>
    <n v="0"/>
    <n v="0"/>
    <n v="0"/>
    <n v="0"/>
    <n v="7000000"/>
    <n v="0"/>
  </r>
  <r>
    <s v="21375102"/>
    <s v="MUSEO NACIONAL DE COSTA RICA"/>
    <x v="3"/>
    <s v="001"/>
    <x v="54"/>
    <s v="MANT. Y REPARACION DE EQUIPO Y MOBILIARIO DE OFIC."/>
    <n v="18000000"/>
    <n v="18000000"/>
    <n v="4500000"/>
    <n v="0"/>
    <n v="0"/>
    <n v="0"/>
    <n v="0"/>
    <n v="0"/>
    <n v="18000000"/>
    <n v="0"/>
  </r>
  <r>
    <s v="21375102"/>
    <s v="MUSEO NACIONAL DE COSTA RICA"/>
    <x v="3"/>
    <s v="001"/>
    <x v="55"/>
    <s v="MANT. Y REP. DE EQUIPO DE COMPUTO Y SIST. DE INF."/>
    <n v="15000000"/>
    <n v="15000000"/>
    <n v="3750000"/>
    <n v="0"/>
    <n v="0"/>
    <n v="0"/>
    <n v="0"/>
    <n v="0"/>
    <n v="15000000"/>
    <n v="0"/>
  </r>
  <r>
    <s v="21375102"/>
    <s v="MUSEO NACIONAL DE COSTA RICA"/>
    <x v="3"/>
    <s v="001"/>
    <x v="56"/>
    <s v="MANTENIMIENTO Y REPARACION DE OTROS EQUIPOS"/>
    <n v="850000"/>
    <n v="850000"/>
    <n v="212500"/>
    <n v="0"/>
    <n v="0"/>
    <n v="0"/>
    <n v="0"/>
    <n v="0"/>
    <n v="850000"/>
    <n v="0"/>
  </r>
  <r>
    <s v="21375102"/>
    <s v="MUSEO NACIONAL DE COSTA RICA"/>
    <x v="3"/>
    <s v="001"/>
    <x v="57"/>
    <s v="IMPUESTOS"/>
    <n v="600000"/>
    <n v="600000"/>
    <n v="150000"/>
    <n v="0"/>
    <n v="0"/>
    <n v="0"/>
    <n v="0"/>
    <n v="0"/>
    <n v="600000"/>
    <n v="0"/>
  </r>
  <r>
    <s v="21375102"/>
    <s v="MUSEO NACIONAL DE COSTA RICA"/>
    <x v="3"/>
    <s v="001"/>
    <x v="58"/>
    <s v="OTROS IMPUESTOS"/>
    <n v="600000"/>
    <n v="600000"/>
    <n v="150000"/>
    <n v="0"/>
    <n v="0"/>
    <n v="0"/>
    <n v="0"/>
    <n v="0"/>
    <n v="600000"/>
    <n v="0"/>
  </r>
  <r>
    <s v="21375102"/>
    <s v="MUSEO NACIONAL DE COSTA RICA"/>
    <x v="3"/>
    <s v="001"/>
    <x v="59"/>
    <s v="SERVICIOS DIVERSOS"/>
    <n v="1650000"/>
    <n v="1650000"/>
    <n v="412500"/>
    <n v="0"/>
    <n v="0"/>
    <n v="0"/>
    <n v="0"/>
    <n v="0"/>
    <n v="1650000"/>
    <n v="0"/>
  </r>
  <r>
    <s v="21375102"/>
    <s v="MUSEO NACIONAL DE COSTA RICA"/>
    <x v="3"/>
    <s v="001"/>
    <x v="60"/>
    <s v="DEDUCIBLES"/>
    <n v="1500000"/>
    <n v="1500000"/>
    <n v="375000"/>
    <n v="0"/>
    <n v="0"/>
    <n v="0"/>
    <n v="0"/>
    <n v="0"/>
    <n v="1500000"/>
    <n v="0"/>
  </r>
  <r>
    <s v="21375102"/>
    <s v="MUSEO NACIONAL DE COSTA RICA"/>
    <x v="3"/>
    <s v="001"/>
    <x v="139"/>
    <s v="OTROS SERVICIOS NO ESPECIFICADOS"/>
    <n v="150000"/>
    <n v="150000"/>
    <n v="37500"/>
    <n v="0"/>
    <n v="0"/>
    <n v="0"/>
    <n v="0"/>
    <n v="0"/>
    <n v="150000"/>
    <n v="0"/>
  </r>
  <r>
    <s v="21375102"/>
    <s v="MUSEO NACIONAL DE COSTA RICA"/>
    <x v="3"/>
    <s v="001"/>
    <x v="61"/>
    <s v="MATERIALES Y SUMINISTROS"/>
    <n v="101331290"/>
    <n v="101331290"/>
    <n v="25332822.5"/>
    <n v="0"/>
    <n v="0"/>
    <n v="0"/>
    <n v="0"/>
    <n v="0"/>
    <n v="101331290"/>
    <n v="0"/>
  </r>
  <r>
    <s v="21375102"/>
    <s v="MUSEO NACIONAL DE COSTA RICA"/>
    <x v="3"/>
    <s v="001"/>
    <x v="62"/>
    <s v="PRODUCTOS QUIMICOS Y CONEXOS"/>
    <n v="24076000"/>
    <n v="24076000"/>
    <n v="6019000"/>
    <n v="0"/>
    <n v="0"/>
    <n v="0"/>
    <n v="0"/>
    <n v="0"/>
    <n v="24076000"/>
    <n v="0"/>
  </r>
  <r>
    <s v="21375102"/>
    <s v="MUSEO NACIONAL DE COSTA RICA"/>
    <x v="3"/>
    <s v="001"/>
    <x v="63"/>
    <s v="COMBUSTIBLES Y LUBRICANTES"/>
    <n v="14250000"/>
    <n v="14250000"/>
    <n v="3562500"/>
    <n v="0"/>
    <n v="0"/>
    <n v="0"/>
    <n v="0"/>
    <n v="0"/>
    <n v="14250000"/>
    <n v="0"/>
  </r>
  <r>
    <s v="21375102"/>
    <s v="MUSEO NACIONAL DE COSTA RICA"/>
    <x v="3"/>
    <s v="001"/>
    <x v="114"/>
    <s v="PRODUCTOS FARMACEUTICOS Y MEDICINALES"/>
    <n v="950000"/>
    <n v="950000"/>
    <n v="237500"/>
    <n v="0"/>
    <n v="0"/>
    <n v="0"/>
    <n v="0"/>
    <n v="0"/>
    <n v="950000"/>
    <n v="0"/>
  </r>
  <r>
    <s v="21375102"/>
    <s v="MUSEO NACIONAL DE COSTA RICA"/>
    <x v="3"/>
    <s v="001"/>
    <x v="64"/>
    <s v="TINTAS, PINTURAS Y DILUYENTES"/>
    <n v="6100000"/>
    <n v="6100000"/>
    <n v="1525000"/>
    <n v="0"/>
    <n v="0"/>
    <n v="0"/>
    <n v="0"/>
    <n v="0"/>
    <n v="6100000"/>
    <n v="0"/>
  </r>
  <r>
    <s v="21375102"/>
    <s v="MUSEO NACIONAL DE COSTA RICA"/>
    <x v="3"/>
    <s v="001"/>
    <x v="140"/>
    <s v="OTROS PRODUCTOS QUIMICOS Y CONEXOS"/>
    <n v="2776000"/>
    <n v="2776000"/>
    <n v="694000"/>
    <n v="0"/>
    <n v="0"/>
    <n v="0"/>
    <n v="0"/>
    <n v="0"/>
    <n v="2776000"/>
    <n v="0"/>
  </r>
  <r>
    <s v="21375102"/>
    <s v="MUSEO NACIONAL DE COSTA RICA"/>
    <x v="3"/>
    <s v="001"/>
    <x v="65"/>
    <s v="ALIMENTOS Y PRODUCTOS AGROPECUARIOS"/>
    <n v="456843"/>
    <n v="456843"/>
    <n v="114210.75"/>
    <n v="0"/>
    <n v="0"/>
    <n v="0"/>
    <n v="0"/>
    <n v="0"/>
    <n v="456843"/>
    <n v="0"/>
  </r>
  <r>
    <s v="21375102"/>
    <s v="MUSEO NACIONAL DE COSTA RICA"/>
    <x v="3"/>
    <s v="001"/>
    <x v="67"/>
    <s v="ALIMENTOS Y BEBIDAS"/>
    <n v="456843"/>
    <n v="456843"/>
    <n v="114210.75"/>
    <n v="0"/>
    <n v="0"/>
    <n v="0"/>
    <n v="0"/>
    <n v="0"/>
    <n v="456843"/>
    <n v="0"/>
  </r>
  <r>
    <s v="21375102"/>
    <s v="MUSEO NACIONAL DE COSTA RICA"/>
    <x v="3"/>
    <s v="001"/>
    <x v="68"/>
    <s v="MATERIALES Y PROD DE USO EN LA CONSTRUC Y MANT."/>
    <n v="14940000"/>
    <n v="14940000"/>
    <n v="3735000"/>
    <n v="0"/>
    <n v="0"/>
    <n v="0"/>
    <n v="0"/>
    <n v="0"/>
    <n v="14940000"/>
    <n v="0"/>
  </r>
  <r>
    <s v="21375102"/>
    <s v="MUSEO NACIONAL DE COSTA RICA"/>
    <x v="3"/>
    <s v="001"/>
    <x v="115"/>
    <s v="MATERIALES Y PRODUCTOS METALICOS"/>
    <n v="3410000"/>
    <n v="3410000"/>
    <n v="852500"/>
    <n v="0"/>
    <n v="0"/>
    <n v="0"/>
    <n v="0"/>
    <n v="0"/>
    <n v="3410000"/>
    <n v="0"/>
  </r>
  <r>
    <s v="21375102"/>
    <s v="MUSEO NACIONAL DE COSTA RICA"/>
    <x v="3"/>
    <s v="001"/>
    <x v="141"/>
    <s v="MATERIALES Y PRODUCTOS MINERALES Y ASFALTICOS"/>
    <n v="1950000"/>
    <n v="1950000"/>
    <n v="487500"/>
    <n v="0"/>
    <n v="0"/>
    <n v="0"/>
    <n v="0"/>
    <n v="0"/>
    <n v="1950000"/>
    <n v="0"/>
  </r>
  <r>
    <s v="21375102"/>
    <s v="MUSEO NACIONAL DE COSTA RICA"/>
    <x v="3"/>
    <s v="001"/>
    <x v="142"/>
    <s v="MADERA Y SUS DERIVADOS"/>
    <n v="500000"/>
    <n v="500000"/>
    <n v="125000"/>
    <n v="0"/>
    <n v="0"/>
    <n v="0"/>
    <n v="0"/>
    <n v="0"/>
    <n v="500000"/>
    <n v="0"/>
  </r>
  <r>
    <s v="21375102"/>
    <s v="MUSEO NACIONAL DE COSTA RICA"/>
    <x v="3"/>
    <s v="001"/>
    <x v="69"/>
    <s v="MAT. Y PROD. ELECTRICOS, TELEFONICOS Y DE COMPUTO"/>
    <n v="3230000"/>
    <n v="3230000"/>
    <n v="807500"/>
    <n v="0"/>
    <n v="0"/>
    <n v="0"/>
    <n v="0"/>
    <n v="0"/>
    <n v="3230000"/>
    <n v="0"/>
  </r>
  <r>
    <s v="21375102"/>
    <s v="MUSEO NACIONAL DE COSTA RICA"/>
    <x v="3"/>
    <s v="001"/>
    <x v="143"/>
    <s v="MATERIALES Y PRODUCTOS DE VIDRIO"/>
    <n v="850000"/>
    <n v="850000"/>
    <n v="212500"/>
    <n v="0"/>
    <n v="0"/>
    <n v="0"/>
    <n v="0"/>
    <n v="0"/>
    <n v="850000"/>
    <n v="0"/>
  </r>
  <r>
    <s v="21375102"/>
    <s v="MUSEO NACIONAL DE COSTA RICA"/>
    <x v="3"/>
    <s v="001"/>
    <x v="144"/>
    <s v="MATERIALES Y PRODUCTOS DE PLASTICO"/>
    <n v="2800000"/>
    <n v="2800000"/>
    <n v="700000"/>
    <n v="0"/>
    <n v="0"/>
    <n v="0"/>
    <n v="0"/>
    <n v="0"/>
    <n v="2800000"/>
    <n v="0"/>
  </r>
  <r>
    <s v="21375102"/>
    <s v="MUSEO NACIONAL DE COSTA RICA"/>
    <x v="3"/>
    <s v="001"/>
    <x v="145"/>
    <s v="OTROS MAT. Y PROD.DE USO EN LA CONSTRU. Y MANTENIM"/>
    <n v="2200000"/>
    <n v="2200000"/>
    <n v="550000"/>
    <n v="0"/>
    <n v="0"/>
    <n v="0"/>
    <n v="0"/>
    <n v="0"/>
    <n v="2200000"/>
    <n v="0"/>
  </r>
  <r>
    <s v="21375102"/>
    <s v="MUSEO NACIONAL DE COSTA RICA"/>
    <x v="3"/>
    <s v="001"/>
    <x v="70"/>
    <s v="HERRAMIENTAS, REPUESTOS Y ACCESORIOS"/>
    <n v="28536790"/>
    <n v="28536790"/>
    <n v="7134197.5"/>
    <n v="0"/>
    <n v="0"/>
    <n v="0"/>
    <n v="0"/>
    <n v="0"/>
    <n v="28536790"/>
    <n v="0"/>
  </r>
  <r>
    <s v="21375102"/>
    <s v="MUSEO NACIONAL DE COSTA RICA"/>
    <x v="3"/>
    <s v="001"/>
    <x v="71"/>
    <s v="HERRAMIENTAS E INSTRUMENTOS"/>
    <n v="8585000"/>
    <n v="8585000"/>
    <n v="2146250"/>
    <n v="0"/>
    <n v="0"/>
    <n v="0"/>
    <n v="0"/>
    <n v="0"/>
    <n v="8585000"/>
    <n v="0"/>
  </r>
  <r>
    <s v="21375102"/>
    <s v="MUSEO NACIONAL DE COSTA RICA"/>
    <x v="3"/>
    <s v="001"/>
    <x v="72"/>
    <s v="REPUESTOS Y ACCESORIOS"/>
    <n v="19951790"/>
    <n v="19951790"/>
    <n v="4987947.5"/>
    <n v="0"/>
    <n v="0"/>
    <n v="0"/>
    <n v="0"/>
    <n v="0"/>
    <n v="19951790"/>
    <n v="0"/>
  </r>
  <r>
    <s v="21375102"/>
    <s v="MUSEO NACIONAL DE COSTA RICA"/>
    <x v="3"/>
    <s v="001"/>
    <x v="73"/>
    <s v="UTILES, MATERIALES Y SUMINISTROS DIVERSOS"/>
    <n v="33321657"/>
    <n v="33321657"/>
    <n v="8330414.25"/>
    <n v="0"/>
    <n v="0"/>
    <n v="0"/>
    <n v="0"/>
    <n v="0"/>
    <n v="33321657"/>
    <n v="0"/>
  </r>
  <r>
    <s v="21375102"/>
    <s v="MUSEO NACIONAL DE COSTA RICA"/>
    <x v="3"/>
    <s v="001"/>
    <x v="74"/>
    <s v="UTILES Y MATERIALES DE OFICINA Y COMPUTO"/>
    <n v="6735157"/>
    <n v="6735157"/>
    <n v="1683789.25"/>
    <n v="0"/>
    <n v="0"/>
    <n v="0"/>
    <n v="0"/>
    <n v="0"/>
    <n v="6735157"/>
    <n v="0"/>
  </r>
  <r>
    <s v="21375102"/>
    <s v="MUSEO NACIONAL DE COSTA RICA"/>
    <x v="3"/>
    <s v="001"/>
    <x v="146"/>
    <s v="UTILES Y MATERIALES MEDICO, HOSPITALARIO Y DE INV."/>
    <n v="1416500"/>
    <n v="1416500"/>
    <n v="354125"/>
    <n v="0"/>
    <n v="0"/>
    <n v="0"/>
    <n v="0"/>
    <n v="0"/>
    <n v="1416500"/>
    <n v="0"/>
  </r>
  <r>
    <s v="21375102"/>
    <s v="MUSEO NACIONAL DE COSTA RICA"/>
    <x v="3"/>
    <s v="001"/>
    <x v="75"/>
    <s v="PRODUCTOS DE PAPEL, CARTON E IMPRESOS"/>
    <n v="2950000"/>
    <n v="2950000"/>
    <n v="737500"/>
    <n v="0"/>
    <n v="0"/>
    <n v="0"/>
    <n v="0"/>
    <n v="0"/>
    <n v="2950000"/>
    <n v="0"/>
  </r>
  <r>
    <s v="21375102"/>
    <s v="MUSEO NACIONAL DE COSTA RICA"/>
    <x v="3"/>
    <s v="001"/>
    <x v="116"/>
    <s v="TEXTILES Y VESTUARIO"/>
    <n v="4150000"/>
    <n v="4150000"/>
    <n v="1037500"/>
    <n v="0"/>
    <n v="0"/>
    <n v="0"/>
    <n v="0"/>
    <n v="0"/>
    <n v="4150000"/>
    <n v="0"/>
  </r>
  <r>
    <s v="21375102"/>
    <s v="MUSEO NACIONAL DE COSTA RICA"/>
    <x v="3"/>
    <s v="001"/>
    <x v="76"/>
    <s v="UTILES Y MATERIALES DE LIMPIEZA"/>
    <n v="8500000"/>
    <n v="8500000"/>
    <n v="2125000"/>
    <n v="0"/>
    <n v="0"/>
    <n v="0"/>
    <n v="0"/>
    <n v="0"/>
    <n v="8500000"/>
    <n v="0"/>
  </r>
  <r>
    <s v="21375102"/>
    <s v="MUSEO NACIONAL DE COSTA RICA"/>
    <x v="3"/>
    <s v="001"/>
    <x v="117"/>
    <s v="UTILES Y MATERIALES DE RESGUARDO Y SEGURIDAD"/>
    <n v="1100000"/>
    <n v="1100000"/>
    <n v="275000"/>
    <n v="0"/>
    <n v="0"/>
    <n v="0"/>
    <n v="0"/>
    <n v="0"/>
    <n v="1100000"/>
    <n v="0"/>
  </r>
  <r>
    <s v="21375102"/>
    <s v="MUSEO NACIONAL DE COSTA RICA"/>
    <x v="3"/>
    <s v="001"/>
    <x v="77"/>
    <s v="UTILES Y MATERIALES DE COCINA Y COMEDOR"/>
    <n v="100000"/>
    <n v="100000"/>
    <n v="25000"/>
    <n v="0"/>
    <n v="0"/>
    <n v="0"/>
    <n v="0"/>
    <n v="0"/>
    <n v="100000"/>
    <n v="0"/>
  </r>
  <r>
    <s v="21375102"/>
    <s v="MUSEO NACIONAL DE COSTA RICA"/>
    <x v="3"/>
    <s v="001"/>
    <x v="118"/>
    <s v="OTROS UTILES, MATERIALES Y SUMINISTROS DIVERSOS"/>
    <n v="8370000"/>
    <n v="8370000"/>
    <n v="2092500"/>
    <n v="0"/>
    <n v="0"/>
    <n v="0"/>
    <n v="0"/>
    <n v="0"/>
    <n v="8370000"/>
    <n v="0"/>
  </r>
  <r>
    <s v="21375102"/>
    <s v="MUSEO NACIONAL DE COSTA RICA"/>
    <x v="3"/>
    <s v="001"/>
    <x v="78"/>
    <s v="TRANSFERENCIAS CORRIENTES"/>
    <n v="61711922"/>
    <n v="61711922"/>
    <n v="40186922"/>
    <n v="0"/>
    <n v="0"/>
    <n v="0"/>
    <n v="3826318.82"/>
    <n v="1489688.55"/>
    <n v="57885603.18"/>
    <n v="6.2002911204094402E-2"/>
  </r>
  <r>
    <s v="21375102"/>
    <s v="MUSEO NACIONAL DE COSTA RICA"/>
    <x v="3"/>
    <s v="001"/>
    <x v="79"/>
    <s v="TRANSFERENCIAS CORRIENTES AL SECTOR PUBLICO"/>
    <n v="33011922"/>
    <n v="33011922"/>
    <n v="33011922"/>
    <n v="0"/>
    <n v="0"/>
    <n v="0"/>
    <n v="2336630.27"/>
    <n v="0"/>
    <n v="30675291.73"/>
    <n v="7.0781406487026105E-2"/>
  </r>
  <r>
    <s v="21375102"/>
    <s v="MUSEO NACIONAL DE COSTA RICA"/>
    <x v="3"/>
    <s v="001"/>
    <x v="147"/>
    <s v="CCSS CONTRIBUCION ESTATAL SEGURO PENSIONES (CONTRIBUCION ESTATAL AL SEGURO DE PENSIONES, SEGUN LEY NO. 17 DEL 22 DE OCTUBRE DE 1943, LEY"/>
    <n v="28477317"/>
    <n v="28477317"/>
    <n v="28477317"/>
    <n v="0"/>
    <n v="0"/>
    <n v="0"/>
    <n v="2015664.57"/>
    <n v="0"/>
    <n v="26461652.43"/>
    <n v="7.0781407181020606E-2"/>
  </r>
  <r>
    <s v="21375102"/>
    <s v="MUSEO NACIONAL DE COSTA RICA"/>
    <x v="3"/>
    <s v="001"/>
    <x v="148"/>
    <s v="CCSS CONTRIBUCION ESTATAL SEGURO SALUD (CONTRIBUCION ESTATAL AL SEGURO DE SALUD, SEGUN LEY NO. 17 DEL 22 DE OCTUBRE DE 1943, LEY"/>
    <n v="4534605"/>
    <n v="4534605"/>
    <n v="4534605"/>
    <n v="0"/>
    <n v="0"/>
    <n v="0"/>
    <n v="320965.7"/>
    <n v="0"/>
    <n v="4213639.3"/>
    <n v="7.0781402128741094E-2"/>
  </r>
  <r>
    <s v="21375102"/>
    <s v="MUSEO NACIONAL DE COSTA RICA"/>
    <x v="3"/>
    <s v="001"/>
    <x v="86"/>
    <s v="PRESTACIONES"/>
    <n v="28700000"/>
    <n v="28700000"/>
    <n v="7175000"/>
    <n v="0"/>
    <n v="0"/>
    <n v="0"/>
    <n v="1489688.55"/>
    <n v="1489688.55"/>
    <n v="27210311.449999999"/>
    <n v="5.1905524390243901E-2"/>
  </r>
  <r>
    <s v="21375102"/>
    <s v="MUSEO NACIONAL DE COSTA RICA"/>
    <x v="3"/>
    <s v="001"/>
    <x v="87"/>
    <s v="PRESTACIONES LEGALES"/>
    <n v="12700000"/>
    <n v="12700000"/>
    <n v="3175000"/>
    <n v="0"/>
    <n v="0"/>
    <n v="0"/>
    <n v="0"/>
    <n v="0"/>
    <n v="12700000"/>
    <n v="0"/>
  </r>
  <r>
    <s v="21375102"/>
    <s v="MUSEO NACIONAL DE COSTA RICA"/>
    <x v="3"/>
    <s v="001"/>
    <x v="88"/>
    <s v="OTRAS PRESTACIONES"/>
    <n v="16000000"/>
    <n v="16000000"/>
    <n v="4000000"/>
    <n v="0"/>
    <n v="0"/>
    <n v="0"/>
    <n v="1489688.55"/>
    <n v="1489688.55"/>
    <n v="14510311.449999999"/>
    <n v="9.3105534375000007E-2"/>
  </r>
  <r>
    <s v="21375102"/>
    <s v="MUSEO NACIONAL DE COSTA RICA"/>
    <x v="3"/>
    <s v="280"/>
    <x v="98"/>
    <s v="BIENES DURADEROS"/>
    <n v="36000000"/>
    <n v="36000000"/>
    <n v="36000000"/>
    <n v="0"/>
    <n v="0"/>
    <n v="0"/>
    <n v="0"/>
    <n v="0"/>
    <n v="36000000"/>
    <n v="0"/>
  </r>
  <r>
    <s v="21375102"/>
    <s v="MUSEO NACIONAL DE COSTA RICA"/>
    <x v="3"/>
    <s v="280"/>
    <x v="99"/>
    <s v="MAQUINARIA, EQUIPO Y MOBILIARIO"/>
    <n v="16000000"/>
    <n v="16000000"/>
    <n v="16000000"/>
    <n v="0"/>
    <n v="0"/>
    <n v="0"/>
    <n v="0"/>
    <n v="0"/>
    <n v="16000000"/>
    <n v="0"/>
  </r>
  <r>
    <s v="21375102"/>
    <s v="MUSEO NACIONAL DE COSTA RICA"/>
    <x v="3"/>
    <s v="280"/>
    <x v="100"/>
    <s v="EQUIPO Y MOBILIARIO DE OFICINA"/>
    <n v="3000000"/>
    <n v="3000000"/>
    <n v="3000000"/>
    <n v="0"/>
    <n v="0"/>
    <n v="0"/>
    <n v="0"/>
    <n v="0"/>
    <n v="3000000"/>
    <n v="0"/>
  </r>
  <r>
    <s v="21375102"/>
    <s v="MUSEO NACIONAL DE COSTA RICA"/>
    <x v="3"/>
    <s v="280"/>
    <x v="149"/>
    <s v="EQUIPO Y PROGRAMAS DE COMPUTO"/>
    <n v="13000000"/>
    <n v="13000000"/>
    <n v="13000000"/>
    <n v="0"/>
    <n v="0"/>
    <n v="0"/>
    <n v="0"/>
    <n v="0"/>
    <n v="13000000"/>
    <n v="0"/>
  </r>
  <r>
    <s v="21375102"/>
    <s v="MUSEO NACIONAL DE COSTA RICA"/>
    <x v="3"/>
    <s v="280"/>
    <x v="103"/>
    <s v="BIENES DURADEROS DIVERSOS"/>
    <n v="20000000"/>
    <n v="20000000"/>
    <n v="20000000"/>
    <n v="0"/>
    <n v="0"/>
    <n v="0"/>
    <n v="0"/>
    <n v="0"/>
    <n v="20000000"/>
    <n v="0"/>
  </r>
  <r>
    <s v="21375102"/>
    <s v="MUSEO NACIONAL DE COSTA RICA"/>
    <x v="3"/>
    <s v="280"/>
    <x v="104"/>
    <s v="BIENES INTANGIBLES"/>
    <n v="20000000"/>
    <n v="20000000"/>
    <n v="20000000"/>
    <n v="0"/>
    <n v="0"/>
    <n v="0"/>
    <n v="0"/>
    <n v="0"/>
    <n v="20000000"/>
    <n v="0"/>
  </r>
  <r>
    <s v="21375103"/>
    <s v="MUSEO DE ARTE COSTARRICENSE"/>
    <x v="4"/>
    <s v="001"/>
    <x v="0"/>
    <s v=""/>
    <n v="1727065063"/>
    <n v="1727065063"/>
    <n v="1227298976.5"/>
    <n v="0"/>
    <n v="0"/>
    <n v="0"/>
    <n v="97273695.989999995"/>
    <n v="97273695.989999995"/>
    <n v="1629791367.01"/>
    <n v="5.6323121852184674E-2"/>
  </r>
  <r>
    <s v="21375103"/>
    <s v="MUSEO DE ARTE COSTARRICENSE"/>
    <x v="4"/>
    <s v="001"/>
    <x v="1"/>
    <s v="REMUNERACIONES"/>
    <n v="950037989"/>
    <n v="950037989"/>
    <n v="950037989"/>
    <n v="0"/>
    <n v="0"/>
    <n v="0"/>
    <n v="95534143"/>
    <n v="95534143"/>
    <n v="854503846"/>
    <n v="0.10055823462444721"/>
  </r>
  <r>
    <s v="21375103"/>
    <s v="MUSEO DE ARTE COSTARRICENSE"/>
    <x v="4"/>
    <s v="001"/>
    <x v="2"/>
    <s v="REMUNERACIONES BASICAS"/>
    <n v="497065600"/>
    <n v="497065600"/>
    <n v="497065600"/>
    <n v="0"/>
    <n v="0"/>
    <n v="0"/>
    <n v="31215422.079999998"/>
    <n v="31215422.079999998"/>
    <n v="465850177.92000002"/>
    <n v="6.2799401286268847E-2"/>
  </r>
  <r>
    <s v="21375103"/>
    <s v="MUSEO DE ARTE COSTARRICENSE"/>
    <x v="4"/>
    <s v="001"/>
    <x v="3"/>
    <s v="SUELDOS PARA CARGOS FIJOS"/>
    <n v="483165600"/>
    <n v="483165600"/>
    <n v="483165600"/>
    <n v="0"/>
    <n v="0"/>
    <n v="0"/>
    <n v="31215422.079999998"/>
    <n v="31215422.079999998"/>
    <n v="451950177.92000002"/>
    <n v="6.4606052417639004E-2"/>
  </r>
  <r>
    <s v="21375103"/>
    <s v="MUSEO DE ARTE COSTARRICENSE"/>
    <x v="4"/>
    <s v="001"/>
    <x v="126"/>
    <s v="JORNALES"/>
    <n v="4100000"/>
    <n v="4100000"/>
    <n v="4100000"/>
    <n v="0"/>
    <n v="0"/>
    <n v="0"/>
    <n v="0"/>
    <n v="0"/>
    <n v="4100000"/>
    <n v="0"/>
  </r>
  <r>
    <s v="21375103"/>
    <s v="MUSEO DE ARTE COSTARRICENSE"/>
    <x v="4"/>
    <s v="001"/>
    <x v="4"/>
    <s v="SUPLENCIAS"/>
    <n v="9800000"/>
    <n v="9800000"/>
    <n v="9800000"/>
    <n v="0"/>
    <n v="0"/>
    <n v="0"/>
    <n v="0"/>
    <n v="0"/>
    <n v="9800000"/>
    <n v="0"/>
  </r>
  <r>
    <s v="21375103"/>
    <s v="MUSEO DE ARTE COSTARRICENSE"/>
    <x v="4"/>
    <s v="001"/>
    <x v="5"/>
    <s v="REMUNERACIONES EVENTUALES"/>
    <n v="4300000"/>
    <n v="4300000"/>
    <n v="4300000"/>
    <n v="0"/>
    <n v="0"/>
    <n v="0"/>
    <n v="356404.31"/>
    <n v="356404.31"/>
    <n v="3943595.69"/>
    <n v="8.2884723255813947E-2"/>
  </r>
  <r>
    <s v="21375103"/>
    <s v="MUSEO DE ARTE COSTARRICENSE"/>
    <x v="4"/>
    <s v="001"/>
    <x v="6"/>
    <s v="TIEMPO EXTRAORDINARIO"/>
    <n v="4300000"/>
    <n v="4300000"/>
    <n v="4300000"/>
    <n v="0"/>
    <n v="0"/>
    <n v="0"/>
    <n v="356404.31"/>
    <n v="356404.31"/>
    <n v="3943595.69"/>
    <n v="8.2884723255813947E-2"/>
  </r>
  <r>
    <s v="21375103"/>
    <s v="MUSEO DE ARTE COSTARRICENSE"/>
    <x v="4"/>
    <s v="001"/>
    <x v="7"/>
    <s v="INCENTIVOS SALARIALES"/>
    <n v="295600038"/>
    <n v="295600038"/>
    <n v="295600038"/>
    <n v="0"/>
    <n v="0"/>
    <n v="0"/>
    <n v="54355759.740000002"/>
    <n v="54355759.740000002"/>
    <n v="241244278.25999999"/>
    <n v="0.18388279009625838"/>
  </r>
  <r>
    <s v="21375103"/>
    <s v="MUSEO DE ARTE COSTARRICENSE"/>
    <x v="4"/>
    <s v="001"/>
    <x v="8"/>
    <s v="RETRIBUCION POR AÑOS SERVIDOS"/>
    <n v="110500000"/>
    <n v="110500000"/>
    <n v="110500000"/>
    <n v="0"/>
    <n v="0"/>
    <n v="0"/>
    <n v="8415160.3699999992"/>
    <n v="8415160.3699999992"/>
    <n v="102084839.63"/>
    <n v="7.6155297466063337E-2"/>
  </r>
  <r>
    <s v="21375103"/>
    <s v="MUSEO DE ARTE COSTARRICENSE"/>
    <x v="4"/>
    <s v="001"/>
    <x v="9"/>
    <s v="RESTRICCION AL EJERCICIO LIBERAL DE LA PROFESION"/>
    <n v="54988320"/>
    <n v="54988320"/>
    <n v="54988320"/>
    <n v="0"/>
    <n v="0"/>
    <n v="0"/>
    <n v="4405181.67"/>
    <n v="4405181.67"/>
    <n v="50583138.329999998"/>
    <n v="8.0111224892849969E-2"/>
  </r>
  <r>
    <s v="21375103"/>
    <s v="MUSEO DE ARTE COSTARRICENSE"/>
    <x v="4"/>
    <s v="001"/>
    <x v="10"/>
    <s v="DECIMOTERCER MES"/>
    <n v="61468187"/>
    <n v="61468187"/>
    <n v="61468187"/>
    <n v="0"/>
    <n v="0"/>
    <n v="0"/>
    <n v="0"/>
    <n v="0"/>
    <n v="61468187"/>
    <n v="0"/>
  </r>
  <r>
    <s v="21375103"/>
    <s v="MUSEO DE ARTE COSTARRICENSE"/>
    <x v="4"/>
    <s v="001"/>
    <x v="11"/>
    <s v="SALARIO ESCOLAR"/>
    <n v="53143531"/>
    <n v="53143531"/>
    <n v="53143531"/>
    <n v="0"/>
    <n v="0"/>
    <n v="0"/>
    <n v="40190988.200000003"/>
    <n v="40190988.200000003"/>
    <n v="12952542.800000001"/>
    <n v="0.75627244640556535"/>
  </r>
  <r>
    <s v="21375103"/>
    <s v="MUSEO DE ARTE COSTARRICENSE"/>
    <x v="4"/>
    <s v="001"/>
    <x v="12"/>
    <s v="OTROS INCENTIVOS SALARIALES"/>
    <n v="15500000"/>
    <n v="15500000"/>
    <n v="15500000"/>
    <n v="0"/>
    <n v="0"/>
    <n v="0"/>
    <n v="1344429.5"/>
    <n v="1344429.5"/>
    <n v="14155570.5"/>
    <n v="8.6737387096774199E-2"/>
  </r>
  <r>
    <s v="21375103"/>
    <s v="MUSEO DE ARTE COSTARRICENSE"/>
    <x v="4"/>
    <s v="001"/>
    <x v="13"/>
    <s v="CONTRIB. PATRONALES AL DES. Y LA SEGURIDAD SOCIAL"/>
    <n v="71711002"/>
    <n v="71711002"/>
    <n v="71711002"/>
    <n v="0"/>
    <n v="0"/>
    <n v="0"/>
    <n v="4489355.2699999996"/>
    <n v="4489355.2699999996"/>
    <n v="67221646.730000004"/>
    <n v="6.2603438033120767E-2"/>
  </r>
  <r>
    <s v="21375103"/>
    <s v="MUSEO DE ARTE COSTARRICENSE"/>
    <x v="4"/>
    <s v="001"/>
    <x v="150"/>
    <s v="CCSS CONTRIBUCION PATRONAL SEGURO SALUD (CONTRIBUCION PATRONAL SEGURO DE SALUD, SEGUN LEY NO. 17 DEL 22 DE OCTUBRE DE 1943, LEY"/>
    <n v="68033515"/>
    <n v="68033515"/>
    <n v="68033515"/>
    <n v="0"/>
    <n v="0"/>
    <n v="0"/>
    <n v="4259131.87"/>
    <n v="4259131.87"/>
    <n v="63774383.130000003"/>
    <n v="6.2603436997191758E-2"/>
  </r>
  <r>
    <s v="21375103"/>
    <s v="MUSEO DE ARTE COSTARRICENSE"/>
    <x v="4"/>
    <s v="001"/>
    <x v="151"/>
    <s v="BANCO POPULAR Y DE DESARROLLO COMUNAL. (BPDC) (SEGUN LEY NO. 4351 DEL 11 DE JULIO DE 1969, LEY ORGANICA DEL B.P.D.C.)."/>
    <n v="3677487"/>
    <n v="3677487"/>
    <n v="3677487"/>
    <n v="0"/>
    <n v="0"/>
    <n v="0"/>
    <n v="230223.4"/>
    <n v="230223.4"/>
    <n v="3447263.6"/>
    <n v="6.260345719780927E-2"/>
  </r>
  <r>
    <s v="21375103"/>
    <s v="MUSEO DE ARTE COSTARRICENSE"/>
    <x v="4"/>
    <s v="001"/>
    <x v="16"/>
    <s v="CONTRIB PATRONALES A FOND PENS Y OTROS FOND CAPIT."/>
    <n v="81361349"/>
    <n v="81361349"/>
    <n v="81361349"/>
    <n v="0"/>
    <n v="0"/>
    <n v="0"/>
    <n v="5117201.5999999996"/>
    <n v="5117201.5999999996"/>
    <n v="76244147.400000006"/>
    <n v="6.2894748709242762E-2"/>
  </r>
  <r>
    <s v="21375103"/>
    <s v="MUSEO DE ARTE COSTARRICENSE"/>
    <x v="4"/>
    <s v="001"/>
    <x v="152"/>
    <s v="CCSS CONTRIBUCION PATRONAL SEGURO PENSIONES (CONTRIBUCION PATRONAL SEGURO DE PENSIONES, SEGUN LEY NO. 17 DEL 22 DE OCTUBRE DE 1943, LEY"/>
    <n v="39863962"/>
    <n v="39863962"/>
    <n v="39863962"/>
    <n v="0"/>
    <n v="0"/>
    <n v="0"/>
    <n v="2413661"/>
    <n v="2413661"/>
    <n v="37450301"/>
    <n v="6.0547443829090546E-2"/>
  </r>
  <r>
    <s v="21375103"/>
    <s v="MUSEO DE ARTE COSTARRICENSE"/>
    <x v="4"/>
    <s v="001"/>
    <x v="153"/>
    <s v="CCSS APORTE PATRONAL REGIMEN PENSIONES (APORTE PATRONAL AL REGIMEN DE PENSIONES, SEGUN LEY DE PROTECCION AL TRABAJADOR NO. 7983 DEL 16"/>
    <n v="22064924"/>
    <n v="22064924"/>
    <n v="22064924"/>
    <n v="0"/>
    <n v="0"/>
    <n v="0"/>
    <n v="1381340.1"/>
    <n v="1381340.1"/>
    <n v="20683583.899999999"/>
    <n v="6.2603437927091887E-2"/>
  </r>
  <r>
    <s v="21375103"/>
    <s v="MUSEO DE ARTE COSTARRICENSE"/>
    <x v="4"/>
    <s v="001"/>
    <x v="154"/>
    <s v="CCSS APORTE PATRONAL FONDO CAPITALIZACION LABORAL (APORTE PATRONAL AL FONDO DE CAPITALIZACION LABORAL, SEGUN LEY DE PROTECCION AL TRABAJADOR"/>
    <n v="11032463"/>
    <n v="11032463"/>
    <n v="11032463"/>
    <n v="0"/>
    <n v="0"/>
    <n v="0"/>
    <n v="690670"/>
    <n v="690670"/>
    <n v="10341793"/>
    <n v="6.2603427720537105E-2"/>
  </r>
  <r>
    <s v="21375103"/>
    <s v="MUSEO DE ARTE COSTARRICENSE"/>
    <x v="4"/>
    <s v="001"/>
    <x v="155"/>
    <s v="ASOCIACION DE EMPLEADOS DEL MINISTERIO DE CULTURA Y JUVENTUD (ASEMICULTURA). (APORTE PATRONAL A LA ASOCIACION DE EMPLEADOS DEL MINISTERIO DE CULTURA"/>
    <n v="8400000"/>
    <n v="8400000"/>
    <n v="8400000"/>
    <n v="0"/>
    <n v="0"/>
    <n v="0"/>
    <n v="631530.5"/>
    <n v="631530.5"/>
    <n v="7768469.5"/>
    <n v="7.5182202380952384E-2"/>
  </r>
  <r>
    <s v="21375103"/>
    <s v="MUSEO DE ARTE COSTARRICENSE"/>
    <x v="4"/>
    <s v="001"/>
    <x v="21"/>
    <s v="SERVICIOS"/>
    <n v="587329617"/>
    <n v="587329617"/>
    <n v="148268106"/>
    <n v="0"/>
    <n v="0"/>
    <n v="0"/>
    <n v="907146"/>
    <n v="907146"/>
    <n v="586422471"/>
    <n v="1.5445262315113254E-3"/>
  </r>
  <r>
    <s v="21375103"/>
    <s v="MUSEO DE ARTE COSTARRICENSE"/>
    <x v="4"/>
    <s v="001"/>
    <x v="22"/>
    <s v="ALQUILERES"/>
    <n v="106920082"/>
    <n v="106920082"/>
    <n v="26730020.5"/>
    <n v="0"/>
    <n v="0"/>
    <n v="0"/>
    <n v="0"/>
    <n v="0"/>
    <n v="106920082"/>
    <n v="0"/>
  </r>
  <r>
    <s v="21375103"/>
    <s v="MUSEO DE ARTE COSTARRICENSE"/>
    <x v="4"/>
    <s v="001"/>
    <x v="156"/>
    <s v="ALQUILER DE EDIFICIOS, LOCALES Y TERRENOS"/>
    <n v="98223851"/>
    <n v="98223851"/>
    <n v="24555962.75"/>
    <n v="0"/>
    <n v="0"/>
    <n v="0"/>
    <n v="0"/>
    <n v="0"/>
    <n v="98223851"/>
    <n v="0"/>
  </r>
  <r>
    <s v="21375103"/>
    <s v="MUSEO DE ARTE COSTARRICENSE"/>
    <x v="4"/>
    <s v="001"/>
    <x v="23"/>
    <s v="ALQUILER DE EQUIPO DE COMPUTO"/>
    <n v="8696231"/>
    <n v="8696231"/>
    <n v="2174057.75"/>
    <n v="0"/>
    <n v="0"/>
    <n v="0"/>
    <n v="0"/>
    <n v="0"/>
    <n v="8696231"/>
    <n v="0"/>
  </r>
  <r>
    <s v="21375103"/>
    <s v="MUSEO DE ARTE COSTARRICENSE"/>
    <x v="4"/>
    <s v="001"/>
    <x v="24"/>
    <s v="SERVICIOS BASICOS"/>
    <n v="52575927"/>
    <n v="52575927"/>
    <n v="13143981.75"/>
    <n v="0"/>
    <n v="0"/>
    <n v="0"/>
    <n v="907146"/>
    <n v="907146"/>
    <n v="51668781"/>
    <n v="1.7254018174515495E-2"/>
  </r>
  <r>
    <s v="21375103"/>
    <s v="MUSEO DE ARTE COSTARRICENSE"/>
    <x v="4"/>
    <s v="001"/>
    <x v="25"/>
    <s v="SERVICIO DE AGUA Y ALCANTARILLADO"/>
    <n v="1356000"/>
    <n v="1356000"/>
    <n v="339000"/>
    <n v="0"/>
    <n v="0"/>
    <n v="0"/>
    <n v="133036"/>
    <n v="133036"/>
    <n v="1222964"/>
    <n v="9.8109144542772864E-2"/>
  </r>
  <r>
    <s v="21375103"/>
    <s v="MUSEO DE ARTE COSTARRICENSE"/>
    <x v="4"/>
    <s v="001"/>
    <x v="26"/>
    <s v="SERVICIO DE ENERGIA ELECTRICA"/>
    <n v="18984000"/>
    <n v="18984000"/>
    <n v="4746000"/>
    <n v="0"/>
    <n v="0"/>
    <n v="0"/>
    <n v="774110"/>
    <n v="774110"/>
    <n v="18209890"/>
    <n v="4.0776970080067428E-2"/>
  </r>
  <r>
    <s v="21375103"/>
    <s v="MUSEO DE ARTE COSTARRICENSE"/>
    <x v="4"/>
    <s v="001"/>
    <x v="110"/>
    <s v="SERVICIO DE CORREO"/>
    <n v="1592000"/>
    <n v="1592000"/>
    <n v="398000"/>
    <n v="0"/>
    <n v="0"/>
    <n v="0"/>
    <n v="0"/>
    <n v="0"/>
    <n v="1592000"/>
    <n v="0"/>
  </r>
  <r>
    <s v="21375103"/>
    <s v="MUSEO DE ARTE COSTARRICENSE"/>
    <x v="4"/>
    <s v="001"/>
    <x v="27"/>
    <s v="SERVICIO DE TELECOMUNICACIONES"/>
    <n v="30643927"/>
    <n v="30643927"/>
    <n v="7660981.75"/>
    <n v="0"/>
    <n v="0"/>
    <n v="0"/>
    <n v="0"/>
    <n v="0"/>
    <n v="30643927"/>
    <n v="0"/>
  </r>
  <r>
    <s v="21375103"/>
    <s v="MUSEO DE ARTE COSTARRICENSE"/>
    <x v="4"/>
    <s v="001"/>
    <x v="29"/>
    <s v="SERVICIOS COMERCIALES Y FINANCIEROS"/>
    <n v="43013304"/>
    <n v="43013304"/>
    <n v="12189027.75"/>
    <n v="0"/>
    <n v="0"/>
    <n v="0"/>
    <n v="0"/>
    <n v="0"/>
    <n v="43013304"/>
    <n v="0"/>
  </r>
  <r>
    <s v="21375103"/>
    <s v="MUSEO DE ARTE COSTARRICENSE"/>
    <x v="4"/>
    <s v="001"/>
    <x v="30"/>
    <s v="INFORMACION"/>
    <n v="400000"/>
    <n v="400000"/>
    <n v="100000"/>
    <n v="0"/>
    <n v="0"/>
    <n v="0"/>
    <n v="0"/>
    <n v="0"/>
    <n v="400000"/>
    <n v="0"/>
  </r>
  <r>
    <s v="21375103"/>
    <s v="MUSEO DE ARTE COSTARRICENSE"/>
    <x v="4"/>
    <s v="001"/>
    <x v="32"/>
    <s v="IMPRESION, ENCUADERNACION Y OTROS"/>
    <n v="40074250"/>
    <n v="40074250"/>
    <n v="10018562.5"/>
    <n v="0"/>
    <n v="0"/>
    <n v="0"/>
    <n v="0"/>
    <n v="0"/>
    <n v="40074250"/>
    <n v="0"/>
  </r>
  <r>
    <s v="21375103"/>
    <s v="MUSEO DE ARTE COSTARRICENSE"/>
    <x v="4"/>
    <s v="001"/>
    <x v="33"/>
    <s v="COMIS. Y GASTOS POR SERV. FINANCIEROS Y COMERCIAL."/>
    <n v="1914269"/>
    <n v="1914269"/>
    <n v="1914269"/>
    <n v="0"/>
    <n v="0"/>
    <n v="0"/>
    <n v="0"/>
    <n v="0"/>
    <n v="1914269"/>
    <n v="0"/>
  </r>
  <r>
    <s v="21375103"/>
    <s v="MUSEO DE ARTE COSTARRICENSE"/>
    <x v="4"/>
    <s v="001"/>
    <x v="34"/>
    <s v="SERVICIOS DE TECNOLOGIAS DE INFORMACION"/>
    <n v="624785"/>
    <n v="624785"/>
    <n v="156196.25"/>
    <n v="0"/>
    <n v="0"/>
    <n v="0"/>
    <n v="0"/>
    <n v="0"/>
    <n v="624785"/>
    <n v="0"/>
  </r>
  <r>
    <s v="21375103"/>
    <s v="MUSEO DE ARTE COSTARRICENSE"/>
    <x v="4"/>
    <s v="001"/>
    <x v="35"/>
    <s v="SERVICIOS DE GESTION Y APOYO"/>
    <n v="284251424"/>
    <n v="284251424"/>
    <n v="71062856"/>
    <n v="0"/>
    <n v="0"/>
    <n v="0"/>
    <n v="0"/>
    <n v="0"/>
    <n v="284251424"/>
    <n v="0"/>
  </r>
  <r>
    <s v="21375103"/>
    <s v="MUSEO DE ARTE COSTARRICENSE"/>
    <x v="4"/>
    <s v="001"/>
    <x v="36"/>
    <s v="SERVICIOS EN CIENCIAS ECONOMICAS Y SOCIALES"/>
    <n v="3443767"/>
    <n v="3443767"/>
    <n v="860941.75"/>
    <n v="0"/>
    <n v="0"/>
    <n v="0"/>
    <n v="0"/>
    <n v="0"/>
    <n v="3443767"/>
    <n v="0"/>
  </r>
  <r>
    <s v="21375103"/>
    <s v="MUSEO DE ARTE COSTARRICENSE"/>
    <x v="4"/>
    <s v="001"/>
    <x v="37"/>
    <s v="SERVICIOS INFORMATICOS"/>
    <n v="9576039"/>
    <n v="9576039"/>
    <n v="2394009.75"/>
    <n v="0"/>
    <n v="0"/>
    <n v="0"/>
    <n v="0"/>
    <n v="0"/>
    <n v="9576039"/>
    <n v="0"/>
  </r>
  <r>
    <s v="21375103"/>
    <s v="MUSEO DE ARTE COSTARRICENSE"/>
    <x v="4"/>
    <s v="001"/>
    <x v="38"/>
    <s v="SERVICIOS GENERALES"/>
    <n v="232000000"/>
    <n v="232000000"/>
    <n v="58000000"/>
    <n v="0"/>
    <n v="0"/>
    <n v="0"/>
    <n v="0"/>
    <n v="0"/>
    <n v="232000000"/>
    <n v="0"/>
  </r>
  <r>
    <s v="21375103"/>
    <s v="MUSEO DE ARTE COSTARRICENSE"/>
    <x v="4"/>
    <s v="001"/>
    <x v="39"/>
    <s v="OTROS SERVICIOS DE GESTION Y APOYO"/>
    <n v="39231618"/>
    <n v="39231618"/>
    <n v="9807904.5"/>
    <n v="0"/>
    <n v="0"/>
    <n v="0"/>
    <n v="0"/>
    <n v="0"/>
    <n v="39231618"/>
    <n v="0"/>
  </r>
  <r>
    <s v="21375103"/>
    <s v="MUSEO DE ARTE COSTARRICENSE"/>
    <x v="4"/>
    <s v="001"/>
    <x v="40"/>
    <s v="GASTOS DE VIAJE Y DE TRANSPORTE"/>
    <n v="2594900"/>
    <n v="2594900"/>
    <n v="648725"/>
    <n v="0"/>
    <n v="0"/>
    <n v="0"/>
    <n v="0"/>
    <n v="0"/>
    <n v="2594900"/>
    <n v="0"/>
  </r>
  <r>
    <s v="21375103"/>
    <s v="MUSEO DE ARTE COSTARRICENSE"/>
    <x v="4"/>
    <s v="001"/>
    <x v="42"/>
    <s v="VIATICOS DENTRO DEL PAIS"/>
    <n v="2594900"/>
    <n v="2594900"/>
    <n v="648725"/>
    <n v="0"/>
    <n v="0"/>
    <n v="0"/>
    <n v="0"/>
    <n v="0"/>
    <n v="2594900"/>
    <n v="0"/>
  </r>
  <r>
    <s v="21375103"/>
    <s v="MUSEO DE ARTE COSTARRICENSE"/>
    <x v="4"/>
    <s v="001"/>
    <x v="45"/>
    <s v="SEGUROS, REASEGUROS Y OTRAS OBLIGACIONES"/>
    <n v="71000000"/>
    <n v="71000000"/>
    <n v="17750000"/>
    <n v="0"/>
    <n v="0"/>
    <n v="0"/>
    <n v="0"/>
    <n v="0"/>
    <n v="71000000"/>
    <n v="0"/>
  </r>
  <r>
    <s v="21375103"/>
    <s v="MUSEO DE ARTE COSTARRICENSE"/>
    <x v="4"/>
    <s v="001"/>
    <x v="46"/>
    <s v="SEGUROS"/>
    <n v="71000000"/>
    <n v="71000000"/>
    <n v="17750000"/>
    <n v="0"/>
    <n v="0"/>
    <n v="0"/>
    <n v="0"/>
    <n v="0"/>
    <n v="71000000"/>
    <n v="0"/>
  </r>
  <r>
    <s v="21375103"/>
    <s v="MUSEO DE ARTE COSTARRICENSE"/>
    <x v="4"/>
    <s v="001"/>
    <x v="50"/>
    <s v="MANTENIMIENTO Y REPARACION"/>
    <n v="25813980"/>
    <n v="25813980"/>
    <n v="6453495"/>
    <n v="0"/>
    <n v="0"/>
    <n v="0"/>
    <n v="0"/>
    <n v="0"/>
    <n v="25813980"/>
    <n v="0"/>
  </r>
  <r>
    <s v="21375103"/>
    <s v="MUSEO DE ARTE COSTARRICENSE"/>
    <x v="4"/>
    <s v="001"/>
    <x v="51"/>
    <s v="MANTENIMIENTO DE EDIFICIOS, LOCALES Y TERRENOS"/>
    <n v="6578480"/>
    <n v="6578480"/>
    <n v="1644620"/>
    <n v="0"/>
    <n v="0"/>
    <n v="0"/>
    <n v="0"/>
    <n v="0"/>
    <n v="6578480"/>
    <n v="0"/>
  </r>
  <r>
    <s v="21375103"/>
    <s v="MUSEO DE ARTE COSTARRICENSE"/>
    <x v="4"/>
    <s v="001"/>
    <x v="138"/>
    <s v="MANTENIMIENTO DE INSTALACIONES Y OTRAS OBRAS"/>
    <n v="2027220"/>
    <n v="2027220"/>
    <n v="506805"/>
    <n v="0"/>
    <n v="0"/>
    <n v="0"/>
    <n v="0"/>
    <n v="0"/>
    <n v="2027220"/>
    <n v="0"/>
  </r>
  <r>
    <s v="21375103"/>
    <s v="MUSEO DE ARTE COSTARRICENSE"/>
    <x v="4"/>
    <s v="001"/>
    <x v="52"/>
    <s v="MANT. Y REPARACION DE MAQUINARIA Y EQUIPO DE PROD."/>
    <n v="735769"/>
    <n v="735769"/>
    <n v="183942.25"/>
    <n v="0"/>
    <n v="0"/>
    <n v="0"/>
    <n v="0"/>
    <n v="0"/>
    <n v="735769"/>
    <n v="0"/>
  </r>
  <r>
    <s v="21375103"/>
    <s v="MUSEO DE ARTE COSTARRICENSE"/>
    <x v="4"/>
    <s v="001"/>
    <x v="53"/>
    <s v="MANT. Y REPARACION DE EQUIPO DE TRANSPORTE"/>
    <n v="937434"/>
    <n v="937434"/>
    <n v="234358.5"/>
    <n v="0"/>
    <n v="0"/>
    <n v="0"/>
    <n v="0"/>
    <n v="0"/>
    <n v="937434"/>
    <n v="0"/>
  </r>
  <r>
    <s v="21375103"/>
    <s v="MUSEO DE ARTE COSTARRICENSE"/>
    <x v="4"/>
    <s v="001"/>
    <x v="54"/>
    <s v="MANT. Y REPARACION DE EQUIPO Y MOBILIARIO DE OFIC."/>
    <n v="850000"/>
    <n v="850000"/>
    <n v="212500"/>
    <n v="0"/>
    <n v="0"/>
    <n v="0"/>
    <n v="0"/>
    <n v="0"/>
    <n v="850000"/>
    <n v="0"/>
  </r>
  <r>
    <s v="21375103"/>
    <s v="MUSEO DE ARTE COSTARRICENSE"/>
    <x v="4"/>
    <s v="001"/>
    <x v="55"/>
    <s v="MANT. Y REP. DE EQUIPO DE COMPUTO Y SIST. DE INF."/>
    <n v="14561093"/>
    <n v="14561093"/>
    <n v="3640273.25"/>
    <n v="0"/>
    <n v="0"/>
    <n v="0"/>
    <n v="0"/>
    <n v="0"/>
    <n v="14561093"/>
    <n v="0"/>
  </r>
  <r>
    <s v="21375103"/>
    <s v="MUSEO DE ARTE COSTARRICENSE"/>
    <x v="4"/>
    <s v="001"/>
    <x v="56"/>
    <s v="MANTENIMIENTO Y REPARACION DE OTROS EQUIPOS"/>
    <n v="123984"/>
    <n v="123984"/>
    <n v="30996"/>
    <n v="0"/>
    <n v="0"/>
    <n v="0"/>
    <n v="0"/>
    <n v="0"/>
    <n v="123984"/>
    <n v="0"/>
  </r>
  <r>
    <s v="21375103"/>
    <s v="MUSEO DE ARTE COSTARRICENSE"/>
    <x v="4"/>
    <s v="001"/>
    <x v="57"/>
    <s v="IMPUESTOS"/>
    <n v="210000"/>
    <n v="210000"/>
    <n v="52500"/>
    <n v="0"/>
    <n v="0"/>
    <n v="0"/>
    <n v="0"/>
    <n v="0"/>
    <n v="210000"/>
    <n v="0"/>
  </r>
  <r>
    <s v="21375103"/>
    <s v="MUSEO DE ARTE COSTARRICENSE"/>
    <x v="4"/>
    <s v="001"/>
    <x v="58"/>
    <s v="OTROS IMPUESTOS"/>
    <n v="210000"/>
    <n v="210000"/>
    <n v="52500"/>
    <n v="0"/>
    <n v="0"/>
    <n v="0"/>
    <n v="0"/>
    <n v="0"/>
    <n v="210000"/>
    <n v="0"/>
  </r>
  <r>
    <s v="21375103"/>
    <s v="MUSEO DE ARTE COSTARRICENSE"/>
    <x v="4"/>
    <s v="001"/>
    <x v="59"/>
    <s v="SERVICIOS DIVERSOS"/>
    <n v="950000"/>
    <n v="950000"/>
    <n v="237500"/>
    <n v="0"/>
    <n v="0"/>
    <n v="0"/>
    <n v="0"/>
    <n v="0"/>
    <n v="950000"/>
    <n v="0"/>
  </r>
  <r>
    <s v="21375103"/>
    <s v="MUSEO DE ARTE COSTARRICENSE"/>
    <x v="4"/>
    <s v="001"/>
    <x v="60"/>
    <s v="DEDUCIBLES"/>
    <n v="750000"/>
    <n v="750000"/>
    <n v="187500"/>
    <n v="0"/>
    <n v="0"/>
    <n v="0"/>
    <n v="0"/>
    <n v="0"/>
    <n v="750000"/>
    <n v="0"/>
  </r>
  <r>
    <s v="21375103"/>
    <s v="MUSEO DE ARTE COSTARRICENSE"/>
    <x v="4"/>
    <s v="001"/>
    <x v="139"/>
    <s v="OTROS SERVICIOS NO ESPECIFICADOS"/>
    <n v="200000"/>
    <n v="200000"/>
    <n v="50000"/>
    <n v="0"/>
    <n v="0"/>
    <n v="0"/>
    <n v="0"/>
    <n v="0"/>
    <n v="200000"/>
    <n v="0"/>
  </r>
  <r>
    <s v="21375103"/>
    <s v="MUSEO DE ARTE COSTARRICENSE"/>
    <x v="4"/>
    <s v="001"/>
    <x v="61"/>
    <s v="MATERIALES Y SUMINISTROS"/>
    <n v="3156302"/>
    <n v="3156302"/>
    <n v="39075.5"/>
    <n v="0"/>
    <n v="0"/>
    <n v="0"/>
    <n v="0"/>
    <n v="0"/>
    <n v="3156302"/>
    <n v="0"/>
  </r>
  <r>
    <s v="21375103"/>
    <s v="MUSEO DE ARTE COSTARRICENSE"/>
    <x v="4"/>
    <s v="001"/>
    <x v="62"/>
    <s v="PRODUCTOS QUIMICOS Y CONEXOS"/>
    <n v="3000000"/>
    <n v="3000000"/>
    <n v="0"/>
    <n v="0"/>
    <n v="0"/>
    <n v="0"/>
    <n v="0"/>
    <n v="0"/>
    <n v="3000000"/>
    <n v="0"/>
  </r>
  <r>
    <s v="21375103"/>
    <s v="MUSEO DE ARTE COSTARRICENSE"/>
    <x v="4"/>
    <s v="001"/>
    <x v="63"/>
    <s v="COMBUSTIBLES Y LUBRICANTES"/>
    <n v="3000000"/>
    <n v="3000000"/>
    <n v="0"/>
    <n v="0"/>
    <n v="0"/>
    <n v="0"/>
    <n v="0"/>
    <n v="0"/>
    <n v="3000000"/>
    <n v="0"/>
  </r>
  <r>
    <s v="21375103"/>
    <s v="MUSEO DE ARTE COSTARRICENSE"/>
    <x v="4"/>
    <s v="001"/>
    <x v="73"/>
    <s v="UTILES, MATERIALES Y SUMINISTROS DIVERSOS"/>
    <n v="156302"/>
    <n v="156302"/>
    <n v="39075.5"/>
    <n v="0"/>
    <n v="0"/>
    <n v="0"/>
    <n v="0"/>
    <n v="0"/>
    <n v="156302"/>
    <n v="0"/>
  </r>
  <r>
    <s v="21375103"/>
    <s v="MUSEO DE ARTE COSTARRICENSE"/>
    <x v="4"/>
    <s v="001"/>
    <x v="75"/>
    <s v="PRODUCTOS DE PAPEL, CARTON E IMPRESOS"/>
    <n v="156302"/>
    <n v="156302"/>
    <n v="39075.5"/>
    <n v="0"/>
    <n v="0"/>
    <n v="0"/>
    <n v="0"/>
    <n v="0"/>
    <n v="156302"/>
    <n v="0"/>
  </r>
  <r>
    <s v="21375103"/>
    <s v="MUSEO DE ARTE COSTARRICENSE"/>
    <x v="4"/>
    <s v="001"/>
    <x v="78"/>
    <s v="TRANSFERENCIAS CORRIENTES"/>
    <n v="166541155"/>
    <n v="166541155"/>
    <n v="111674830"/>
    <n v="0"/>
    <n v="0"/>
    <n v="0"/>
    <n v="832406.99"/>
    <n v="832406.99"/>
    <n v="165708748.00999999"/>
    <n v="4.9982059389464427E-3"/>
  </r>
  <r>
    <s v="21375103"/>
    <s v="MUSEO DE ARTE COSTARRICENSE"/>
    <x v="4"/>
    <s v="001"/>
    <x v="79"/>
    <s v="TRANSFERENCIAS CORRIENTES AL SECTOR PUBLICO"/>
    <n v="13386055"/>
    <n v="13386055"/>
    <n v="13386055"/>
    <n v="0"/>
    <n v="0"/>
    <n v="0"/>
    <n v="832406.99"/>
    <n v="832406.99"/>
    <n v="12553648.01"/>
    <n v="6.2184638416620877E-2"/>
  </r>
  <r>
    <s v="21375103"/>
    <s v="MUSEO DE ARTE COSTARRICENSE"/>
    <x v="4"/>
    <s v="001"/>
    <x v="157"/>
    <s v="CCSS CONTRIBUCION ESTATAL SEGURO PENSIONES (CONTRIBUCION ESTATAL AL SEGURO DE PENSIONES, SEGUN LEY NO. 17 DEL 22 DE OCTUBRE DE 1943, LEY"/>
    <n v="11547311"/>
    <n v="11547311"/>
    <n v="11547311"/>
    <n v="0"/>
    <n v="0"/>
    <n v="0"/>
    <n v="718065.37"/>
    <n v="718065.37"/>
    <n v="10829245.630000001"/>
    <n v="6.2184639350234876E-2"/>
  </r>
  <r>
    <s v="21375103"/>
    <s v="MUSEO DE ARTE COSTARRICENSE"/>
    <x v="4"/>
    <s v="001"/>
    <x v="158"/>
    <s v="CCSS CONTRIBUCION ESTATAL SEGURO SALUD (CONTRIBUCION ESTATAL AL SEGURO DE SALUD, SEGUN LEY NO. 17 DEL 22 DE OCTUBRE DE 1943, LEY"/>
    <n v="1838744"/>
    <n v="1838744"/>
    <n v="1838744"/>
    <n v="0"/>
    <n v="0"/>
    <n v="0"/>
    <n v="114341.62"/>
    <n v="114341.62"/>
    <n v="1724402.38"/>
    <n v="6.2184632553525666E-2"/>
  </r>
  <r>
    <s v="21375103"/>
    <s v="MUSEO DE ARTE COSTARRICENSE"/>
    <x v="4"/>
    <s v="001"/>
    <x v="83"/>
    <s v="TRANSFERENCIAS CORRIENTES A PERSONAS"/>
    <n v="128817200"/>
    <n v="128817200"/>
    <n v="92204300"/>
    <n v="0"/>
    <n v="0"/>
    <n v="0"/>
    <n v="0"/>
    <n v="0"/>
    <n v="128817200"/>
    <n v="0"/>
  </r>
  <r>
    <s v="21375103"/>
    <s v="MUSEO DE ARTE COSTARRICENSE"/>
    <x v="4"/>
    <s v="001"/>
    <x v="85"/>
    <s v="OTRAS TRANSFERENCIAS A PERSONAS"/>
    <n v="128817200"/>
    <n v="128817200"/>
    <n v="92204300"/>
    <n v="0"/>
    <n v="0"/>
    <n v="0"/>
    <n v="0"/>
    <n v="0"/>
    <n v="128817200"/>
    <n v="0"/>
  </r>
  <r>
    <s v="21375103"/>
    <s v="MUSEO DE ARTE COSTARRICENSE"/>
    <x v="4"/>
    <s v="001"/>
    <x v="86"/>
    <s v="PRESTACIONES"/>
    <n v="8800000"/>
    <n v="8800000"/>
    <n v="2200000"/>
    <n v="0"/>
    <n v="0"/>
    <n v="0"/>
    <n v="0"/>
    <n v="0"/>
    <n v="8800000"/>
    <n v="0"/>
  </r>
  <r>
    <s v="21375103"/>
    <s v="MUSEO DE ARTE COSTARRICENSE"/>
    <x v="4"/>
    <s v="001"/>
    <x v="87"/>
    <s v="PRESTACIONES LEGALES"/>
    <n v="4000000"/>
    <n v="4000000"/>
    <n v="1000000"/>
    <n v="0"/>
    <n v="0"/>
    <n v="0"/>
    <n v="0"/>
    <n v="0"/>
    <n v="4000000"/>
    <n v="0"/>
  </r>
  <r>
    <s v="21375103"/>
    <s v="MUSEO DE ARTE COSTARRICENSE"/>
    <x v="4"/>
    <s v="001"/>
    <x v="88"/>
    <s v="OTRAS PRESTACIONES"/>
    <n v="4800000"/>
    <n v="4800000"/>
    <n v="1200000"/>
    <n v="0"/>
    <n v="0"/>
    <n v="0"/>
    <n v="0"/>
    <n v="0"/>
    <n v="4800000"/>
    <n v="0"/>
  </r>
  <r>
    <s v="21375103"/>
    <s v="MUSEO DE ARTE COSTARRICENSE"/>
    <x v="4"/>
    <s v="001"/>
    <x v="95"/>
    <s v="TRANSFERENCIAS CORRIENTES AL SECTOR EXTERNO"/>
    <n v="15537900"/>
    <n v="15537900"/>
    <n v="3884475"/>
    <n v="0"/>
    <n v="0"/>
    <n v="0"/>
    <n v="0"/>
    <n v="0"/>
    <n v="15537900"/>
    <n v="0"/>
  </r>
  <r>
    <s v="21375103"/>
    <s v="MUSEO DE ARTE COSTARRICENSE"/>
    <x v="4"/>
    <s v="001"/>
    <x v="159"/>
    <s v="PROGRAMA IBEROAMERICANO DE MUSEOS IBERMUSEOS (CUOTA ANUAL SEGUN COMPROMISOS ADQUIRIDOS EN LA X CONFERENCIA IBEROAMERICANA DE MINISTROS DE"/>
    <n v="15537900"/>
    <n v="15537900"/>
    <n v="3884475"/>
    <n v="0"/>
    <n v="0"/>
    <n v="0"/>
    <n v="0"/>
    <n v="0"/>
    <n v="15537900"/>
    <n v="0"/>
  </r>
  <r>
    <s v="21375103"/>
    <s v="MUSEO DE ARTE COSTARRICENSE"/>
    <x v="4"/>
    <s v="280"/>
    <x v="98"/>
    <s v="BIENES DURADEROS"/>
    <n v="20000000"/>
    <n v="20000000"/>
    <n v="17278976"/>
    <n v="0"/>
    <n v="0"/>
    <n v="0"/>
    <n v="0"/>
    <n v="0"/>
    <n v="20000000"/>
    <n v="0"/>
  </r>
  <r>
    <s v="21375103"/>
    <s v="MUSEO DE ARTE COSTARRICENSE"/>
    <x v="4"/>
    <s v="280"/>
    <x v="101"/>
    <s v="CONSTRUCCIONES, ADICIONES Y MEJORAS"/>
    <n v="13063195"/>
    <n v="13063195"/>
    <n v="10342171"/>
    <n v="0"/>
    <n v="0"/>
    <n v="0"/>
    <n v="0"/>
    <n v="0"/>
    <n v="13063195"/>
    <n v="0"/>
  </r>
  <r>
    <s v="21375103"/>
    <s v="MUSEO DE ARTE COSTARRICENSE"/>
    <x v="4"/>
    <s v="280"/>
    <x v="160"/>
    <s v="EDIFICIOS"/>
    <n v="13063195"/>
    <n v="13063195"/>
    <n v="10342171"/>
    <n v="0"/>
    <n v="0"/>
    <n v="0"/>
    <n v="0"/>
    <n v="0"/>
    <n v="13063195"/>
    <n v="0"/>
  </r>
  <r>
    <s v="21375103"/>
    <s v="MUSEO DE ARTE COSTARRICENSE"/>
    <x v="4"/>
    <s v="280"/>
    <x v="103"/>
    <s v="BIENES DURADEROS DIVERSOS"/>
    <n v="6936805"/>
    <n v="6936805"/>
    <n v="6936805"/>
    <n v="0"/>
    <n v="0"/>
    <n v="0"/>
    <n v="0"/>
    <n v="0"/>
    <n v="6936805"/>
    <n v="0"/>
  </r>
  <r>
    <s v="21375103"/>
    <s v="MUSEO DE ARTE COSTARRICENSE"/>
    <x v="4"/>
    <s v="280"/>
    <x v="104"/>
    <s v="BIENES INTANGIBLES"/>
    <n v="6936805"/>
    <n v="6936805"/>
    <n v="6936805"/>
    <n v="0"/>
    <n v="0"/>
    <n v="0"/>
    <n v="0"/>
    <n v="0"/>
    <n v="6936805"/>
    <n v="0"/>
  </r>
  <r>
    <s v="21375104"/>
    <s v="MUSEO HISTORICO CULTURAL JUAN SANTAMARIA"/>
    <x v="5"/>
    <s v="001"/>
    <x v="0"/>
    <s v=""/>
    <n v="542351058"/>
    <n v="542351058"/>
    <n v="317776000.75"/>
    <n v="0"/>
    <n v="0"/>
    <n v="0"/>
    <n v="56825914.439999998"/>
    <n v="56825914.439999998"/>
    <n v="485525143.56"/>
    <n v="0.10477699564107792"/>
  </r>
  <r>
    <s v="21375104"/>
    <s v="MUSEO HISTORICO CULTURAL JUAN SANTAMARIA"/>
    <x v="5"/>
    <s v="001"/>
    <x v="1"/>
    <s v="REMUNERACIONES"/>
    <n v="210594336"/>
    <n v="210594336"/>
    <n v="210050836"/>
    <n v="0"/>
    <n v="0"/>
    <n v="0"/>
    <n v="22661528.629999999"/>
    <n v="22661528.629999999"/>
    <n v="187932807.37"/>
    <n v="0.10760749344179893"/>
  </r>
  <r>
    <s v="21375104"/>
    <s v="MUSEO HISTORICO CULTURAL JUAN SANTAMARIA"/>
    <x v="5"/>
    <s v="001"/>
    <x v="2"/>
    <s v="REMUNERACIONES BASICAS"/>
    <n v="109635156"/>
    <n v="109291656"/>
    <n v="108948156"/>
    <n v="0"/>
    <n v="0"/>
    <n v="0"/>
    <n v="7961927.8899999997"/>
    <n v="7961927.8899999997"/>
    <n v="101329728.11"/>
    <n v="7.2850281360911942E-2"/>
  </r>
  <r>
    <s v="21375104"/>
    <s v="MUSEO HISTORICO CULTURAL JUAN SANTAMARIA"/>
    <x v="5"/>
    <s v="001"/>
    <x v="3"/>
    <s v="SUELDOS PARA CARGOS FIJOS"/>
    <n v="109635156"/>
    <n v="109291656"/>
    <n v="108948156"/>
    <n v="0"/>
    <n v="0"/>
    <n v="0"/>
    <n v="7961927.8899999997"/>
    <n v="7961927.8899999997"/>
    <n v="101329728.11"/>
    <n v="7.2850281360911942E-2"/>
  </r>
  <r>
    <s v="21375104"/>
    <s v="MUSEO HISTORICO CULTURAL JUAN SANTAMARIA"/>
    <x v="5"/>
    <s v="001"/>
    <x v="5"/>
    <s v="REMUNERACIONES EVENTUALES"/>
    <n v="2100000"/>
    <n v="1900000"/>
    <n v="1700000"/>
    <n v="0"/>
    <n v="0"/>
    <n v="0"/>
    <n v="14875.68"/>
    <n v="14875.68"/>
    <n v="1885124.32"/>
    <n v="7.8293052631578947E-3"/>
  </r>
  <r>
    <s v="21375104"/>
    <s v="MUSEO HISTORICO CULTURAL JUAN SANTAMARIA"/>
    <x v="5"/>
    <s v="001"/>
    <x v="6"/>
    <s v="TIEMPO EXTRAORDINARIO"/>
    <n v="2100000"/>
    <n v="1900000"/>
    <n v="1700000"/>
    <n v="0"/>
    <n v="0"/>
    <n v="0"/>
    <n v="14875.68"/>
    <n v="14875.68"/>
    <n v="1885124.32"/>
    <n v="7.8293052631578947E-3"/>
  </r>
  <r>
    <s v="21375104"/>
    <s v="MUSEO HISTORICO CULTURAL JUAN SANTAMARIA"/>
    <x v="5"/>
    <s v="001"/>
    <x v="7"/>
    <s v="INCENTIVOS SALARIALES"/>
    <n v="63498325"/>
    <n v="64041825"/>
    <n v="64041825"/>
    <n v="0"/>
    <n v="0"/>
    <n v="0"/>
    <n v="12138101.439999999"/>
    <n v="12138101.439999999"/>
    <n v="51903723.560000002"/>
    <n v="0.18953397158809887"/>
  </r>
  <r>
    <s v="21375104"/>
    <s v="MUSEO HISTORICO CULTURAL JUAN SANTAMARIA"/>
    <x v="5"/>
    <s v="001"/>
    <x v="8"/>
    <s v="RETRIBUCION POR AÑOS SERVIDOS"/>
    <n v="20000000"/>
    <n v="20000000"/>
    <n v="20000000"/>
    <n v="0"/>
    <n v="0"/>
    <n v="0"/>
    <n v="1427854.37"/>
    <n v="1427854.37"/>
    <n v="18572145.629999999"/>
    <n v="7.1392718500000008E-2"/>
  </r>
  <r>
    <s v="21375104"/>
    <s v="MUSEO HISTORICO CULTURAL JUAN SANTAMARIA"/>
    <x v="5"/>
    <s v="001"/>
    <x v="9"/>
    <s v="RESTRICCION AL EJERCICIO LIBERAL DE LA PROFESION"/>
    <n v="16900950"/>
    <n v="16900950"/>
    <n v="16900950"/>
    <n v="0"/>
    <n v="0"/>
    <n v="0"/>
    <n v="1408301.24"/>
    <n v="1408301.24"/>
    <n v="15492648.76"/>
    <n v="8.3326750271434449E-2"/>
  </r>
  <r>
    <s v="21375104"/>
    <s v="MUSEO HISTORICO CULTURAL JUAN SANTAMARIA"/>
    <x v="5"/>
    <s v="001"/>
    <x v="10"/>
    <s v="DECIMOTERCER MES"/>
    <n v="13256589"/>
    <n v="13256589"/>
    <n v="13256589"/>
    <n v="0"/>
    <n v="0"/>
    <n v="0"/>
    <n v="0"/>
    <n v="0"/>
    <n v="13256589"/>
    <n v="0"/>
  </r>
  <r>
    <s v="21375104"/>
    <s v="MUSEO HISTORICO CULTURAL JUAN SANTAMARIA"/>
    <x v="5"/>
    <s v="001"/>
    <x v="11"/>
    <s v="SALARIO ESCOLAR"/>
    <n v="9440786"/>
    <n v="9984286"/>
    <n v="9984286"/>
    <n v="0"/>
    <n v="0"/>
    <n v="0"/>
    <n v="8991705.0099999998"/>
    <n v="8991705.0099999998"/>
    <n v="992580.99"/>
    <n v="0.90058568133965711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310240.82"/>
    <n v="310240.82"/>
    <n v="3589759.18"/>
    <n v="7.9548928205128211E-2"/>
  </r>
  <r>
    <s v="21375104"/>
    <s v="MUSEO HISTORICO CULTURAL JUAN SANTAMARIA"/>
    <x v="5"/>
    <s v="001"/>
    <x v="13"/>
    <s v="CONTRIB. PATRONALES AL DES. Y LA SEGURIDAD SOCIAL"/>
    <n v="15792747"/>
    <n v="15792747"/>
    <n v="15792747"/>
    <n v="0"/>
    <n v="0"/>
    <n v="0"/>
    <n v="1121572.05"/>
    <n v="1121572.05"/>
    <n v="14671174.949999999"/>
    <n v="7.1018173722405611E-2"/>
  </r>
  <r>
    <s v="21375104"/>
    <s v="MUSEO HISTORICO CULTURAL JUAN SANTAMARIA"/>
    <x v="5"/>
    <s v="001"/>
    <x v="161"/>
    <s v="CCSS CONTRIBUCION PATRONAL SEGURO SALUD (CONTRIBUCION PATRONAL SEGURO DE SALUD, SEGUN LEY NO. 17 DEL 22 DE OCTUBRE DE 1943, LEY"/>
    <n v="14982863"/>
    <n v="14982863"/>
    <n v="14982863"/>
    <n v="0"/>
    <n v="0"/>
    <n v="0"/>
    <n v="1064055.53"/>
    <n v="1064055.53"/>
    <n v="13918807.470000001"/>
    <n v="7.1018171226687452E-2"/>
  </r>
  <r>
    <s v="21375104"/>
    <s v="MUSEO HISTORICO CULTURAL JUAN SANTAMARIA"/>
    <x v="5"/>
    <s v="001"/>
    <x v="162"/>
    <s v="BANCO POPULAR Y DE DESARROLLO COMUNAL. (BPDC) (SEGUN LEY NO. 4351 DEL 11 DE JULIO DE 1969, LEY ORGANICA DEL B.P.D.C.)."/>
    <n v="809884"/>
    <n v="809884"/>
    <n v="809884"/>
    <n v="0"/>
    <n v="0"/>
    <n v="0"/>
    <n v="57516.52"/>
    <n v="57516.52"/>
    <n v="752367.48"/>
    <n v="7.101821989321927E-2"/>
  </r>
  <r>
    <s v="21375104"/>
    <s v="MUSEO HISTORICO CULTURAL JUAN SANTAMARIA"/>
    <x v="5"/>
    <s v="001"/>
    <x v="16"/>
    <s v="CONTRIB PATRONALES A FOND PENS Y OTROS FOND CAPIT."/>
    <n v="19568108"/>
    <n v="19568108"/>
    <n v="19568108"/>
    <n v="0"/>
    <n v="0"/>
    <n v="0"/>
    <n v="1425051.57"/>
    <n v="1425051.57"/>
    <n v="18143056.43"/>
    <n v="7.282520977500738E-2"/>
  </r>
  <r>
    <s v="21375104"/>
    <s v="MUSEO HISTORICO CULTURAL JUAN SANTAMARIA"/>
    <x v="5"/>
    <s v="001"/>
    <x v="163"/>
    <s v="CCSS CONTRIBUCION PATRONAL SEGURO PENSIONES (CONTRIBUCION PATRONAL SEGURO DE PENSIONES, SEGUN LEY NO. 17 DEL 22 DE OCTUBRE DE 1943, LEY"/>
    <n v="8779148"/>
    <n v="8779148"/>
    <n v="8779148"/>
    <n v="0"/>
    <n v="0"/>
    <n v="0"/>
    <n v="623479.02"/>
    <n v="623479.02"/>
    <n v="8155668.9800000004"/>
    <n v="7.101816941689558E-2"/>
  </r>
  <r>
    <s v="21375104"/>
    <s v="MUSEO HISTORICO CULTURAL JUAN SANTAMARIA"/>
    <x v="5"/>
    <s v="001"/>
    <x v="164"/>
    <s v="CCSS APORTE PATRONAL REGIMEN PENSIONES (APORTE PATRONAL AL REGIMEN DE PENSIONES, SEGUN LEY DE PROTECCION AL TRABAJADOR NO. 7983 DEL 16"/>
    <n v="4859307"/>
    <n v="4859307"/>
    <n v="4859307"/>
    <n v="0"/>
    <n v="0"/>
    <n v="0"/>
    <n v="345099.09"/>
    <n v="345099.09"/>
    <n v="4514207.91"/>
    <n v="7.1018169874840179E-2"/>
  </r>
  <r>
    <s v="21375104"/>
    <s v="MUSEO HISTORICO CULTURAL JUAN SANTAMARIA"/>
    <x v="5"/>
    <s v="001"/>
    <x v="165"/>
    <s v="CCSS APORTE PATRONAL FONDO CAPITALIZACION LABORAL (APORTE PATRONAL AL FONDO DE CAPITALIZACION LABORAL, SEGUN LEY DE PROTECCION AL TRABAJADOR"/>
    <n v="2429653"/>
    <n v="2429653"/>
    <n v="2429653"/>
    <n v="0"/>
    <n v="0"/>
    <n v="0"/>
    <n v="172549.55"/>
    <n v="172549.55"/>
    <n v="2257103.4500000002"/>
    <n v="7.1018186547626344E-2"/>
  </r>
  <r>
    <s v="21375104"/>
    <s v="MUSEO HISTORICO CULTURAL JUAN SANTAMARIA"/>
    <x v="5"/>
    <s v="001"/>
    <x v="166"/>
    <s v="ASOCIACION DE EMPLEADOS DEL MINISTERIO DE CULTURA Y JUVENTUD (ASEMICULTURA). (APORTE PATRONAL A LA ASOCIACION SOLIDARISTA)."/>
    <n v="3500000"/>
    <n v="3500000"/>
    <n v="3500000"/>
    <n v="0"/>
    <n v="0"/>
    <n v="0"/>
    <n v="283923.90999999997"/>
    <n v="283923.90999999997"/>
    <n v="3216076.09"/>
    <n v="8.1121117142857135E-2"/>
  </r>
  <r>
    <s v="21375104"/>
    <s v="MUSEO HISTORICO CULTURAL JUAN SANTAMARIA"/>
    <x v="5"/>
    <s v="001"/>
    <x v="21"/>
    <s v="SERVICIOS"/>
    <n v="294221166"/>
    <n v="294221166"/>
    <n v="73630291.5"/>
    <n v="0"/>
    <n v="0"/>
    <n v="0"/>
    <n v="33063974.93"/>
    <n v="33063974.93"/>
    <n v="261157191.06999999"/>
    <n v="0.11237796172012995"/>
  </r>
  <r>
    <s v="21375104"/>
    <s v="MUSEO HISTORICO CULTURAL JUAN SANTAMARIA"/>
    <x v="5"/>
    <s v="001"/>
    <x v="24"/>
    <s v="SERVICIOS BASICOS"/>
    <n v="33000000"/>
    <n v="33000000"/>
    <n v="8250000"/>
    <n v="0"/>
    <n v="0"/>
    <n v="0"/>
    <n v="2550600.87"/>
    <n v="2550600.87"/>
    <n v="30449399.129999999"/>
    <n v="7.7290935454545462E-2"/>
  </r>
  <r>
    <s v="21375104"/>
    <s v="MUSEO HISTORICO CULTURAL JUAN SANTAMARIA"/>
    <x v="5"/>
    <s v="001"/>
    <x v="25"/>
    <s v="SERVICIO DE AGUA Y ALCANTARILLADO"/>
    <n v="2376000"/>
    <n v="2376000"/>
    <n v="594000"/>
    <n v="0"/>
    <n v="0"/>
    <n v="0"/>
    <n v="224871"/>
    <n v="224871"/>
    <n v="2151129"/>
    <n v="9.4642676767676764E-2"/>
  </r>
  <r>
    <s v="21375104"/>
    <s v="MUSEO HISTORICO CULTURAL JUAN SANTAMARIA"/>
    <x v="5"/>
    <s v="001"/>
    <x v="26"/>
    <s v="SERVICIO DE ENERGIA ELECTRICA"/>
    <n v="21120000"/>
    <n v="21120000"/>
    <n v="5280000"/>
    <n v="0"/>
    <n v="0"/>
    <n v="0"/>
    <n v="1674650"/>
    <n v="1674650"/>
    <n v="19445350"/>
    <n v="7.9292140151515145E-2"/>
  </r>
  <r>
    <s v="21375104"/>
    <s v="MUSEO HISTORICO CULTURAL JUAN SANTAMARIA"/>
    <x v="5"/>
    <s v="001"/>
    <x v="27"/>
    <s v="SERVICIO DE TELECOMUNICACIONES"/>
    <n v="2640000"/>
    <n v="2640000"/>
    <n v="660000"/>
    <n v="0"/>
    <n v="0"/>
    <n v="0"/>
    <n v="164967.87"/>
    <n v="164967.87"/>
    <n v="2475032.13"/>
    <n v="6.2487829545454544E-2"/>
  </r>
  <r>
    <s v="21375104"/>
    <s v="MUSEO HISTORICO CULTURAL JUAN SANTAMARIA"/>
    <x v="5"/>
    <s v="001"/>
    <x v="28"/>
    <s v="OTROS SERVICIOS BASICOS"/>
    <n v="6864000"/>
    <n v="6864000"/>
    <n v="1716000"/>
    <n v="0"/>
    <n v="0"/>
    <n v="0"/>
    <n v="486112"/>
    <n v="486112"/>
    <n v="6377888"/>
    <n v="7.0820512820512826E-2"/>
  </r>
  <r>
    <s v="21375104"/>
    <s v="MUSEO HISTORICO CULTURAL JUAN SANTAMARIA"/>
    <x v="5"/>
    <s v="001"/>
    <x v="29"/>
    <s v="SERVICIOS COMERCIALES Y FINANCIEROS"/>
    <n v="2916000"/>
    <n v="2916000"/>
    <n v="804000"/>
    <n v="0"/>
    <n v="0"/>
    <n v="0"/>
    <n v="193949.6"/>
    <n v="193949.6"/>
    <n v="2722050.4"/>
    <n v="6.6512208504801093E-2"/>
  </r>
  <r>
    <s v="21375104"/>
    <s v="MUSEO HISTORICO CULTURAL JUAN SANTAMARIA"/>
    <x v="5"/>
    <s v="001"/>
    <x v="32"/>
    <s v="IMPRESION, ENCUADERNACION Y OTROS"/>
    <n v="1000000"/>
    <n v="1000000"/>
    <n v="250000"/>
    <n v="0"/>
    <n v="0"/>
    <n v="0"/>
    <n v="0"/>
    <n v="0"/>
    <n v="1000000"/>
    <n v="0"/>
  </r>
  <r>
    <s v="21375104"/>
    <s v="MUSEO HISTORICO CULTURAL JUAN SANTAMARIA"/>
    <x v="5"/>
    <s v="001"/>
    <x v="33"/>
    <s v="COMIS. Y GASTOS POR SERV. FINANCIEROS Y COMERCIAL."/>
    <n v="100000"/>
    <n v="100000"/>
    <n v="100000"/>
    <n v="0"/>
    <n v="0"/>
    <n v="0"/>
    <n v="64587.12"/>
    <n v="64587.12"/>
    <n v="35412.879999999997"/>
    <n v="0.64587119999999998"/>
  </r>
  <r>
    <s v="21375104"/>
    <s v="MUSEO HISTORICO CULTURAL JUAN SANTAMARIA"/>
    <x v="5"/>
    <s v="001"/>
    <x v="34"/>
    <s v="SERVICIOS DE TECNOLOGIAS DE INFORMACION"/>
    <n v="1816000"/>
    <n v="1816000"/>
    <n v="454000"/>
    <n v="0"/>
    <n v="0"/>
    <n v="0"/>
    <n v="129362.48"/>
    <n v="129362.48"/>
    <n v="1686637.52"/>
    <n v="7.1234845814977965E-2"/>
  </r>
  <r>
    <s v="21375104"/>
    <s v="MUSEO HISTORICO CULTURAL JUAN SANTAMARIA"/>
    <x v="5"/>
    <s v="001"/>
    <x v="35"/>
    <s v="SERVICIOS DE GESTION Y APOYO"/>
    <n v="239696771"/>
    <n v="239696771"/>
    <n v="59924192.75"/>
    <n v="0"/>
    <n v="0"/>
    <n v="0"/>
    <n v="30309624.460000001"/>
    <n v="30309624.460000001"/>
    <n v="209387146.53999999"/>
    <n v="0.1264498655261401"/>
  </r>
  <r>
    <s v="21375104"/>
    <s v="MUSEO HISTORICO CULTURAL JUAN SANTAMARIA"/>
    <x v="5"/>
    <s v="001"/>
    <x v="38"/>
    <s v="SERVICIOS GENERALES"/>
    <n v="218976771"/>
    <n v="218976771"/>
    <n v="54744192.75"/>
    <n v="0"/>
    <n v="0"/>
    <n v="0"/>
    <n v="30309624.460000001"/>
    <n v="30309624.460000001"/>
    <n v="188667146.53999999"/>
    <n v="0.13841479313803565"/>
  </r>
  <r>
    <s v="21375104"/>
    <s v="MUSEO HISTORICO CULTURAL JUAN SANTAMARIA"/>
    <x v="5"/>
    <s v="001"/>
    <x v="39"/>
    <s v="OTROS SERVICIOS DE GESTION Y APOYO"/>
    <n v="20720000"/>
    <n v="20720000"/>
    <n v="5180000"/>
    <n v="0"/>
    <n v="0"/>
    <n v="0"/>
    <n v="0"/>
    <n v="0"/>
    <n v="20720000"/>
    <n v="0"/>
  </r>
  <r>
    <s v="21375104"/>
    <s v="MUSEO HISTORICO CULTURAL JUAN SANTAMARIA"/>
    <x v="5"/>
    <s v="001"/>
    <x v="40"/>
    <s v="GASTOS DE VIAJE Y DE TRANSPORTE"/>
    <n v="300000"/>
    <n v="300000"/>
    <n v="75000"/>
    <n v="0"/>
    <n v="0"/>
    <n v="0"/>
    <n v="9800"/>
    <n v="9800"/>
    <n v="290200"/>
    <n v="3.2666666666666663E-2"/>
  </r>
  <r>
    <s v="21375104"/>
    <s v="MUSEO HISTORICO CULTURAL JUAN SANTAMARIA"/>
    <x v="5"/>
    <s v="001"/>
    <x v="42"/>
    <s v="VIATICOS DENTRO DEL PAIS"/>
    <n v="300000"/>
    <n v="300000"/>
    <n v="75000"/>
    <n v="0"/>
    <n v="0"/>
    <n v="0"/>
    <n v="9800"/>
    <n v="9800"/>
    <n v="290200"/>
    <n v="3.2666666666666663E-2"/>
  </r>
  <r>
    <s v="21375104"/>
    <s v="MUSEO HISTORICO CULTURAL JUAN SANTAMARIA"/>
    <x v="5"/>
    <s v="001"/>
    <x v="45"/>
    <s v="SEGUROS, REASEGUROS Y OTRAS OBLIGACIONES"/>
    <n v="7100000"/>
    <n v="7100000"/>
    <n v="1775000"/>
    <n v="0"/>
    <n v="0"/>
    <n v="0"/>
    <n v="0"/>
    <n v="0"/>
    <n v="7100000"/>
    <n v="0"/>
  </r>
  <r>
    <s v="21375104"/>
    <s v="MUSEO HISTORICO CULTURAL JUAN SANTAMARIA"/>
    <x v="5"/>
    <s v="001"/>
    <x v="46"/>
    <s v="SEGUROS"/>
    <n v="7100000"/>
    <n v="7100000"/>
    <n v="1775000"/>
    <n v="0"/>
    <n v="0"/>
    <n v="0"/>
    <n v="0"/>
    <n v="0"/>
    <n v="7100000"/>
    <n v="0"/>
  </r>
  <r>
    <s v="21375104"/>
    <s v="MUSEO HISTORICO CULTURAL JUAN SANTAMARIA"/>
    <x v="5"/>
    <s v="001"/>
    <x v="50"/>
    <s v="MANTENIMIENTO Y REPARACION"/>
    <n v="11093395"/>
    <n v="11093395"/>
    <n v="2773348.75"/>
    <n v="0"/>
    <n v="0"/>
    <n v="0"/>
    <n v="0"/>
    <n v="0"/>
    <n v="11093395"/>
    <n v="0"/>
  </r>
  <r>
    <s v="21375104"/>
    <s v="MUSEO HISTORICO CULTURAL JUAN SANTAMARIA"/>
    <x v="5"/>
    <s v="001"/>
    <x v="51"/>
    <s v="MANTENIMIENTO DE EDIFICIOS, LOCALES Y TERRENOS"/>
    <n v="3107850"/>
    <n v="3107850"/>
    <n v="776962.5"/>
    <n v="0"/>
    <n v="0"/>
    <n v="0"/>
    <n v="0"/>
    <n v="0"/>
    <n v="3107850"/>
    <n v="0"/>
  </r>
  <r>
    <s v="21375104"/>
    <s v="MUSEO HISTORICO CULTURAL JUAN SANTAMARIA"/>
    <x v="5"/>
    <s v="001"/>
    <x v="52"/>
    <s v="MANT. Y REPARACION DE MAQUINARIA Y EQUIPO DE PROD."/>
    <n v="465000"/>
    <n v="465000"/>
    <n v="116250"/>
    <n v="0"/>
    <n v="0"/>
    <n v="0"/>
    <n v="0"/>
    <n v="0"/>
    <n v="465000"/>
    <n v="0"/>
  </r>
  <r>
    <s v="21375104"/>
    <s v="MUSEO HISTORICO CULTURAL JUAN SANTAMARIA"/>
    <x v="5"/>
    <s v="001"/>
    <x v="53"/>
    <s v="MANT. Y REPARACION DE EQUIPO DE TRANSPORTE"/>
    <n v="600000"/>
    <n v="600000"/>
    <n v="150000"/>
    <n v="0"/>
    <n v="0"/>
    <n v="0"/>
    <n v="0"/>
    <n v="0"/>
    <n v="600000"/>
    <n v="0"/>
  </r>
  <r>
    <s v="21375104"/>
    <s v="MUSEO HISTORICO CULTURAL JUAN SANTAMARIA"/>
    <x v="5"/>
    <s v="001"/>
    <x v="54"/>
    <s v="MANT. Y REPARACION DE EQUIPO Y MOBILIARIO DE OFIC."/>
    <n v="2644200"/>
    <n v="2644200"/>
    <n v="661050"/>
    <n v="0"/>
    <n v="0"/>
    <n v="0"/>
    <n v="0"/>
    <n v="0"/>
    <n v="2644200"/>
    <n v="0"/>
  </r>
  <r>
    <s v="21375104"/>
    <s v="MUSEO HISTORICO CULTURAL JUAN SANTAMARIA"/>
    <x v="5"/>
    <s v="001"/>
    <x v="55"/>
    <s v="MANT. Y REP. DE EQUIPO DE COMPUTO Y SIST. DE INF."/>
    <n v="4166000"/>
    <n v="4166000"/>
    <n v="1041500"/>
    <n v="0"/>
    <n v="0"/>
    <n v="0"/>
    <n v="0"/>
    <n v="0"/>
    <n v="4166000"/>
    <n v="0"/>
  </r>
  <r>
    <s v="21375104"/>
    <s v="MUSEO HISTORICO CULTURAL JUAN SANTAMARIA"/>
    <x v="5"/>
    <s v="001"/>
    <x v="56"/>
    <s v="MANTENIMIENTO Y REPARACION DE OTROS EQUIPOS"/>
    <n v="110345"/>
    <n v="110345"/>
    <n v="27586.25"/>
    <n v="0"/>
    <n v="0"/>
    <n v="0"/>
    <n v="0"/>
    <n v="0"/>
    <n v="110345"/>
    <n v="0"/>
  </r>
  <r>
    <s v="21375104"/>
    <s v="MUSEO HISTORICO CULTURAL JUAN SANTAMARIA"/>
    <x v="5"/>
    <s v="001"/>
    <x v="57"/>
    <s v="IMPUESTOS"/>
    <n v="115000"/>
    <n v="115000"/>
    <n v="28750"/>
    <n v="0"/>
    <n v="0"/>
    <n v="0"/>
    <n v="0"/>
    <n v="0"/>
    <n v="115000"/>
    <n v="0"/>
  </r>
  <r>
    <s v="21375104"/>
    <s v="MUSEO HISTORICO CULTURAL JUAN SANTAMARIA"/>
    <x v="5"/>
    <s v="001"/>
    <x v="58"/>
    <s v="OTROS IMPUESTOS"/>
    <n v="115000"/>
    <n v="115000"/>
    <n v="28750"/>
    <n v="0"/>
    <n v="0"/>
    <n v="0"/>
    <n v="0"/>
    <n v="0"/>
    <n v="115000"/>
    <n v="0"/>
  </r>
  <r>
    <s v="21375104"/>
    <s v="MUSEO HISTORICO CULTURAL JUAN SANTAMARIA"/>
    <x v="5"/>
    <s v="001"/>
    <x v="61"/>
    <s v="MATERIALES Y SUMINISTROS"/>
    <n v="3987577"/>
    <n v="3987577"/>
    <n v="996894.25"/>
    <n v="0"/>
    <n v="0"/>
    <n v="0"/>
    <n v="15000"/>
    <n v="15000"/>
    <n v="3972577"/>
    <n v="3.7616828465005191E-3"/>
  </r>
  <r>
    <s v="21375104"/>
    <s v="MUSEO HISTORICO CULTURAL JUAN SANTAMARIA"/>
    <x v="5"/>
    <s v="001"/>
    <x v="62"/>
    <s v="PRODUCTOS QUIMICOS Y CONEXOS"/>
    <n v="750000"/>
    <n v="750000"/>
    <n v="187500"/>
    <n v="0"/>
    <n v="0"/>
    <n v="0"/>
    <n v="15000"/>
    <n v="15000"/>
    <n v="735000"/>
    <n v="0.02"/>
  </r>
  <r>
    <s v="21375104"/>
    <s v="MUSEO HISTORICO CULTURAL JUAN SANTAMARIA"/>
    <x v="5"/>
    <s v="001"/>
    <x v="63"/>
    <s v="COMBUSTIBLES Y LUBRICANTES"/>
    <n v="500000"/>
    <n v="500000"/>
    <n v="125000"/>
    <n v="0"/>
    <n v="0"/>
    <n v="0"/>
    <n v="15000"/>
    <n v="15000"/>
    <n v="485000"/>
    <n v="0.03"/>
  </r>
  <r>
    <s v="21375104"/>
    <s v="MUSEO HISTORICO CULTURAL JUAN SANTAMARIA"/>
    <x v="5"/>
    <s v="001"/>
    <x v="64"/>
    <s v="TINTAS, PINTURAS Y DILUYENTES"/>
    <n v="250000"/>
    <n v="250000"/>
    <n v="62500"/>
    <n v="0"/>
    <n v="0"/>
    <n v="0"/>
    <n v="0"/>
    <n v="0"/>
    <n v="250000"/>
    <n v="0"/>
  </r>
  <r>
    <s v="21375104"/>
    <s v="MUSEO HISTORICO CULTURAL JUAN SANTAMARIA"/>
    <x v="5"/>
    <s v="001"/>
    <x v="73"/>
    <s v="UTILES, MATERIALES Y SUMINISTROS DIVERSOS"/>
    <n v="3237577"/>
    <n v="3237577"/>
    <n v="809394.25"/>
    <n v="0"/>
    <n v="0"/>
    <n v="0"/>
    <n v="0"/>
    <n v="0"/>
    <n v="3237577"/>
    <n v="0"/>
  </r>
  <r>
    <s v="21375104"/>
    <s v="MUSEO HISTORICO CULTURAL JUAN SANTAMARIA"/>
    <x v="5"/>
    <s v="001"/>
    <x v="74"/>
    <s v="UTILES Y MATERIALES DE OFICINA Y COMPUTO"/>
    <n v="50000"/>
    <n v="50000"/>
    <n v="12500"/>
    <n v="0"/>
    <n v="0"/>
    <n v="0"/>
    <n v="0"/>
    <n v="0"/>
    <n v="50000"/>
    <n v="0"/>
  </r>
  <r>
    <s v="21375104"/>
    <s v="MUSEO HISTORICO CULTURAL JUAN SANTAMARIA"/>
    <x v="5"/>
    <s v="001"/>
    <x v="116"/>
    <s v="TEXTILES Y VESTUARIO"/>
    <n v="687577"/>
    <n v="687577"/>
    <n v="171894.25"/>
    <n v="0"/>
    <n v="0"/>
    <n v="0"/>
    <n v="0"/>
    <n v="0"/>
    <n v="687577"/>
    <n v="0"/>
  </r>
  <r>
    <s v="21375104"/>
    <s v="MUSEO HISTORICO CULTURAL JUAN SANTAMARIA"/>
    <x v="5"/>
    <s v="001"/>
    <x v="76"/>
    <s v="UTILES Y MATERIALES DE LIMPIEZA"/>
    <n v="2500000"/>
    <n v="2500000"/>
    <n v="625000"/>
    <n v="0"/>
    <n v="0"/>
    <n v="0"/>
    <n v="0"/>
    <n v="0"/>
    <n v="2500000"/>
    <n v="0"/>
  </r>
  <r>
    <s v="21375104"/>
    <s v="MUSEO HISTORICO CULTURAL JUAN SANTAMARIA"/>
    <x v="5"/>
    <s v="001"/>
    <x v="78"/>
    <s v="TRANSFERENCIAS CORRIENTES"/>
    <n v="3547979"/>
    <n v="3547979"/>
    <n v="3097979"/>
    <n v="0"/>
    <n v="0"/>
    <n v="0"/>
    <n v="227795.12"/>
    <n v="227795.12"/>
    <n v="3320183.88"/>
    <n v="6.4204190611049275E-2"/>
  </r>
  <r>
    <s v="21375104"/>
    <s v="MUSEO HISTORICO CULTURAL JUAN SANTAMARIA"/>
    <x v="5"/>
    <s v="001"/>
    <x v="79"/>
    <s v="TRANSFERENCIAS CORRIENTES AL SECTOR PUBLICO"/>
    <n v="2947979"/>
    <n v="2947979"/>
    <n v="2947979"/>
    <n v="0"/>
    <n v="0"/>
    <n v="0"/>
    <n v="209360.12"/>
    <n v="209360.12"/>
    <n v="2738618.88"/>
    <n v="7.1018185679070298E-2"/>
  </r>
  <r>
    <s v="21375104"/>
    <s v="MUSEO HISTORICO CULTURAL JUAN SANTAMARIA"/>
    <x v="5"/>
    <s v="001"/>
    <x v="167"/>
    <s v="CCSS CONTRIBUCION ESTATAL SEGURO PENSIONES (CONTRIBUCION ESTATAL AL SEGURO DE PENSIONES, SEGUN LEY NO. 17 DEL 22 DE OCTUBRE DE 1943, LEY"/>
    <n v="2543037"/>
    <n v="2543037"/>
    <n v="2543037"/>
    <n v="0"/>
    <n v="0"/>
    <n v="0"/>
    <n v="180601.86"/>
    <n v="180601.86"/>
    <n v="2362435.14"/>
    <n v="7.1018180230960057E-2"/>
  </r>
  <r>
    <s v="21375104"/>
    <s v="MUSEO HISTORICO CULTURAL JUAN SANTAMARIA"/>
    <x v="5"/>
    <s v="001"/>
    <x v="168"/>
    <s v="CCSS CONTRIBUCION ESTATAL SEGURO SALUD (CONTRIBUCION ESTATAL AL SEGURO DE SALUD, SEGUN LEY NO. 17 DEL 22 DE OCTUBRE DE 1943, LEY"/>
    <n v="404942"/>
    <n v="404942"/>
    <n v="404942"/>
    <n v="0"/>
    <n v="0"/>
    <n v="0"/>
    <n v="28758.26"/>
    <n v="28758.26"/>
    <n v="376183.74"/>
    <n v="7.101821989321927E-2"/>
  </r>
  <r>
    <s v="21375104"/>
    <s v="MUSEO HISTORICO CULTURAL JUAN SANTAMARIA"/>
    <x v="5"/>
    <s v="001"/>
    <x v="86"/>
    <s v="PRESTACIONES"/>
    <n v="600000"/>
    <n v="600000"/>
    <n v="150000"/>
    <n v="0"/>
    <n v="0"/>
    <n v="0"/>
    <n v="18435"/>
    <n v="18435"/>
    <n v="581565"/>
    <n v="3.0724999999999999E-2"/>
  </r>
  <r>
    <s v="21375104"/>
    <s v="MUSEO HISTORICO CULTURAL JUAN SANTAMARIA"/>
    <x v="5"/>
    <s v="001"/>
    <x v="88"/>
    <s v="OTRAS PRESTACIONES"/>
    <n v="600000"/>
    <n v="600000"/>
    <n v="150000"/>
    <n v="0"/>
    <n v="0"/>
    <n v="0"/>
    <n v="18435"/>
    <n v="18435"/>
    <n v="581565"/>
    <n v="3.0724999999999999E-2"/>
  </r>
  <r>
    <s v="21375104"/>
    <s v="MUSEO HISTORICO CULTURAL JUAN SANTAMARIA"/>
    <x v="5"/>
    <s v="280"/>
    <x v="98"/>
    <s v="BIENES DURADEROS"/>
    <n v="30000000"/>
    <n v="30000000"/>
    <n v="30000000"/>
    <n v="0"/>
    <n v="0"/>
    <n v="0"/>
    <n v="857615.76"/>
    <n v="857615.76"/>
    <n v="29142384.239999998"/>
    <n v="2.8587192000000001E-2"/>
  </r>
  <r>
    <s v="21375104"/>
    <s v="MUSEO HISTORICO CULTURAL JUAN SANTAMARIA"/>
    <x v="5"/>
    <s v="280"/>
    <x v="99"/>
    <s v="MAQUINARIA, EQUIPO Y MOBILIARIO"/>
    <n v="6200000"/>
    <n v="6200000"/>
    <n v="6200000"/>
    <n v="0"/>
    <n v="0"/>
    <n v="0"/>
    <n v="0"/>
    <n v="0"/>
    <n v="6200000"/>
    <n v="0"/>
  </r>
  <r>
    <s v="21375104"/>
    <s v="MUSEO HISTORICO CULTURAL JUAN SANTAMARIA"/>
    <x v="5"/>
    <s v="280"/>
    <x v="125"/>
    <s v="EQUIPO DE COMUNICACION"/>
    <n v="5700000"/>
    <n v="5700000"/>
    <n v="5700000"/>
    <n v="0"/>
    <n v="0"/>
    <n v="0"/>
    <n v="0"/>
    <n v="0"/>
    <n v="5700000"/>
    <n v="0"/>
  </r>
  <r>
    <s v="21375104"/>
    <s v="MUSEO HISTORICO CULTURAL JUAN SANTAMARIA"/>
    <x v="5"/>
    <s v="280"/>
    <x v="100"/>
    <s v="EQUIPO Y MOBILIARIO DE OFICINA"/>
    <n v="500000"/>
    <n v="500000"/>
    <n v="500000"/>
    <n v="0"/>
    <n v="0"/>
    <n v="0"/>
    <n v="0"/>
    <n v="0"/>
    <n v="500000"/>
    <n v="0"/>
  </r>
  <r>
    <s v="21375104"/>
    <s v="MUSEO HISTORICO CULTURAL JUAN SANTAMARIA"/>
    <x v="5"/>
    <s v="280"/>
    <x v="101"/>
    <s v="CONSTRUCCIONES, ADICIONES Y MEJORAS"/>
    <n v="16500000"/>
    <n v="16500000"/>
    <n v="16500000"/>
    <n v="0"/>
    <n v="0"/>
    <n v="0"/>
    <n v="0"/>
    <n v="0"/>
    <n v="16500000"/>
    <n v="0"/>
  </r>
  <r>
    <s v="21375104"/>
    <s v="MUSEO HISTORICO CULTURAL JUAN SANTAMARIA"/>
    <x v="5"/>
    <s v="280"/>
    <x v="102"/>
    <s v="OTRAS CONSTRUCCIONES, ADICIONES Y MEJORAS"/>
    <n v="16500000"/>
    <n v="16500000"/>
    <n v="16500000"/>
    <n v="0"/>
    <n v="0"/>
    <n v="0"/>
    <n v="0"/>
    <n v="0"/>
    <n v="16500000"/>
    <n v="0"/>
  </r>
  <r>
    <s v="21375104"/>
    <s v="MUSEO HISTORICO CULTURAL JUAN SANTAMARIA"/>
    <x v="5"/>
    <s v="280"/>
    <x v="103"/>
    <s v="BIENES DURADEROS DIVERSOS"/>
    <n v="7300000"/>
    <n v="7300000"/>
    <n v="7300000"/>
    <n v="0"/>
    <n v="0"/>
    <n v="0"/>
    <n v="857615.76"/>
    <n v="857615.76"/>
    <n v="6442384.2400000002"/>
    <n v="0.11748161095890411"/>
  </r>
  <r>
    <s v="21375104"/>
    <s v="MUSEO HISTORICO CULTURAL JUAN SANTAMARIA"/>
    <x v="5"/>
    <s v="280"/>
    <x v="169"/>
    <s v="PIEZAS Y OBRAS DE COLECCION"/>
    <n v="5000000"/>
    <n v="5000000"/>
    <n v="5000000"/>
    <n v="0"/>
    <n v="0"/>
    <n v="0"/>
    <n v="0"/>
    <n v="0"/>
    <n v="5000000"/>
    <n v="0"/>
  </r>
  <r>
    <s v="21375104"/>
    <s v="MUSEO HISTORICO CULTURAL JUAN SANTAMARIA"/>
    <x v="5"/>
    <s v="280"/>
    <x v="104"/>
    <s v="BIENES INTANGIBLES"/>
    <n v="2300000"/>
    <n v="2300000"/>
    <n v="2300000"/>
    <n v="0"/>
    <n v="0"/>
    <n v="0"/>
    <n v="857615.76"/>
    <n v="857615.76"/>
    <n v="1442384.24"/>
    <n v="0.37287641739130434"/>
  </r>
  <r>
    <s v="21375105"/>
    <s v="MUSEO DR. RAFAEL ANGEL CALDERON GUARDIA"/>
    <x v="6"/>
    <s v="001"/>
    <x v="0"/>
    <s v=""/>
    <n v="361883261"/>
    <n v="361883261"/>
    <n v="279999442.25"/>
    <n v="0"/>
    <n v="0"/>
    <n v="0"/>
    <n v="29679598.989999998"/>
    <n v="20448026.719999999"/>
    <n v="332203662.00999999"/>
    <n v="8.2014290763230413E-2"/>
  </r>
  <r>
    <s v="21375105"/>
    <s v="MUSEO DR. RAFAEL ANGEL CALDERON GUARDIA"/>
    <x v="6"/>
    <s v="001"/>
    <x v="1"/>
    <s v="REMUNERACIONES"/>
    <n v="214012539"/>
    <n v="214012539"/>
    <n v="214012539"/>
    <n v="0"/>
    <n v="0"/>
    <n v="0"/>
    <n v="23976967.93"/>
    <n v="19209441.469999999"/>
    <n v="190035571.06999999"/>
    <n v="0.1120353416768725"/>
  </r>
  <r>
    <s v="21375105"/>
    <s v="MUSEO DR. RAFAEL ANGEL CALDERON GUARDIA"/>
    <x v="6"/>
    <s v="001"/>
    <x v="2"/>
    <s v="REMUNERACIONES BASICAS"/>
    <n v="113835000"/>
    <n v="113835000"/>
    <n v="113835000"/>
    <n v="0"/>
    <n v="0"/>
    <n v="0"/>
    <n v="8219434.1500000004"/>
    <n v="7161308.8799999999"/>
    <n v="105615565.84999999"/>
    <n v="7.2204806518206183E-2"/>
  </r>
  <r>
    <s v="21375105"/>
    <s v="MUSEO DR. RAFAEL ANGEL CALDERON GUARDIA"/>
    <x v="6"/>
    <s v="001"/>
    <x v="3"/>
    <s v="SUELDOS PARA CARGOS FIJOS"/>
    <n v="113835000"/>
    <n v="113835000"/>
    <n v="113835000"/>
    <n v="0"/>
    <n v="0"/>
    <n v="0"/>
    <n v="8219434.1500000004"/>
    <n v="7161308.8799999999"/>
    <n v="105615565.84999999"/>
    <n v="7.2204806518206183E-2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272856.71999999997"/>
    <n v="243742.91"/>
    <n v="1227143.28"/>
    <n v="0.18190447999999998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272856.71999999997"/>
    <n v="243742.91"/>
    <n v="1227143.28"/>
    <n v="0.18190447999999998"/>
  </r>
  <r>
    <s v="21375105"/>
    <s v="MUSEO DR. RAFAEL ANGEL CALDERON GUARDIA"/>
    <x v="6"/>
    <s v="001"/>
    <x v="7"/>
    <s v="INCENTIVOS SALARIALES"/>
    <n v="62837715"/>
    <n v="62837715"/>
    <n v="62837715"/>
    <n v="0"/>
    <n v="0"/>
    <n v="0"/>
    <n v="12897511.970000001"/>
    <n v="11521348.59"/>
    <n v="49940203.030000001"/>
    <n v="0.20525112935758408"/>
  </r>
  <r>
    <s v="21375105"/>
    <s v="MUSEO DR. RAFAEL ANGEL CALDERON GUARDIA"/>
    <x v="6"/>
    <s v="001"/>
    <x v="8"/>
    <s v="RETRIBUCION POR AÑOS SERVIDOS"/>
    <n v="23200000"/>
    <n v="23200000"/>
    <n v="23200000"/>
    <n v="0"/>
    <n v="0"/>
    <n v="0"/>
    <n v="1719777.34"/>
    <n v="1536278.24"/>
    <n v="21480222.66"/>
    <n v="7.4128333620689657E-2"/>
  </r>
  <r>
    <s v="21375105"/>
    <s v="MUSEO DR. RAFAEL ANGEL CALDERON GUARDIA"/>
    <x v="6"/>
    <s v="001"/>
    <x v="9"/>
    <s v="RESTRICCION AL EJERCICIO LIBERAL DE LA PROFESION"/>
    <n v="10694640"/>
    <n v="10694640"/>
    <n v="10694640"/>
    <n v="0"/>
    <n v="0"/>
    <n v="0"/>
    <n v="1129069.17"/>
    <n v="1008597.49"/>
    <n v="9565570.8300000001"/>
    <n v="0.10557336852853391"/>
  </r>
  <r>
    <s v="21375105"/>
    <s v="MUSEO DR. RAFAEL ANGEL CALDERON GUARDIA"/>
    <x v="6"/>
    <s v="001"/>
    <x v="10"/>
    <s v="DECIMOTERCER MES"/>
    <n v="13760805"/>
    <n v="13760805"/>
    <n v="13760805"/>
    <n v="0"/>
    <n v="0"/>
    <n v="0"/>
    <n v="0"/>
    <n v="0"/>
    <n v="13760805"/>
    <n v="0"/>
  </r>
  <r>
    <s v="21375105"/>
    <s v="MUSEO DR. RAFAEL ANGEL CALDERON GUARDIA"/>
    <x v="6"/>
    <s v="001"/>
    <x v="11"/>
    <s v="SALARIO ESCOLAR"/>
    <n v="11382270"/>
    <n v="11382270"/>
    <n v="11382270"/>
    <n v="0"/>
    <n v="0"/>
    <n v="0"/>
    <n v="9675741.9100000001"/>
    <n v="8643340.25"/>
    <n v="1706528.09"/>
    <n v="0.85007137504206109"/>
  </r>
  <r>
    <s v="21375105"/>
    <s v="MUSEO DR. RAFAEL ANGEL CALDERON GUARDIA"/>
    <x v="6"/>
    <s v="001"/>
    <x v="12"/>
    <s v="OTROS INCENTIVOS SALARIALES"/>
    <n v="3800000"/>
    <n v="3800000"/>
    <n v="3800000"/>
    <n v="0"/>
    <n v="0"/>
    <n v="0"/>
    <n v="372923.55"/>
    <n v="333132.61"/>
    <n v="3427076.45"/>
    <n v="9.8137776315789474E-2"/>
  </r>
  <r>
    <s v="21375105"/>
    <s v="MUSEO DR. RAFAEL ANGEL CALDERON GUARDIA"/>
    <x v="6"/>
    <s v="001"/>
    <x v="13"/>
    <s v="CONTRIB. PATRONALES AL DES. Y LA SEGURIDAD SOCIAL"/>
    <n v="16030162"/>
    <n v="16030162"/>
    <n v="16030162"/>
    <n v="0"/>
    <n v="0"/>
    <n v="0"/>
    <n v="1142104"/>
    <n v="0"/>
    <n v="14888058"/>
    <n v="7.1247190140686034E-2"/>
  </r>
  <r>
    <s v="21375105"/>
    <s v="MUSEO DR. RAFAEL ANGEL CALDERON GUARDIA"/>
    <x v="6"/>
    <s v="001"/>
    <x v="170"/>
    <s v="CCSS CONTRIBUCION PATRONAL SEGURO SALUD (CONTRIBUCION PATRONAL SEGURO DE SALUD, SEGUN LEY NO. 17 DEL 22 DE OCTUBRE DE 1943, LEY"/>
    <n v="15208102"/>
    <n v="15208102"/>
    <n v="15208102"/>
    <n v="0"/>
    <n v="0"/>
    <n v="0"/>
    <n v="1083536"/>
    <n v="0"/>
    <n v="14124566"/>
    <n v="7.1247286479272698E-2"/>
  </r>
  <r>
    <s v="21375105"/>
    <s v="MUSEO DR. RAFAEL ANGEL CALDERON GUARDIA"/>
    <x v="6"/>
    <s v="001"/>
    <x v="171"/>
    <s v="BANCO POPULAR Y DE DESARROLLO COMUNAL. (BPDC) (SEGUN LEY NO. 4351 DEL 11 DE JULIO DE 1969, LEY ORGANICA DEL B.P.D.C.)."/>
    <n v="822060"/>
    <n v="822060"/>
    <n v="822060"/>
    <n v="0"/>
    <n v="0"/>
    <n v="0"/>
    <n v="58568"/>
    <n v="0"/>
    <n v="763492"/>
    <n v="7.1245407877770478E-2"/>
  </r>
  <r>
    <s v="21375105"/>
    <s v="MUSEO DR. RAFAEL ANGEL CALDERON GUARDIA"/>
    <x v="6"/>
    <s v="001"/>
    <x v="16"/>
    <s v="CONTRIB PATRONALES A FOND PENS Y OTROS FOND CAPIT."/>
    <n v="19809662"/>
    <n v="19809662"/>
    <n v="19809662"/>
    <n v="0"/>
    <n v="0"/>
    <n v="0"/>
    <n v="1445061.09"/>
    <n v="283041.09000000003"/>
    <n v="18364600.91"/>
    <n v="7.2947286531188676E-2"/>
  </r>
  <r>
    <s v="21375105"/>
    <s v="MUSEO DR. RAFAEL ANGEL CALDERON GUARDIA"/>
    <x v="6"/>
    <s v="001"/>
    <x v="172"/>
    <s v="CCSS CONTRIBUCION PATRONAL SEGURO PENSIONES (CONTRIBUCION PATRONAL SEGURO DE PENSIONES, SEGUN LEY NO. 17 DEL 22 DE OCTUBRE DE 1943, LEY"/>
    <n v="8911126"/>
    <n v="8911126"/>
    <n v="8911126"/>
    <n v="0"/>
    <n v="0"/>
    <n v="0"/>
    <n v="634893"/>
    <n v="0"/>
    <n v="8276233"/>
    <n v="7.1247225098152581E-2"/>
  </r>
  <r>
    <s v="21375105"/>
    <s v="MUSEO DR. RAFAEL ANGEL CALDERON GUARDIA"/>
    <x v="6"/>
    <s v="001"/>
    <x v="173"/>
    <s v="CCSS APORTE PATRONAL REGIMEN PENSIONES (APORTE PATRONAL AL REGIMEN DE PENSIONES, SEGUN LEY DE PROTECCION AL TRABAJADOR NO. 7983 DEL 16"/>
    <n v="4932357"/>
    <n v="4932357"/>
    <n v="4932357"/>
    <n v="0"/>
    <n v="0"/>
    <n v="0"/>
    <n v="351418"/>
    <n v="0"/>
    <n v="4580939"/>
    <n v="7.1247478639522646E-2"/>
  </r>
  <r>
    <s v="21375105"/>
    <s v="MUSEO DR. RAFAEL ANGEL CALDERON GUARDIA"/>
    <x v="6"/>
    <s v="001"/>
    <x v="174"/>
    <s v="CCSS APORTE PATRONAL FONDO CAPITALIZACION LABORAL (APORTE PATRONAL AL FONDO DE CAPITALIZACION LABORAL, SEGUN LEY DE PROTECCION AL TRABAJADOR"/>
    <n v="2466179"/>
    <n v="2466179"/>
    <n v="2466179"/>
    <n v="0"/>
    <n v="0"/>
    <n v="0"/>
    <n v="175709"/>
    <n v="0"/>
    <n v="2290470"/>
    <n v="7.1247464194610366E-2"/>
  </r>
  <r>
    <s v="21375105"/>
    <s v="MUSEO DR. RAFAEL ANGEL CALDERON GUARDIA"/>
    <x v="6"/>
    <s v="001"/>
    <x v="175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283041.09000000003"/>
    <n v="283041.09000000003"/>
    <n v="3216958.91"/>
    <n v="8.086888285714286E-2"/>
  </r>
  <r>
    <s v="21375105"/>
    <s v="MUSEO DR. RAFAEL ANGEL CALDERON GUARDIA"/>
    <x v="6"/>
    <s v="001"/>
    <x v="21"/>
    <s v="SERVICIOS"/>
    <n v="106906491"/>
    <n v="106906491"/>
    <n v="27251622.75"/>
    <n v="0"/>
    <n v="0"/>
    <n v="0"/>
    <n v="5205428.24"/>
    <n v="741382.43"/>
    <n v="101701062.76000001"/>
    <n v="4.8691414256595518E-2"/>
  </r>
  <r>
    <s v="21375105"/>
    <s v="MUSEO DR. RAFAEL ANGEL CALDERON GUARDIA"/>
    <x v="6"/>
    <s v="001"/>
    <x v="24"/>
    <s v="SERVICIOS BASICOS"/>
    <n v="15048000"/>
    <n v="15048000"/>
    <n v="3762000"/>
    <n v="0"/>
    <n v="0"/>
    <n v="0"/>
    <n v="582123.87"/>
    <n v="547550.85"/>
    <n v="14465876.130000001"/>
    <n v="3.8684467703349282E-2"/>
  </r>
  <r>
    <s v="21375105"/>
    <s v="MUSEO DR. RAFAEL ANGEL CALDERON GUARDIA"/>
    <x v="6"/>
    <s v="001"/>
    <x v="25"/>
    <s v="SERVICIO DE AGUA Y ALCANTARILLADO"/>
    <n v="1000000"/>
    <n v="1000000"/>
    <n v="250000"/>
    <n v="0"/>
    <n v="0"/>
    <n v="0"/>
    <n v="36002"/>
    <n v="36002"/>
    <n v="963998"/>
    <n v="3.6001999999999999E-2"/>
  </r>
  <r>
    <s v="21375105"/>
    <s v="MUSEO DR. RAFAEL ANGEL CALDERON GUARDIA"/>
    <x v="6"/>
    <s v="001"/>
    <x v="26"/>
    <s v="SERVICIO DE ENERGIA ELECTRICA"/>
    <n v="3428000"/>
    <n v="3428000"/>
    <n v="857000"/>
    <n v="0"/>
    <n v="0"/>
    <n v="0"/>
    <n v="297975"/>
    <n v="297975"/>
    <n v="3130025"/>
    <n v="8.6923862310385069E-2"/>
  </r>
  <r>
    <s v="21375105"/>
    <s v="MUSEO DR. RAFAEL ANGEL CALDERON GUARDIA"/>
    <x v="6"/>
    <s v="001"/>
    <x v="110"/>
    <s v="SERVICIO DE CORREO"/>
    <n v="20000"/>
    <n v="20000"/>
    <n v="5000"/>
    <n v="0"/>
    <n v="0"/>
    <n v="0"/>
    <n v="0"/>
    <n v="0"/>
    <n v="20000"/>
    <n v="0"/>
  </r>
  <r>
    <s v="21375105"/>
    <s v="MUSEO DR. RAFAEL ANGEL CALDERON GUARDIA"/>
    <x v="6"/>
    <s v="001"/>
    <x v="27"/>
    <s v="SERVICIO DE TELECOMUNICACIONES"/>
    <n v="6000000"/>
    <n v="6000000"/>
    <n v="1500000"/>
    <n v="0"/>
    <n v="0"/>
    <n v="0"/>
    <n v="248146.87"/>
    <n v="213573.85"/>
    <n v="5751853.1299999999"/>
    <n v="4.1357811666666668E-2"/>
  </r>
  <r>
    <s v="21375105"/>
    <s v="MUSEO DR. RAFAEL ANGEL CALDERON GUARDIA"/>
    <x v="6"/>
    <s v="001"/>
    <x v="28"/>
    <s v="OTROS SERVICIOS BASICOS"/>
    <n v="4600000"/>
    <n v="4600000"/>
    <n v="1150000"/>
    <n v="0"/>
    <n v="0"/>
    <n v="0"/>
    <n v="0"/>
    <n v="0"/>
    <n v="4600000"/>
    <n v="0"/>
  </r>
  <r>
    <s v="21375105"/>
    <s v="MUSEO DR. RAFAEL ANGEL CALDERON GUARDIA"/>
    <x v="6"/>
    <s v="001"/>
    <x v="29"/>
    <s v="SERVICIOS COMERCIALES Y FINANCIEROS"/>
    <n v="1850000"/>
    <n v="1850000"/>
    <n v="987500"/>
    <n v="0"/>
    <n v="0"/>
    <n v="0"/>
    <n v="40354.15"/>
    <n v="40354.15"/>
    <n v="1809645.85"/>
    <n v="2.1813054054054055E-2"/>
  </r>
  <r>
    <s v="21375105"/>
    <s v="MUSEO DR. RAFAEL ANGEL CALDERON GUARDIA"/>
    <x v="6"/>
    <s v="001"/>
    <x v="30"/>
    <s v="INFORMACION"/>
    <n v="90000"/>
    <n v="90000"/>
    <n v="22500"/>
    <n v="0"/>
    <n v="0"/>
    <n v="0"/>
    <n v="0"/>
    <n v="0"/>
    <n v="90000"/>
    <n v="0"/>
  </r>
  <r>
    <s v="21375105"/>
    <s v="MUSEO DR. RAFAEL ANGEL CALDERON GUARDIA"/>
    <x v="6"/>
    <s v="001"/>
    <x v="32"/>
    <s v="IMPRESION, ENCUADERNACION Y OTROS"/>
    <n v="1000000"/>
    <n v="1000000"/>
    <n v="250000"/>
    <n v="0"/>
    <n v="0"/>
    <n v="0"/>
    <n v="0"/>
    <n v="0"/>
    <n v="1000000"/>
    <n v="0"/>
  </r>
  <r>
    <s v="21375105"/>
    <s v="MUSEO DR. RAFAEL ANGEL CALDERON GUARDIA"/>
    <x v="6"/>
    <s v="001"/>
    <x v="33"/>
    <s v="COMIS. Y GASTOS POR SERV. FINANCIEROS Y COMERCIAL."/>
    <n v="700000"/>
    <n v="700000"/>
    <n v="700000"/>
    <n v="0"/>
    <n v="0"/>
    <n v="0"/>
    <n v="40354.15"/>
    <n v="40354.15"/>
    <n v="659645.85"/>
    <n v="5.7648785714285715E-2"/>
  </r>
  <r>
    <s v="21375105"/>
    <s v="MUSEO DR. RAFAEL ANGEL CALDERON GUARDIA"/>
    <x v="6"/>
    <s v="001"/>
    <x v="34"/>
    <s v="SERVICIOS DE TECNOLOGIAS DE INFORMACION"/>
    <n v="60000"/>
    <n v="60000"/>
    <n v="15000"/>
    <n v="0"/>
    <n v="0"/>
    <n v="0"/>
    <n v="0"/>
    <n v="0"/>
    <n v="60000"/>
    <n v="0"/>
  </r>
  <r>
    <s v="21375105"/>
    <s v="MUSEO DR. RAFAEL ANGEL CALDERON GUARDIA"/>
    <x v="6"/>
    <s v="001"/>
    <x v="35"/>
    <s v="SERVICIOS DE GESTION Y APOYO"/>
    <n v="82308491"/>
    <n v="82308491"/>
    <n v="20577122.75"/>
    <n v="0"/>
    <n v="0"/>
    <n v="0"/>
    <n v="4429472.79"/>
    <n v="0"/>
    <n v="77879018.209999993"/>
    <n v="5.3815502339849726E-2"/>
  </r>
  <r>
    <s v="21375105"/>
    <s v="MUSEO DR. RAFAEL ANGEL CALDERON GUARDIA"/>
    <x v="6"/>
    <s v="001"/>
    <x v="38"/>
    <s v="SERVICIOS GENERALES"/>
    <n v="82000000"/>
    <n v="82000000"/>
    <n v="20500000"/>
    <n v="0"/>
    <n v="0"/>
    <n v="0"/>
    <n v="4429472.79"/>
    <n v="0"/>
    <n v="77570527.209999993"/>
    <n v="5.4017960853658537E-2"/>
  </r>
  <r>
    <s v="21375105"/>
    <s v="MUSEO DR. RAFAEL ANGEL CALDERON GUARDIA"/>
    <x v="6"/>
    <s v="001"/>
    <x v="39"/>
    <s v="OTROS SERVICIOS DE GESTION Y APOYO"/>
    <n v="308491"/>
    <n v="308491"/>
    <n v="77122.75"/>
    <n v="0"/>
    <n v="0"/>
    <n v="0"/>
    <n v="0"/>
    <n v="0"/>
    <n v="308491"/>
    <n v="0"/>
  </r>
  <r>
    <s v="21375105"/>
    <s v="MUSEO DR. RAFAEL ANGEL CALDERON GUARDIA"/>
    <x v="6"/>
    <s v="001"/>
    <x v="40"/>
    <s v="GASTOS DE VIAJE Y DE TRANSPORTE"/>
    <n v="850000"/>
    <n v="850000"/>
    <n v="212500"/>
    <n v="0"/>
    <n v="0"/>
    <n v="0"/>
    <n v="153477.43"/>
    <n v="153477.43"/>
    <n v="696522.57"/>
    <n v="0.18056168235294118"/>
  </r>
  <r>
    <s v="21375105"/>
    <s v="MUSEO DR. RAFAEL ANGEL CALDERON GUARDIA"/>
    <x v="6"/>
    <s v="001"/>
    <x v="41"/>
    <s v="TRANSPORTE DENTRO DEL PAIS"/>
    <n v="50000"/>
    <n v="50000"/>
    <n v="12500"/>
    <n v="0"/>
    <n v="0"/>
    <n v="0"/>
    <n v="5577.43"/>
    <n v="5577.43"/>
    <n v="44422.57"/>
    <n v="0.11154860000000001"/>
  </r>
  <r>
    <s v="21375105"/>
    <s v="MUSEO DR. RAFAEL ANGEL CALDERON GUARDIA"/>
    <x v="6"/>
    <s v="001"/>
    <x v="42"/>
    <s v="VIATICOS DENTRO DEL PAIS"/>
    <n v="800000"/>
    <n v="800000"/>
    <n v="200000"/>
    <n v="0"/>
    <n v="0"/>
    <n v="0"/>
    <n v="147900"/>
    <n v="147900"/>
    <n v="652100"/>
    <n v="0.18487500000000001"/>
  </r>
  <r>
    <s v="21375105"/>
    <s v="MUSEO DR. RAFAEL ANGEL CALDERON GUARDIA"/>
    <x v="6"/>
    <s v="001"/>
    <x v="45"/>
    <s v="SEGUROS, REASEGUROS Y OTRAS OBLIGACIONES"/>
    <n v="6000000"/>
    <n v="6000000"/>
    <n v="1500000"/>
    <n v="0"/>
    <n v="0"/>
    <n v="0"/>
    <n v="0"/>
    <n v="0"/>
    <n v="6000000"/>
    <n v="0"/>
  </r>
  <r>
    <s v="21375105"/>
    <s v="MUSEO DR. RAFAEL ANGEL CALDERON GUARDIA"/>
    <x v="6"/>
    <s v="001"/>
    <x v="46"/>
    <s v="SEGUROS"/>
    <n v="6000000"/>
    <n v="6000000"/>
    <n v="1500000"/>
    <n v="0"/>
    <n v="0"/>
    <n v="0"/>
    <n v="0"/>
    <n v="0"/>
    <n v="6000000"/>
    <n v="0"/>
  </r>
  <r>
    <s v="21375105"/>
    <s v="MUSEO DR. RAFAEL ANGEL CALDERON GUARDIA"/>
    <x v="6"/>
    <s v="001"/>
    <x v="50"/>
    <s v="MANTENIMIENTO Y REPARACION"/>
    <n v="850000"/>
    <n v="850000"/>
    <n v="212500"/>
    <n v="0"/>
    <n v="0"/>
    <n v="0"/>
    <n v="0"/>
    <n v="0"/>
    <n v="850000"/>
    <n v="0"/>
  </r>
  <r>
    <s v="21375105"/>
    <s v="MUSEO DR. RAFAEL ANGEL CALDERON GUARDIA"/>
    <x v="6"/>
    <s v="001"/>
    <x v="53"/>
    <s v="MANT. Y REPARACION DE EQUIPO DE TRANSPORTE"/>
    <n v="800000"/>
    <n v="800000"/>
    <n v="200000"/>
    <n v="0"/>
    <n v="0"/>
    <n v="0"/>
    <n v="0"/>
    <n v="0"/>
    <n v="800000"/>
    <n v="0"/>
  </r>
  <r>
    <s v="21375105"/>
    <s v="MUSEO DR. RAFAEL ANGEL CALDERON GUARDIA"/>
    <x v="6"/>
    <s v="001"/>
    <x v="56"/>
    <s v="MANTENIMIENTO Y REPARACION DE OTROS EQUIPOS"/>
    <n v="50000"/>
    <n v="50000"/>
    <n v="12500"/>
    <n v="0"/>
    <n v="0"/>
    <n v="0"/>
    <n v="0"/>
    <n v="0"/>
    <n v="50000"/>
    <n v="0"/>
  </r>
  <r>
    <s v="21375105"/>
    <s v="MUSEO DR. RAFAEL ANGEL CALDERON GUARDIA"/>
    <x v="6"/>
    <s v="001"/>
    <x v="61"/>
    <s v="MATERIALES Y SUMINISTROS"/>
    <n v="2471934"/>
    <n v="2471934"/>
    <n v="617983.5"/>
    <n v="0"/>
    <n v="0"/>
    <n v="0"/>
    <n v="86347.44"/>
    <n v="86347.44"/>
    <n v="2385586.56"/>
    <n v="3.4931126801929176E-2"/>
  </r>
  <r>
    <s v="21375105"/>
    <s v="MUSEO DR. RAFAEL ANGEL CALDERON GUARDIA"/>
    <x v="6"/>
    <s v="001"/>
    <x v="62"/>
    <s v="PRODUCTOS QUIMICOS Y CONEXOS"/>
    <n v="400000"/>
    <n v="400000"/>
    <n v="100000"/>
    <n v="0"/>
    <n v="0"/>
    <n v="0"/>
    <n v="0"/>
    <n v="0"/>
    <n v="400000"/>
    <n v="0"/>
  </r>
  <r>
    <s v="21375105"/>
    <s v="MUSEO DR. RAFAEL ANGEL CALDERON GUARDIA"/>
    <x v="6"/>
    <s v="001"/>
    <x v="63"/>
    <s v="COMBUSTIBLES Y LUBRICANTES"/>
    <n v="400000"/>
    <n v="400000"/>
    <n v="100000"/>
    <n v="0"/>
    <n v="0"/>
    <n v="0"/>
    <n v="0"/>
    <n v="0"/>
    <n v="400000"/>
    <n v="0"/>
  </r>
  <r>
    <s v="21375105"/>
    <s v="MUSEO DR. RAFAEL ANGEL CALDERON GUARDIA"/>
    <x v="6"/>
    <s v="001"/>
    <x v="68"/>
    <s v="MATERIALES Y PROD DE USO EN LA CONSTRUC Y MANT."/>
    <n v="471934"/>
    <n v="471934"/>
    <n v="117983.5"/>
    <n v="0"/>
    <n v="0"/>
    <n v="0"/>
    <n v="86347.44"/>
    <n v="86347.44"/>
    <n v="385586.56"/>
    <n v="0.18296507562498146"/>
  </r>
  <r>
    <s v="21375105"/>
    <s v="MUSEO DR. RAFAEL ANGEL CALDERON GUARDIA"/>
    <x v="6"/>
    <s v="001"/>
    <x v="69"/>
    <s v="MAT. Y PROD. ELECTRICOS, TELEFONICOS Y DE COMPUTO"/>
    <n v="321934"/>
    <n v="321934"/>
    <n v="80483.5"/>
    <n v="0"/>
    <n v="0"/>
    <n v="0"/>
    <n v="71747.44"/>
    <n v="71747.44"/>
    <n v="250186.56"/>
    <n v="0.22286381680717166"/>
  </r>
  <r>
    <s v="21375105"/>
    <s v="MUSEO DR. RAFAEL ANGEL CALDERON GUARDIA"/>
    <x v="6"/>
    <s v="001"/>
    <x v="145"/>
    <s v="OTROS MAT. Y PROD.DE USO EN LA CONSTRU. Y MANTENIM"/>
    <n v="150000"/>
    <n v="150000"/>
    <n v="37500"/>
    <n v="0"/>
    <n v="0"/>
    <n v="0"/>
    <n v="14600"/>
    <n v="14600"/>
    <n v="135400"/>
    <n v="9.7333333333333327E-2"/>
  </r>
  <r>
    <s v="21375105"/>
    <s v="MUSEO DR. RAFAEL ANGEL CALDERON GUARDIA"/>
    <x v="6"/>
    <s v="001"/>
    <x v="73"/>
    <s v="UTILES, MATERIALES Y SUMINISTROS DIVERSOS"/>
    <n v="1600000"/>
    <n v="1600000"/>
    <n v="400000"/>
    <n v="0"/>
    <n v="0"/>
    <n v="0"/>
    <n v="0"/>
    <n v="0"/>
    <n v="1600000"/>
    <n v="0"/>
  </r>
  <r>
    <s v="21375105"/>
    <s v="MUSEO DR. RAFAEL ANGEL CALDERON GUARDIA"/>
    <x v="6"/>
    <s v="001"/>
    <x v="74"/>
    <s v="UTILES Y MATERIALES DE OFICINA Y COMPUTO"/>
    <n v="250000"/>
    <n v="250000"/>
    <n v="62500"/>
    <n v="0"/>
    <n v="0"/>
    <n v="0"/>
    <n v="0"/>
    <n v="0"/>
    <n v="250000"/>
    <n v="0"/>
  </r>
  <r>
    <s v="21375105"/>
    <s v="MUSEO DR. RAFAEL ANGEL CALDERON GUARDIA"/>
    <x v="6"/>
    <s v="001"/>
    <x v="75"/>
    <s v="PRODUCTOS DE PAPEL, CARTON E IMPRESOS"/>
    <n v="600000"/>
    <n v="600000"/>
    <n v="150000"/>
    <n v="0"/>
    <n v="0"/>
    <n v="0"/>
    <n v="0"/>
    <n v="0"/>
    <n v="600000"/>
    <n v="0"/>
  </r>
  <r>
    <s v="21375105"/>
    <s v="MUSEO DR. RAFAEL ANGEL CALDERON GUARDIA"/>
    <x v="6"/>
    <s v="001"/>
    <x v="76"/>
    <s v="UTILES Y MATERIALES DE LIMPIEZA"/>
    <n v="750000"/>
    <n v="750000"/>
    <n v="187500"/>
    <n v="0"/>
    <n v="0"/>
    <n v="0"/>
    <n v="0"/>
    <n v="0"/>
    <n v="750000"/>
    <n v="0"/>
  </r>
  <r>
    <s v="21375105"/>
    <s v="MUSEO DR. RAFAEL ANGEL CALDERON GUARDIA"/>
    <x v="6"/>
    <s v="001"/>
    <x v="78"/>
    <s v="TRANSFERENCIAS CORRIENTES"/>
    <n v="3492297"/>
    <n v="3492297"/>
    <n v="3117297"/>
    <n v="0"/>
    <n v="0"/>
    <n v="0"/>
    <n v="410855.38"/>
    <n v="410855.38"/>
    <n v="3081441.62"/>
    <n v="0.11764617385062039"/>
  </r>
  <r>
    <s v="21375105"/>
    <s v="MUSEO DR. RAFAEL ANGEL CALDERON GUARDIA"/>
    <x v="6"/>
    <s v="001"/>
    <x v="79"/>
    <s v="TRANSFERENCIAS CORRIENTES AL SECTOR PUBLICO"/>
    <n v="2992297"/>
    <n v="2992297"/>
    <n v="2992297"/>
    <n v="0"/>
    <n v="0"/>
    <n v="0"/>
    <n v="355421.62"/>
    <n v="355421.62"/>
    <n v="2636875.38"/>
    <n v="0.11877885784733266"/>
  </r>
  <r>
    <s v="21375105"/>
    <s v="MUSEO DR. RAFAEL ANGEL CALDERON GUARDIA"/>
    <x v="6"/>
    <s v="001"/>
    <x v="176"/>
    <s v="CCSS CONTRIBUCION ESTATAL SEGURO PENSIONES (CONTRIBUCION ESTATAL AL SEGURO DE PENSIONES, SEGUN LEY NO. 17 DEL 22 DE OCTUBRE DE 1943, LEY"/>
    <n v="2581267"/>
    <n v="2581267"/>
    <n v="2581267"/>
    <n v="0"/>
    <n v="0"/>
    <n v="0"/>
    <n v="301894.27"/>
    <n v="301894.27"/>
    <n v="2279372.73"/>
    <n v="0.11695584765156027"/>
  </r>
  <r>
    <s v="21375105"/>
    <s v="MUSEO DR. RAFAEL ANGEL CALDERON GUARDIA"/>
    <x v="6"/>
    <s v="001"/>
    <x v="177"/>
    <s v="CCSS CONTRIBUCION ESTATAL SEGURO SALUD (CONTRIBUCION ESTATAL AL SEGURO DE SALUD, SEGUN LEY NO. 17 DEL 22 DE OCTUBRE DE 1943, LEY"/>
    <n v="411030"/>
    <n v="411030"/>
    <n v="411030"/>
    <n v="0"/>
    <n v="0"/>
    <n v="0"/>
    <n v="53527.35"/>
    <n v="53527.35"/>
    <n v="357502.65"/>
    <n v="0.13022735566746951"/>
  </r>
  <r>
    <s v="21375105"/>
    <s v="MUSEO DR. RAFAEL ANGEL CALDERON GUARDIA"/>
    <x v="6"/>
    <s v="001"/>
    <x v="86"/>
    <s v="PRESTACIONES"/>
    <n v="500000"/>
    <n v="500000"/>
    <n v="125000"/>
    <n v="0"/>
    <n v="0"/>
    <n v="0"/>
    <n v="55433.760000000002"/>
    <n v="55433.760000000002"/>
    <n v="444566.24"/>
    <n v="0.11086752"/>
  </r>
  <r>
    <s v="21375105"/>
    <s v="MUSEO DR. RAFAEL ANGEL CALDERON GUARDIA"/>
    <x v="6"/>
    <s v="001"/>
    <x v="88"/>
    <s v="OTRAS PRESTACIONES"/>
    <n v="500000"/>
    <n v="500000"/>
    <n v="125000"/>
    <n v="0"/>
    <n v="0"/>
    <n v="0"/>
    <n v="55433.760000000002"/>
    <n v="55433.760000000002"/>
    <n v="444566.24"/>
    <n v="0.11086752"/>
  </r>
  <r>
    <s v="21375105"/>
    <s v="MUSEO DR. RAFAEL ANGEL CALDERON GUARDIA"/>
    <x v="6"/>
    <s v="280"/>
    <x v="98"/>
    <s v="BIENES DURADEROS"/>
    <n v="35000000"/>
    <n v="35000000"/>
    <n v="35000000"/>
    <n v="0"/>
    <n v="0"/>
    <n v="0"/>
    <n v="0"/>
    <n v="0"/>
    <n v="35000000"/>
    <n v="0"/>
  </r>
  <r>
    <s v="21375105"/>
    <s v="MUSEO DR. RAFAEL ANGEL CALDERON GUARDIA"/>
    <x v="6"/>
    <s v="280"/>
    <x v="99"/>
    <s v="MAQUINARIA, EQUIPO Y MOBILIARIO"/>
    <n v="35000000"/>
    <n v="35000000"/>
    <n v="35000000"/>
    <n v="0"/>
    <n v="0"/>
    <n v="0"/>
    <n v="0"/>
    <n v="0"/>
    <n v="35000000"/>
    <n v="0"/>
  </r>
  <r>
    <s v="21375105"/>
    <s v="MUSEO DR. RAFAEL ANGEL CALDERON GUARDIA"/>
    <x v="6"/>
    <s v="280"/>
    <x v="125"/>
    <s v="EQUIPO DE COMUNICACION"/>
    <n v="35000000"/>
    <n v="35000000"/>
    <n v="35000000"/>
    <n v="0"/>
    <n v="0"/>
    <n v="0"/>
    <n v="0"/>
    <n v="0"/>
    <n v="35000000"/>
    <n v="0"/>
  </r>
  <r>
    <s v="21375106"/>
    <s v="MUSEO DE ARTE Y DISEÑO CONTEMPORÁNEO"/>
    <x v="7"/>
    <s v="001"/>
    <x v="0"/>
    <s v=""/>
    <n v="401995066"/>
    <n v="401995066"/>
    <n v="338734333.25"/>
    <n v="0"/>
    <n v="0"/>
    <n v="0"/>
    <n v="36464604.539999999"/>
    <n v="33018833.399999999"/>
    <n v="365530461.45999998"/>
    <n v="9.0709084822449035E-2"/>
  </r>
  <r>
    <s v="21375106"/>
    <s v="MUSEO DE ARTE Y DISEÑO CONTEMPORÁNEO"/>
    <x v="7"/>
    <s v="001"/>
    <x v="1"/>
    <s v="REMUNERACIONES"/>
    <n v="302349226"/>
    <n v="302349226"/>
    <n v="300454226"/>
    <n v="0"/>
    <n v="0"/>
    <n v="0"/>
    <n v="34459772.509999998"/>
    <n v="31014001.370000001"/>
    <n v="267889453.49000001"/>
    <n v="0.11397341070090915"/>
  </r>
  <r>
    <s v="21375106"/>
    <s v="MUSEO DE ARTE Y DISEÑO CONTEMPORÁNEO"/>
    <x v="7"/>
    <s v="001"/>
    <x v="2"/>
    <s v="REMUNERACIONES BASICAS"/>
    <n v="170075416"/>
    <n v="170075416"/>
    <n v="168180416"/>
    <n v="0"/>
    <n v="0"/>
    <n v="0"/>
    <n v="15681228.630000001"/>
    <n v="14164523.18"/>
    <n v="154394187.37"/>
    <n v="9.2201618545504543E-2"/>
  </r>
  <r>
    <s v="21375106"/>
    <s v="MUSEO DE ARTE Y DISEÑO CONTEMPORÁNEO"/>
    <x v="7"/>
    <s v="001"/>
    <x v="3"/>
    <s v="SUELDOS PARA CARGOS FIJOS"/>
    <n v="168180416"/>
    <n v="168180416"/>
    <n v="168180416"/>
    <n v="0"/>
    <n v="0"/>
    <n v="0"/>
    <n v="15681228.630000001"/>
    <n v="14164523.18"/>
    <n v="152499187.37"/>
    <n v="9.3240515173895158E-2"/>
  </r>
  <r>
    <s v="21375106"/>
    <s v="MUSEO DE ARTE Y DISEÑO CONTEMPORÁNEO"/>
    <x v="7"/>
    <s v="001"/>
    <x v="4"/>
    <s v="SUPLENCIAS"/>
    <n v="1895000"/>
    <n v="1895000"/>
    <n v="0"/>
    <n v="0"/>
    <n v="0"/>
    <n v="0"/>
    <n v="0"/>
    <n v="0"/>
    <n v="1895000"/>
    <n v="0"/>
  </r>
  <r>
    <s v="21375106"/>
    <s v="MUSEO DE ARTE Y DISEÑO CONTEMPORÁNEO"/>
    <x v="7"/>
    <s v="001"/>
    <x v="5"/>
    <s v="REMUNERACIONES EVENTUALES"/>
    <n v="8200000"/>
    <n v="8200000"/>
    <n v="8200000"/>
    <n v="0"/>
    <n v="0"/>
    <n v="0"/>
    <n v="937866.55"/>
    <n v="837796.19"/>
    <n v="7262133.4500000002"/>
    <n v="0.11437396951219513"/>
  </r>
  <r>
    <s v="21375106"/>
    <s v="MUSEO DE ARTE Y DISEÑO CONTEMPORÁNEO"/>
    <x v="7"/>
    <s v="001"/>
    <x v="6"/>
    <s v="TIEMPO EXTRAORDINARIO"/>
    <n v="8200000"/>
    <n v="8200000"/>
    <n v="8200000"/>
    <n v="0"/>
    <n v="0"/>
    <n v="0"/>
    <n v="937866.55"/>
    <n v="837796.19"/>
    <n v="7262133.4500000002"/>
    <n v="0.11437396951219513"/>
  </r>
  <r>
    <s v="21375106"/>
    <s v="MUSEO DE ARTE Y DISEÑO CONTEMPORÁNEO"/>
    <x v="7"/>
    <s v="001"/>
    <x v="7"/>
    <s v="INCENTIVOS SALARIALES"/>
    <n v="74185826"/>
    <n v="74185826"/>
    <n v="74185826"/>
    <n v="0"/>
    <n v="0"/>
    <n v="0"/>
    <n v="17141391.350000001"/>
    <n v="15312396.02"/>
    <n v="57044434.649999999"/>
    <n v="0.23106019403221312"/>
  </r>
  <r>
    <s v="21375106"/>
    <s v="MUSEO DE ARTE Y DISEÑO CONTEMPORÁNEO"/>
    <x v="7"/>
    <s v="001"/>
    <x v="8"/>
    <s v="RETRIBUCION POR AÑOS SERVIDOS"/>
    <n v="19300000"/>
    <n v="19300000"/>
    <n v="19300000"/>
    <n v="0"/>
    <n v="0"/>
    <n v="0"/>
    <n v="1246792"/>
    <n v="1113760.43"/>
    <n v="18053208"/>
    <n v="6.4600621761658025E-2"/>
  </r>
  <r>
    <s v="21375106"/>
    <s v="MUSEO DE ARTE Y DISEÑO CONTEMPORÁNEO"/>
    <x v="7"/>
    <s v="001"/>
    <x v="9"/>
    <s v="RESTRICCION AL EJERCICIO LIBERAL DE LA PROFESION"/>
    <n v="16670670"/>
    <n v="16670670"/>
    <n v="16670670"/>
    <n v="0"/>
    <n v="0"/>
    <n v="0"/>
    <n v="1182591.25"/>
    <n v="1056408.76"/>
    <n v="15488078.75"/>
    <n v="7.0938435587771811E-2"/>
  </r>
  <r>
    <s v="21375106"/>
    <s v="MUSEO DE ARTE Y DISEÑO CONTEMPORÁNEO"/>
    <x v="7"/>
    <s v="001"/>
    <x v="10"/>
    <s v="DECIMOTERCER MES"/>
    <n v="19172054"/>
    <n v="19172054"/>
    <n v="19172054"/>
    <n v="0"/>
    <n v="0"/>
    <n v="0"/>
    <n v="0"/>
    <n v="0"/>
    <n v="19172054"/>
    <n v="0"/>
  </r>
  <r>
    <s v="21375106"/>
    <s v="MUSEO DE ARTE Y DISEÑO CONTEMPORÁNEO"/>
    <x v="7"/>
    <s v="001"/>
    <x v="11"/>
    <s v="SALARIO ESCOLAR"/>
    <n v="15543102"/>
    <n v="15543102"/>
    <n v="15543102"/>
    <n v="0"/>
    <n v="0"/>
    <n v="0"/>
    <n v="14463114.6"/>
    <n v="12919890.27"/>
    <n v="1079987.3999999999"/>
    <n v="0.93051661116294548"/>
  </r>
  <r>
    <s v="21375106"/>
    <s v="MUSEO DE ARTE Y DISEÑO CONTEMPORÁNEO"/>
    <x v="7"/>
    <s v="001"/>
    <x v="12"/>
    <s v="OTROS INCENTIVOS SALARIALES"/>
    <n v="3500000"/>
    <n v="3500000"/>
    <n v="3500000"/>
    <n v="0"/>
    <n v="0"/>
    <n v="0"/>
    <n v="248893.5"/>
    <n v="222336.56"/>
    <n v="3251106.5"/>
    <n v="7.1112428571428576E-2"/>
  </r>
  <r>
    <s v="21375106"/>
    <s v="MUSEO DE ARTE Y DISEÑO CONTEMPORÁNEO"/>
    <x v="7"/>
    <s v="001"/>
    <x v="13"/>
    <s v="CONTRIB. PATRONALES AL DES. Y LA SEGURIDAD SOCIAL"/>
    <n v="22745696"/>
    <n v="22745696"/>
    <n v="22745696"/>
    <n v="0"/>
    <n v="0"/>
    <n v="0"/>
    <n v="329850.17"/>
    <n v="329850.17"/>
    <n v="22415845.829999998"/>
    <n v="1.4501652092773947E-2"/>
  </r>
  <r>
    <s v="21375106"/>
    <s v="MUSEO DE ARTE Y DISEÑO CONTEMPORÁNEO"/>
    <x v="7"/>
    <s v="001"/>
    <x v="178"/>
    <s v="CCSS CONTRIBUCION PATRONAL SEGURO SALUD (CONTRIBUCION PATRONAL SEGURO DE SALUD, SEGUN LEY NO. 17 DEL 22 DE OCTUBRE DE 1943, LEY"/>
    <n v="21579250"/>
    <n v="21579250"/>
    <n v="21579250"/>
    <n v="0"/>
    <n v="0"/>
    <n v="0"/>
    <n v="0"/>
    <n v="0"/>
    <n v="21579250"/>
    <n v="0"/>
  </r>
  <r>
    <s v="21375106"/>
    <s v="MUSEO DE ARTE Y DISEÑO CONTEMPORÁNEO"/>
    <x v="7"/>
    <s v="001"/>
    <x v="179"/>
    <s v="BANCO POPULAR Y DE DESARROLLO COMUNAL. (BPDC) (SEGUN LEY NO. 4351 DEL 11 DE JULIO DE 1969, LEY ORGANICA DEL B.P.D.C.)."/>
    <n v="1166446"/>
    <n v="1166446"/>
    <n v="1166446"/>
    <n v="0"/>
    <n v="0"/>
    <n v="0"/>
    <n v="329850.17"/>
    <n v="329850.17"/>
    <n v="836595.83"/>
    <n v="0.28278220337675297"/>
  </r>
  <r>
    <s v="21375106"/>
    <s v="MUSEO DE ARTE Y DISEÑO CONTEMPORÁNEO"/>
    <x v="7"/>
    <s v="001"/>
    <x v="16"/>
    <s v="CONTRIB PATRONALES A FOND PENS Y OTROS FOND CAPIT."/>
    <n v="27142288"/>
    <n v="27142288"/>
    <n v="27142288"/>
    <n v="0"/>
    <n v="0"/>
    <n v="0"/>
    <n v="369435.81"/>
    <n v="369435.81"/>
    <n v="26772852.190000001"/>
    <n v="1.361107840282293E-2"/>
  </r>
  <r>
    <s v="21375106"/>
    <s v="MUSEO DE ARTE Y DISEÑO CONTEMPORÁNEO"/>
    <x v="7"/>
    <s v="001"/>
    <x v="180"/>
    <s v="CCSS CONTRIBUCION PATRONAL SEGURO PENSIONES (CONTRIBUCION PATRONAL SEGURO DE PENSIONES, SEGUN LEY NO. 17 DEL 22 DE OCTUBRE DE 1943, LEY"/>
    <n v="12644274"/>
    <n v="12644274"/>
    <n v="12644274"/>
    <n v="0"/>
    <n v="0"/>
    <n v="0"/>
    <n v="0"/>
    <n v="0"/>
    <n v="12644274"/>
    <n v="0"/>
  </r>
  <r>
    <s v="21375106"/>
    <s v="MUSEO DE ARTE Y DISEÑO CONTEMPORÁNEO"/>
    <x v="7"/>
    <s v="001"/>
    <x v="181"/>
    <s v="CCSS APORTE PATRONAL REGIMEN PENSIONES (APORTE PATRONAL AL REGIMEN DE PENSIONES, SEGUN LEY DE PROTECCION AL TRABAJADOR NO. 7983 DEL 16"/>
    <n v="6998676"/>
    <n v="6998676"/>
    <n v="6998676"/>
    <n v="0"/>
    <n v="0"/>
    <n v="0"/>
    <n v="0"/>
    <n v="0"/>
    <n v="6998676"/>
    <n v="0"/>
  </r>
  <r>
    <s v="21375106"/>
    <s v="MUSEO DE ARTE Y DISEÑO CONTEMPORÁNEO"/>
    <x v="7"/>
    <s v="001"/>
    <x v="182"/>
    <s v="CCSS APORTE PATRONAL FONDO CAPITALIZACION LABORAL (APORTE PATRONAL AL FONDO DE CAPITALIZACION LABORAL, SEGUN LEY DE PROTECCION AL TRABAJADOR"/>
    <n v="3499338"/>
    <n v="3499338"/>
    <n v="3499338"/>
    <n v="0"/>
    <n v="0"/>
    <n v="0"/>
    <n v="0"/>
    <n v="0"/>
    <n v="3499338"/>
    <n v="0"/>
  </r>
  <r>
    <s v="21375106"/>
    <s v="MUSEO DE ARTE Y DISEÑO CONTEMPORÁNEO"/>
    <x v="7"/>
    <s v="001"/>
    <x v="183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369435.81"/>
    <n v="369435.81"/>
    <n v="3630564.19"/>
    <n v="9.2358952499999994E-2"/>
  </r>
  <r>
    <s v="21375106"/>
    <s v="MUSEO DE ARTE Y DISEÑO CONTEMPORÁNEO"/>
    <x v="7"/>
    <s v="001"/>
    <x v="21"/>
    <s v="SERVICIOS"/>
    <n v="72316977"/>
    <n v="72316977"/>
    <n v="19263494.25"/>
    <n v="0"/>
    <n v="0"/>
    <n v="0"/>
    <n v="28802.25"/>
    <n v="28802.25"/>
    <n v="72288174.75"/>
    <n v="3.9827784836747257E-4"/>
  </r>
  <r>
    <s v="21375106"/>
    <s v="MUSEO DE ARTE Y DISEÑO CONTEMPORÁNEO"/>
    <x v="7"/>
    <s v="001"/>
    <x v="24"/>
    <s v="SERVICIOS BASICOS"/>
    <n v="9250000"/>
    <n v="9250000"/>
    <n v="2312500"/>
    <n v="0"/>
    <n v="0"/>
    <n v="0"/>
    <n v="0"/>
    <n v="0"/>
    <n v="9250000"/>
    <n v="0"/>
  </r>
  <r>
    <s v="21375106"/>
    <s v="MUSEO DE ARTE Y DISEÑO CONTEMPORÁNEO"/>
    <x v="7"/>
    <s v="001"/>
    <x v="26"/>
    <s v="SERVICIO DE ENERGIA ELECTRICA"/>
    <n v="6200000"/>
    <n v="6200000"/>
    <n v="1550000"/>
    <n v="0"/>
    <n v="0"/>
    <n v="0"/>
    <n v="0"/>
    <n v="0"/>
    <n v="6200000"/>
    <n v="0"/>
  </r>
  <r>
    <s v="21375106"/>
    <s v="MUSEO DE ARTE Y DISEÑO CONTEMPORÁNEO"/>
    <x v="7"/>
    <s v="001"/>
    <x v="110"/>
    <s v="SERVICIO DE CORREO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27"/>
    <s v="SERVICIO DE TELECOMUNICACIONES"/>
    <n v="2500000"/>
    <n v="2500000"/>
    <n v="625000"/>
    <n v="0"/>
    <n v="0"/>
    <n v="0"/>
    <n v="0"/>
    <n v="0"/>
    <n v="2500000"/>
    <n v="0"/>
  </r>
  <r>
    <s v="21375106"/>
    <s v="MUSEO DE ARTE Y DISEÑO CONTEMPORÁNEO"/>
    <x v="7"/>
    <s v="001"/>
    <x v="28"/>
    <s v="OTROS SERVICIOS BASICOS"/>
    <n v="250000"/>
    <n v="250000"/>
    <n v="62500"/>
    <n v="0"/>
    <n v="0"/>
    <n v="0"/>
    <n v="0"/>
    <n v="0"/>
    <n v="250000"/>
    <n v="0"/>
  </r>
  <r>
    <s v="21375106"/>
    <s v="MUSEO DE ARTE Y DISEÑO CONTEMPORÁNEO"/>
    <x v="7"/>
    <s v="001"/>
    <x v="29"/>
    <s v="SERVICIOS COMERCIALES Y FINANCIEROS"/>
    <n v="19497540"/>
    <n v="19497540"/>
    <n v="6058635"/>
    <n v="0"/>
    <n v="0"/>
    <n v="0"/>
    <n v="0"/>
    <n v="0"/>
    <n v="19497540"/>
    <n v="0"/>
  </r>
  <r>
    <s v="21375106"/>
    <s v="MUSEO DE ARTE Y DISEÑO CONTEMPORÁNEO"/>
    <x v="7"/>
    <s v="001"/>
    <x v="30"/>
    <s v="INFORMACION"/>
    <n v="70000"/>
    <n v="70000"/>
    <n v="17500"/>
    <n v="0"/>
    <n v="0"/>
    <n v="0"/>
    <n v="0"/>
    <n v="0"/>
    <n v="70000"/>
    <n v="0"/>
  </r>
  <r>
    <s v="21375106"/>
    <s v="MUSEO DE ARTE Y DISEÑO CONTEMPORÁNEO"/>
    <x v="7"/>
    <s v="001"/>
    <x v="32"/>
    <s v="IMPRESION, ENCUADERNACION Y OTROS"/>
    <n v="5000000"/>
    <n v="5000000"/>
    <n v="1250000"/>
    <n v="0"/>
    <n v="0"/>
    <n v="0"/>
    <n v="0"/>
    <n v="0"/>
    <n v="5000000"/>
    <n v="0"/>
  </r>
  <r>
    <s v="21375106"/>
    <s v="MUSEO DE ARTE Y DISEÑO CONTEMPORÁNEO"/>
    <x v="7"/>
    <s v="001"/>
    <x v="33"/>
    <s v="COMIS. Y GASTOS POR SERV. FINANCIEROS Y COMERCIAL."/>
    <n v="1579000"/>
    <n v="1579000"/>
    <n v="1579000"/>
    <n v="0"/>
    <n v="0"/>
    <n v="0"/>
    <n v="0"/>
    <n v="0"/>
    <n v="1579000"/>
    <n v="0"/>
  </r>
  <r>
    <s v="21375106"/>
    <s v="MUSEO DE ARTE Y DISEÑO CONTEMPORÁNEO"/>
    <x v="7"/>
    <s v="001"/>
    <x v="34"/>
    <s v="SERVICIOS DE TECNOLOGIAS DE INFORMACION"/>
    <n v="12848540"/>
    <n v="12848540"/>
    <n v="3212135"/>
    <n v="0"/>
    <n v="0"/>
    <n v="0"/>
    <n v="0"/>
    <n v="0"/>
    <n v="12848540"/>
    <n v="0"/>
  </r>
  <r>
    <s v="21375106"/>
    <s v="MUSEO DE ARTE Y DISEÑO CONTEMPORÁNEO"/>
    <x v="7"/>
    <s v="001"/>
    <x v="35"/>
    <s v="SERVICIOS DE GESTION Y APOYO"/>
    <n v="18561000"/>
    <n v="18561000"/>
    <n v="4640250"/>
    <n v="0"/>
    <n v="0"/>
    <n v="0"/>
    <n v="28802.25"/>
    <n v="28802.25"/>
    <n v="18532197.75"/>
    <n v="1.5517617585259415E-3"/>
  </r>
  <r>
    <s v="21375106"/>
    <s v="MUSEO DE ARTE Y DISEÑO CONTEMPORÁNEO"/>
    <x v="7"/>
    <s v="001"/>
    <x v="38"/>
    <s v="SERVICIOS GENERALES"/>
    <n v="12239000"/>
    <n v="12239000"/>
    <n v="3059750"/>
    <n v="0"/>
    <n v="0"/>
    <n v="0"/>
    <n v="28802.25"/>
    <n v="28802.25"/>
    <n v="12210197.75"/>
    <n v="2.3533172644823923E-3"/>
  </r>
  <r>
    <s v="21375106"/>
    <s v="MUSEO DE ARTE Y DISEÑO CONTEMPORÁNEO"/>
    <x v="7"/>
    <s v="001"/>
    <x v="39"/>
    <s v="OTROS SERVICIOS DE GESTION Y APOYO"/>
    <n v="6322000"/>
    <n v="6322000"/>
    <n v="1580500"/>
    <n v="0"/>
    <n v="0"/>
    <n v="0"/>
    <n v="0"/>
    <n v="0"/>
    <n v="6322000"/>
    <n v="0"/>
  </r>
  <r>
    <s v="21375106"/>
    <s v="MUSEO DE ARTE Y DISEÑO CONTEMPORÁNEO"/>
    <x v="7"/>
    <s v="001"/>
    <x v="45"/>
    <s v="SEGUROS, REASEGUROS Y OTRAS OBLIGACIONES"/>
    <n v="9000000"/>
    <n v="9000000"/>
    <n v="2250000"/>
    <n v="0"/>
    <n v="0"/>
    <n v="0"/>
    <n v="0"/>
    <n v="0"/>
    <n v="9000000"/>
    <n v="0"/>
  </r>
  <r>
    <s v="21375106"/>
    <s v="MUSEO DE ARTE Y DISEÑO CONTEMPORÁNEO"/>
    <x v="7"/>
    <s v="001"/>
    <x v="46"/>
    <s v="SEGUROS"/>
    <n v="9000000"/>
    <n v="9000000"/>
    <n v="2250000"/>
    <n v="0"/>
    <n v="0"/>
    <n v="0"/>
    <n v="0"/>
    <n v="0"/>
    <n v="9000000"/>
    <n v="0"/>
  </r>
  <r>
    <s v="21375106"/>
    <s v="MUSEO DE ARTE Y DISEÑO CONTEMPORÁNEO"/>
    <x v="7"/>
    <s v="001"/>
    <x v="50"/>
    <s v="MANTENIMIENTO Y REPARACION"/>
    <n v="15528437"/>
    <n v="15528437"/>
    <n v="3882109.25"/>
    <n v="0"/>
    <n v="0"/>
    <n v="0"/>
    <n v="0"/>
    <n v="0"/>
    <n v="15528437"/>
    <n v="0"/>
  </r>
  <r>
    <s v="21375106"/>
    <s v="MUSEO DE ARTE Y DISEÑO CONTEMPORÁNEO"/>
    <x v="7"/>
    <s v="001"/>
    <x v="51"/>
    <s v="MANTENIMIENTO DE EDIFICIOS, LOCALES Y TERRENOS"/>
    <n v="13123937"/>
    <n v="13123937"/>
    <n v="3280984.25"/>
    <n v="0"/>
    <n v="0"/>
    <n v="0"/>
    <n v="0"/>
    <n v="0"/>
    <n v="13123937"/>
    <n v="0"/>
  </r>
  <r>
    <s v="21375106"/>
    <s v="MUSEO DE ARTE Y DISEÑO CONTEMPORÁNEO"/>
    <x v="7"/>
    <s v="001"/>
    <x v="53"/>
    <s v="MANT. Y REPARACION DE EQUIPO DE TRANSPORTE"/>
    <n v="1497500"/>
    <n v="1497500"/>
    <n v="374375"/>
    <n v="0"/>
    <n v="0"/>
    <n v="0"/>
    <n v="0"/>
    <n v="0"/>
    <n v="1497500"/>
    <n v="0"/>
  </r>
  <r>
    <s v="21375106"/>
    <s v="MUSEO DE ARTE Y DISEÑO CONTEMPORÁNEO"/>
    <x v="7"/>
    <s v="001"/>
    <x v="54"/>
    <s v="MANT. Y REPARACION DE EQUIPO Y MOBILIARIO DE OFIC.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55"/>
    <s v="MANT. Y REP. DE EQUIPO DE COMPUTO Y SIST. DE INF."/>
    <n v="150000"/>
    <n v="150000"/>
    <n v="37500"/>
    <n v="0"/>
    <n v="0"/>
    <n v="0"/>
    <n v="0"/>
    <n v="0"/>
    <n v="150000"/>
    <n v="0"/>
  </r>
  <r>
    <s v="21375106"/>
    <s v="MUSEO DE ARTE Y DISEÑO CONTEMPORÁNEO"/>
    <x v="7"/>
    <s v="001"/>
    <x v="56"/>
    <s v="MANTENIMIENTO Y REPARACION DE OTROS EQUIPOS"/>
    <n v="457000"/>
    <n v="457000"/>
    <n v="114250"/>
    <n v="0"/>
    <n v="0"/>
    <n v="0"/>
    <n v="0"/>
    <n v="0"/>
    <n v="457000"/>
    <n v="0"/>
  </r>
  <r>
    <s v="21375106"/>
    <s v="MUSEO DE ARTE Y DISEÑO CONTEMPORÁNEO"/>
    <x v="7"/>
    <s v="001"/>
    <x v="57"/>
    <s v="IMPUESTOS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58"/>
    <s v="OTROS IMPUESTOS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59"/>
    <s v="SERVICIOS DIVERSOS"/>
    <n v="180000"/>
    <n v="180000"/>
    <n v="45000"/>
    <n v="0"/>
    <n v="0"/>
    <n v="0"/>
    <n v="0"/>
    <n v="0"/>
    <n v="180000"/>
    <n v="0"/>
  </r>
  <r>
    <s v="21375106"/>
    <s v="MUSEO DE ARTE Y DISEÑO CONTEMPORÁNEO"/>
    <x v="7"/>
    <s v="001"/>
    <x v="184"/>
    <s v="INTERESES MORATORIOS Y MULTAS"/>
    <n v="30000"/>
    <n v="30000"/>
    <n v="7500"/>
    <n v="0"/>
    <n v="0"/>
    <n v="0"/>
    <n v="0"/>
    <n v="0"/>
    <n v="30000"/>
    <n v="0"/>
  </r>
  <r>
    <s v="21375106"/>
    <s v="MUSEO DE ARTE Y DISEÑO CONTEMPORÁNEO"/>
    <x v="7"/>
    <s v="001"/>
    <x v="60"/>
    <s v="DEDUCIBLES"/>
    <n v="150000"/>
    <n v="150000"/>
    <n v="37500"/>
    <n v="0"/>
    <n v="0"/>
    <n v="0"/>
    <n v="0"/>
    <n v="0"/>
    <n v="150000"/>
    <n v="0"/>
  </r>
  <r>
    <s v="21375106"/>
    <s v="MUSEO DE ARTE Y DISEÑO CONTEMPORÁNEO"/>
    <x v="7"/>
    <s v="001"/>
    <x v="61"/>
    <s v="MATERIALES Y SUMINISTROS"/>
    <n v="3883000"/>
    <n v="3883000"/>
    <n v="970750"/>
    <n v="0"/>
    <n v="0"/>
    <n v="0"/>
    <n v="107821.72"/>
    <n v="107821.72"/>
    <n v="3775178.28"/>
    <n v="2.7767633273242338E-2"/>
  </r>
  <r>
    <s v="21375106"/>
    <s v="MUSEO DE ARTE Y DISEÑO CONTEMPORÁNEO"/>
    <x v="7"/>
    <s v="001"/>
    <x v="62"/>
    <s v="PRODUCTOS QUIMICOS Y CONEXOS"/>
    <n v="1433000"/>
    <n v="1433000"/>
    <n v="358250"/>
    <n v="0"/>
    <n v="0"/>
    <n v="0"/>
    <n v="0"/>
    <n v="0"/>
    <n v="1433000"/>
    <n v="0"/>
  </r>
  <r>
    <s v="21375106"/>
    <s v="MUSEO DE ARTE Y DISEÑO CONTEMPORÁNEO"/>
    <x v="7"/>
    <s v="001"/>
    <x v="63"/>
    <s v="COMBUSTIBLES Y LUBRICANTES"/>
    <n v="480000"/>
    <n v="480000"/>
    <n v="120000"/>
    <n v="0"/>
    <n v="0"/>
    <n v="0"/>
    <n v="0"/>
    <n v="0"/>
    <n v="480000"/>
    <n v="0"/>
  </r>
  <r>
    <s v="21375106"/>
    <s v="MUSEO DE ARTE Y DISEÑO CONTEMPORÁNEO"/>
    <x v="7"/>
    <s v="001"/>
    <x v="64"/>
    <s v="TINTAS, PINTURAS Y DILUYENTES"/>
    <n v="953000"/>
    <n v="953000"/>
    <n v="238250"/>
    <n v="0"/>
    <n v="0"/>
    <n v="0"/>
    <n v="0"/>
    <n v="0"/>
    <n v="953000"/>
    <n v="0"/>
  </r>
  <r>
    <s v="21375106"/>
    <s v="MUSEO DE ARTE Y DISEÑO CONTEMPORÁNEO"/>
    <x v="7"/>
    <s v="001"/>
    <x v="68"/>
    <s v="MATERIALES Y PROD DE USO EN LA CONSTRUC Y MANT."/>
    <n v="1450000"/>
    <n v="1450000"/>
    <n v="362500"/>
    <n v="0"/>
    <n v="0"/>
    <n v="0"/>
    <n v="107821.72"/>
    <n v="107821.72"/>
    <n v="1342178.28"/>
    <n v="7.4359806896551722E-2"/>
  </r>
  <r>
    <s v="21375106"/>
    <s v="MUSEO DE ARTE Y DISEÑO CONTEMPORÁNEO"/>
    <x v="7"/>
    <s v="001"/>
    <x v="115"/>
    <s v="MATERIALES Y PRODUCTOS METALICOS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142"/>
    <s v="MADERA Y SUS DERIVADOS"/>
    <n v="300000"/>
    <n v="300000"/>
    <n v="75000"/>
    <n v="0"/>
    <n v="0"/>
    <n v="0"/>
    <n v="0"/>
    <n v="0"/>
    <n v="300000"/>
    <n v="0"/>
  </r>
  <r>
    <s v="21375106"/>
    <s v="MUSEO DE ARTE Y DISEÑO CONTEMPORÁNEO"/>
    <x v="7"/>
    <s v="001"/>
    <x v="69"/>
    <s v="MAT. Y PROD. ELECTRICOS, TELEFONICOS Y DE COMPUTO"/>
    <n v="400000"/>
    <n v="400000"/>
    <n v="100000"/>
    <n v="0"/>
    <n v="0"/>
    <n v="0"/>
    <n v="100000"/>
    <n v="100000"/>
    <n v="300000"/>
    <n v="0.25"/>
  </r>
  <r>
    <s v="21375106"/>
    <s v="MUSEO DE ARTE Y DISEÑO CONTEMPORÁNEO"/>
    <x v="7"/>
    <s v="001"/>
    <x v="144"/>
    <s v="MATERIALES Y PRODUCTOS DE PLASTICO"/>
    <n v="150000"/>
    <n v="150000"/>
    <n v="37500"/>
    <n v="0"/>
    <n v="0"/>
    <n v="0"/>
    <n v="0"/>
    <n v="0"/>
    <n v="150000"/>
    <n v="0"/>
  </r>
  <r>
    <s v="21375106"/>
    <s v="MUSEO DE ARTE Y DISEÑO CONTEMPORÁNEO"/>
    <x v="7"/>
    <s v="001"/>
    <x v="145"/>
    <s v="OTROS MAT. Y PROD.DE USO EN LA CONSTRU. Y MANTENIM"/>
    <n v="300000"/>
    <n v="300000"/>
    <n v="75000"/>
    <n v="0"/>
    <n v="0"/>
    <n v="0"/>
    <n v="7821.72"/>
    <n v="7821.72"/>
    <n v="292178.28000000003"/>
    <n v="2.6072400000000003E-2"/>
  </r>
  <r>
    <s v="21375106"/>
    <s v="MUSEO DE ARTE Y DISEÑO CONTEMPORÁNEO"/>
    <x v="7"/>
    <s v="001"/>
    <x v="70"/>
    <s v="HERRAMIENTAS, REPUESTOS Y ACCESORIOS"/>
    <n v="250000"/>
    <n v="250000"/>
    <n v="62500"/>
    <n v="0"/>
    <n v="0"/>
    <n v="0"/>
    <n v="0"/>
    <n v="0"/>
    <n v="250000"/>
    <n v="0"/>
  </r>
  <r>
    <s v="21375106"/>
    <s v="MUSEO DE ARTE Y DISEÑO CONTEMPORÁNEO"/>
    <x v="7"/>
    <s v="001"/>
    <x v="72"/>
    <s v="REPUESTOS Y ACCESORIOS"/>
    <n v="250000"/>
    <n v="250000"/>
    <n v="62500"/>
    <n v="0"/>
    <n v="0"/>
    <n v="0"/>
    <n v="0"/>
    <n v="0"/>
    <n v="250000"/>
    <n v="0"/>
  </r>
  <r>
    <s v="21375106"/>
    <s v="MUSEO DE ARTE Y DISEÑO CONTEMPORÁNEO"/>
    <x v="7"/>
    <s v="001"/>
    <x v="73"/>
    <s v="UTILES, MATERIALES Y SUMINISTROS DIVERSOS"/>
    <n v="750000"/>
    <n v="750000"/>
    <n v="187500"/>
    <n v="0"/>
    <n v="0"/>
    <n v="0"/>
    <n v="0"/>
    <n v="0"/>
    <n v="750000"/>
    <n v="0"/>
  </r>
  <r>
    <s v="21375106"/>
    <s v="MUSEO DE ARTE Y DISEÑO CONTEMPORÁNEO"/>
    <x v="7"/>
    <s v="001"/>
    <x v="75"/>
    <s v="PRODUCTOS DE PAPEL, CARTON E IMPRESOS"/>
    <n v="20000"/>
    <n v="20000"/>
    <n v="5000"/>
    <n v="0"/>
    <n v="0"/>
    <n v="0"/>
    <n v="0"/>
    <n v="0"/>
    <n v="20000"/>
    <n v="0"/>
  </r>
  <r>
    <s v="21375106"/>
    <s v="MUSEO DE ARTE Y DISEÑO CONTEMPORÁNEO"/>
    <x v="7"/>
    <s v="001"/>
    <x v="116"/>
    <s v="TEXTILES Y VESTUARIO"/>
    <n v="100000"/>
    <n v="100000"/>
    <n v="25000"/>
    <n v="0"/>
    <n v="0"/>
    <n v="0"/>
    <n v="0"/>
    <n v="0"/>
    <n v="100000"/>
    <n v="0"/>
  </r>
  <r>
    <s v="21375106"/>
    <s v="MUSEO DE ARTE Y DISEÑO CONTEMPORÁNEO"/>
    <x v="7"/>
    <s v="001"/>
    <x v="76"/>
    <s v="UTILES Y MATERIALES DE LIMPIEZA"/>
    <n v="130000"/>
    <n v="130000"/>
    <n v="32500"/>
    <n v="0"/>
    <n v="0"/>
    <n v="0"/>
    <n v="0"/>
    <n v="0"/>
    <n v="130000"/>
    <n v="0"/>
  </r>
  <r>
    <s v="21375106"/>
    <s v="MUSEO DE ARTE Y DISEÑO CONTEMPORÁNEO"/>
    <x v="7"/>
    <s v="001"/>
    <x v="117"/>
    <s v="UTILES Y MATERIALES DE RESGUARDO Y SEGURIDAD"/>
    <n v="500000"/>
    <n v="500000"/>
    <n v="125000"/>
    <n v="0"/>
    <n v="0"/>
    <n v="0"/>
    <n v="0"/>
    <n v="0"/>
    <n v="500000"/>
    <n v="0"/>
  </r>
  <r>
    <s v="21375106"/>
    <s v="MUSEO DE ARTE Y DISEÑO CONTEMPORÁNEO"/>
    <x v="7"/>
    <s v="001"/>
    <x v="78"/>
    <s v="TRANSFERENCIAS CORRIENTES"/>
    <n v="11445863"/>
    <n v="11445863"/>
    <n v="6045863"/>
    <n v="0"/>
    <n v="0"/>
    <n v="0"/>
    <n v="574473.27"/>
    <n v="574473.27"/>
    <n v="10871389.73"/>
    <n v="5.0190472313009514E-2"/>
  </r>
  <r>
    <s v="21375106"/>
    <s v="MUSEO DE ARTE Y DISEÑO CONTEMPORÁNEO"/>
    <x v="7"/>
    <s v="001"/>
    <x v="79"/>
    <s v="TRANSFERENCIAS CORRIENTES AL SECTOR PUBLICO"/>
    <n v="4245863"/>
    <n v="4245863"/>
    <n v="4245863"/>
    <n v="0"/>
    <n v="0"/>
    <n v="0"/>
    <n v="334816.39"/>
    <n v="334816.39"/>
    <n v="3911046.61"/>
    <n v="7.885708747550263E-2"/>
  </r>
  <r>
    <s v="21375106"/>
    <s v="MUSEO DE ARTE Y DISEÑO CONTEMPORÁNEO"/>
    <x v="7"/>
    <s v="001"/>
    <x v="185"/>
    <s v="CCSS CONTRIBUCION ESTATAL SEGURO PENSIONES (CONTRIBUCION ESTATAL AL SEGURO DE PENSIONES, SEGUN LEY NO. 17 DEL 22 DE OCTUBRE DE 1943, LEY"/>
    <n v="3662640"/>
    <n v="3662640"/>
    <n v="3662640"/>
    <n v="0"/>
    <n v="0"/>
    <n v="0"/>
    <n v="288825.13"/>
    <n v="288825.13"/>
    <n v="3373814.87"/>
    <n v="7.8857089421837806E-2"/>
  </r>
  <r>
    <s v="21375106"/>
    <s v="MUSEO DE ARTE Y DISEÑO CONTEMPORÁNEO"/>
    <x v="7"/>
    <s v="001"/>
    <x v="186"/>
    <s v="CCSS CONTRIBUCION ESTATAL SEGURO SALUD (CONTRIBUCION ESTATAL AL SEGURO DE SALUD, SEGUN LEY NO. 17 DEL 22 DE OCTUBRE DE 1943, LEY"/>
    <n v="583223"/>
    <n v="583223"/>
    <n v="583223"/>
    <n v="0"/>
    <n v="0"/>
    <n v="0"/>
    <n v="45991.26"/>
    <n v="45991.26"/>
    <n v="537231.74"/>
    <n v="7.8857075252519199E-2"/>
  </r>
  <r>
    <s v="21375106"/>
    <s v="MUSEO DE ARTE Y DISEÑO CONTEMPORÁNEO"/>
    <x v="7"/>
    <s v="001"/>
    <x v="83"/>
    <s v="TRANSFERENCIAS CORRIENTES A PERSONAS"/>
    <n v="5600000"/>
    <n v="5600000"/>
    <n v="1400000"/>
    <n v="0"/>
    <n v="0"/>
    <n v="0"/>
    <n v="0"/>
    <n v="0"/>
    <n v="5600000"/>
    <n v="0"/>
  </r>
  <r>
    <s v="21375106"/>
    <s v="MUSEO DE ARTE Y DISEÑO CONTEMPORÁNEO"/>
    <x v="7"/>
    <s v="001"/>
    <x v="85"/>
    <s v="OTRAS TRANSFERENCIAS A PERSONAS"/>
    <n v="5600000"/>
    <n v="5600000"/>
    <n v="1400000"/>
    <n v="0"/>
    <n v="0"/>
    <n v="0"/>
    <n v="0"/>
    <n v="0"/>
    <n v="5600000"/>
    <n v="0"/>
  </r>
  <r>
    <s v="21375106"/>
    <s v="MUSEO DE ARTE Y DISEÑO CONTEMPORÁNEO"/>
    <x v="7"/>
    <s v="001"/>
    <x v="86"/>
    <s v="PRESTACIONES"/>
    <n v="1600000"/>
    <n v="1600000"/>
    <n v="400000"/>
    <n v="0"/>
    <n v="0"/>
    <n v="0"/>
    <n v="239656.88"/>
    <n v="239656.88"/>
    <n v="1360343.12"/>
    <n v="0.14978554999999999"/>
  </r>
  <r>
    <s v="21375106"/>
    <s v="MUSEO DE ARTE Y DISEÑO CONTEMPORÁNEO"/>
    <x v="7"/>
    <s v="001"/>
    <x v="88"/>
    <s v="OTRAS PRESTACIONES"/>
    <n v="1600000"/>
    <n v="1600000"/>
    <n v="400000"/>
    <n v="0"/>
    <n v="0"/>
    <n v="0"/>
    <n v="239656.88"/>
    <n v="239656.88"/>
    <n v="1360343.12"/>
    <n v="0.14978554999999999"/>
  </r>
  <r>
    <s v="21375106"/>
    <s v="MUSEO DE ARTE Y DISEÑO CONTEMPORÁNEO"/>
    <x v="7"/>
    <s v="280"/>
    <x v="98"/>
    <s v="BIENES DURADEROS"/>
    <n v="12000000"/>
    <n v="12000000"/>
    <n v="12000000"/>
    <n v="0"/>
    <n v="0"/>
    <n v="0"/>
    <n v="1293734.79"/>
    <n v="1293734.79"/>
    <n v="10706265.210000001"/>
    <n v="0.10781123250000001"/>
  </r>
  <r>
    <s v="21375106"/>
    <s v="MUSEO DE ARTE Y DISEÑO CONTEMPORÁNEO"/>
    <x v="7"/>
    <s v="280"/>
    <x v="99"/>
    <s v="MAQUINARIA, EQUIPO Y MOBILIARIO"/>
    <n v="8200000"/>
    <n v="8200000"/>
    <n v="8200000"/>
    <n v="0"/>
    <n v="0"/>
    <n v="0"/>
    <n v="0"/>
    <n v="0"/>
    <n v="8200000"/>
    <n v="0"/>
  </r>
  <r>
    <s v="21375106"/>
    <s v="MUSEO DE ARTE Y DISEÑO CONTEMPORÁNEO"/>
    <x v="7"/>
    <s v="280"/>
    <x v="125"/>
    <s v="EQUIPO DE COMUNICACION"/>
    <n v="3700000"/>
    <n v="3700000"/>
    <n v="3700000"/>
    <n v="0"/>
    <n v="0"/>
    <n v="0"/>
    <n v="0"/>
    <n v="0"/>
    <n v="3700000"/>
    <n v="0"/>
  </r>
  <r>
    <s v="21375106"/>
    <s v="MUSEO DE ARTE Y DISEÑO CONTEMPORÁNEO"/>
    <x v="7"/>
    <s v="280"/>
    <x v="149"/>
    <s v="EQUIPO Y PROGRAMAS DE COMPUTO"/>
    <n v="4500000"/>
    <n v="4500000"/>
    <n v="4500000"/>
    <n v="0"/>
    <n v="0"/>
    <n v="0"/>
    <n v="0"/>
    <n v="0"/>
    <n v="4500000"/>
    <n v="0"/>
  </r>
  <r>
    <s v="21375106"/>
    <s v="MUSEO DE ARTE Y DISEÑO CONTEMPORÁNEO"/>
    <x v="7"/>
    <s v="280"/>
    <x v="103"/>
    <s v="BIENES DURADEROS DIVERSOS"/>
    <n v="3800000"/>
    <n v="3800000"/>
    <n v="3800000"/>
    <n v="0"/>
    <n v="0"/>
    <n v="0"/>
    <n v="1293734.79"/>
    <n v="1293734.79"/>
    <n v="2506265.21"/>
    <n v="0.34045652368421053"/>
  </r>
  <r>
    <s v="21375106"/>
    <s v="MUSEO DE ARTE Y DISEÑO CONTEMPORÁNEO"/>
    <x v="7"/>
    <s v="280"/>
    <x v="104"/>
    <s v="BIENES INTANGIBLES"/>
    <n v="3800000"/>
    <n v="3800000"/>
    <n v="3800000"/>
    <n v="0"/>
    <n v="0"/>
    <n v="0"/>
    <n v="1293734.79"/>
    <n v="1293734.79"/>
    <n v="2506265.21"/>
    <n v="0.34045652368421053"/>
  </r>
  <r>
    <s v="21375107"/>
    <s v="CENTRO CULTURAL E HISTÓRICO JOSÉ FIGUERE"/>
    <x v="8"/>
    <s v="001"/>
    <x v="0"/>
    <s v=""/>
    <n v="151918193"/>
    <n v="151918193"/>
    <n v="136135152.75"/>
    <n v="0"/>
    <n v="0"/>
    <n v="0"/>
    <n v="20760811.719999999"/>
    <n v="15718415.220000001"/>
    <n v="131157381.28"/>
    <n v="0.13665783741911675"/>
  </r>
  <r>
    <s v="21375107"/>
    <s v="CENTRO CULTURAL E HISTÓRICO JOSÉ FIGUERE"/>
    <x v="8"/>
    <s v="001"/>
    <x v="1"/>
    <s v="REMUNERACIONES"/>
    <n v="125606085"/>
    <n v="125606085"/>
    <n v="125592655"/>
    <n v="0"/>
    <n v="0"/>
    <n v="0"/>
    <n v="18245487.949999999"/>
    <n v="14826137.57"/>
    <n v="107360597.05"/>
    <n v="0.14525958634886199"/>
  </r>
  <r>
    <s v="21375107"/>
    <s v="CENTRO CULTURAL E HISTÓRICO JOSÉ FIGUERE"/>
    <x v="8"/>
    <s v="001"/>
    <x v="2"/>
    <s v="REMUNERACIONES BASICAS"/>
    <n v="60343632"/>
    <n v="60343632"/>
    <n v="60343632"/>
    <n v="0"/>
    <n v="0"/>
    <n v="0"/>
    <n v="5028636"/>
    <n v="4492080.54"/>
    <n v="55314996"/>
    <n v="8.3333333333333329E-2"/>
  </r>
  <r>
    <s v="21375107"/>
    <s v="CENTRO CULTURAL E HISTÓRICO JOSÉ FIGUERE"/>
    <x v="8"/>
    <s v="001"/>
    <x v="3"/>
    <s v="SUELDOS PARA CARGOS FIJOS"/>
    <n v="60343632"/>
    <n v="60343632"/>
    <n v="60343632"/>
    <n v="0"/>
    <n v="0"/>
    <n v="0"/>
    <n v="5028636"/>
    <n v="4492080.54"/>
    <n v="55314996"/>
    <n v="8.3333333333333329E-2"/>
  </r>
  <r>
    <s v="21375107"/>
    <s v="CENTRO CULTURAL E HISTÓRICO JOSÉ FIGUERE"/>
    <x v="8"/>
    <s v="001"/>
    <x v="5"/>
    <s v="REMUNERACIONES EVENTUALES"/>
    <n v="700000"/>
    <n v="686570"/>
    <n v="673140"/>
    <n v="0"/>
    <n v="0"/>
    <n v="0"/>
    <n v="0"/>
    <n v="0"/>
    <n v="686570"/>
    <n v="0"/>
  </r>
  <r>
    <s v="21375107"/>
    <s v="CENTRO CULTURAL E HISTÓRICO JOSÉ FIGUERE"/>
    <x v="8"/>
    <s v="001"/>
    <x v="6"/>
    <s v="TIEMPO EXTRAORDINARIO"/>
    <n v="700000"/>
    <n v="686570"/>
    <n v="673140"/>
    <n v="0"/>
    <n v="0"/>
    <n v="0"/>
    <n v="0"/>
    <n v="0"/>
    <n v="686570"/>
    <n v="0"/>
  </r>
  <r>
    <s v="21375107"/>
    <s v="CENTRO CULTURAL E HISTÓRICO JOSÉ FIGUERE"/>
    <x v="8"/>
    <s v="001"/>
    <x v="7"/>
    <s v="INCENTIVOS SALARIALES"/>
    <n v="45260330"/>
    <n v="45273760"/>
    <n v="45273760"/>
    <n v="0"/>
    <n v="0"/>
    <n v="0"/>
    <n v="10050067.949999999"/>
    <n v="8977725.6899999995"/>
    <n v="35223692.049999997"/>
    <n v="0.22198438897056483"/>
  </r>
  <r>
    <s v="21375107"/>
    <s v="CENTRO CULTURAL E HISTÓRICO JOSÉ FIGUERE"/>
    <x v="8"/>
    <s v="001"/>
    <x v="8"/>
    <s v="RETRIBUCION POR AÑOS SERVIDOS"/>
    <n v="13000000"/>
    <n v="13000000"/>
    <n v="13000000"/>
    <n v="0"/>
    <n v="0"/>
    <n v="0"/>
    <n v="985580"/>
    <n v="880418.61"/>
    <n v="12014420"/>
    <n v="7.5813846153846148E-2"/>
  </r>
  <r>
    <s v="21375107"/>
    <s v="CENTRO CULTURAL E HISTÓRICO JOSÉ FIGUERE"/>
    <x v="8"/>
    <s v="001"/>
    <x v="9"/>
    <s v="RESTRICCION AL EJERCICIO LIBERAL DE LA PROFESION"/>
    <n v="12382920"/>
    <n v="12382920"/>
    <n v="12382920"/>
    <n v="0"/>
    <n v="0"/>
    <n v="0"/>
    <n v="1031910"/>
    <n v="921805.2"/>
    <n v="11351010"/>
    <n v="8.3333333333333329E-2"/>
  </r>
  <r>
    <s v="21375107"/>
    <s v="CENTRO CULTURAL E HISTÓRICO JOSÉ FIGUERE"/>
    <x v="8"/>
    <s v="001"/>
    <x v="10"/>
    <s v="DECIMOTERCER MES"/>
    <n v="8174209"/>
    <n v="8174209"/>
    <n v="8174209"/>
    <n v="0"/>
    <n v="0"/>
    <n v="0"/>
    <n v="0"/>
    <n v="0"/>
    <n v="8174209"/>
    <n v="0"/>
  </r>
  <r>
    <s v="21375107"/>
    <s v="CENTRO CULTURAL E HISTÓRICO JOSÉ FIGUERE"/>
    <x v="8"/>
    <s v="001"/>
    <x v="11"/>
    <s v="SALARIO ESCOLAR"/>
    <n v="7703201"/>
    <n v="7716631"/>
    <n v="7716631"/>
    <n v="0"/>
    <n v="0"/>
    <n v="0"/>
    <n v="7716630.9299999997"/>
    <n v="6893266.4100000001"/>
    <n v="7.0000000000000007E-2"/>
    <n v="0.99999999092868375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315947.02"/>
    <n v="282235.46999999997"/>
    <n v="3684052.98"/>
    <n v="7.8986755000000006E-2"/>
  </r>
  <r>
    <s v="21375107"/>
    <s v="CENTRO CULTURAL E HISTÓRICO JOSÉ FIGUERE"/>
    <x v="8"/>
    <s v="001"/>
    <x v="13"/>
    <s v="CONTRIB. PATRONALES AL DES. Y LA SEGURIDAD SOCIAL"/>
    <n v="9567651"/>
    <n v="9567651"/>
    <n v="9567651"/>
    <n v="0"/>
    <n v="0"/>
    <n v="0"/>
    <n v="1533866"/>
    <n v="721251"/>
    <n v="8033785"/>
    <n v="0.16031792965692415"/>
  </r>
  <r>
    <s v="21375107"/>
    <s v="CENTRO CULTURAL E HISTÓRICO JOSÉ FIGUERE"/>
    <x v="8"/>
    <s v="001"/>
    <x v="187"/>
    <s v="CCSS CONTRIBUCION PATRONAL SEGURO SALUD (CONTRIBUCION PATRONAL SEGURO DE SALUD, SEGUN LEY NO. 17 DEL 22 DE OCTUBRE DE 1943, LEY"/>
    <n v="9077002"/>
    <n v="9077002"/>
    <n v="9077002"/>
    <n v="0"/>
    <n v="0"/>
    <n v="0"/>
    <n v="1494072"/>
    <n v="702842"/>
    <n v="7582930"/>
    <n v="0.16459972136174478"/>
  </r>
  <r>
    <s v="21375107"/>
    <s v="CENTRO CULTURAL E HISTÓRICO JOSÉ FIGUERE"/>
    <x v="8"/>
    <s v="001"/>
    <x v="188"/>
    <s v="BANCO POPULAR Y DE DESARROLLO COMUNAL. (BPDC) (SEGUN LEY NO. 4351 DEL 11 DE JULIO DE 1969, LEY ORGANICA DEL B.P.D.C.)."/>
    <n v="490649"/>
    <n v="490649"/>
    <n v="490649"/>
    <n v="0"/>
    <n v="0"/>
    <n v="0"/>
    <n v="39794"/>
    <n v="18409"/>
    <n v="450855"/>
    <n v="8.1104822388306103E-2"/>
  </r>
  <r>
    <s v="21375107"/>
    <s v="CENTRO CULTURAL E HISTÓRICO JOSÉ FIGUERE"/>
    <x v="8"/>
    <s v="001"/>
    <x v="16"/>
    <s v="CONTRIB PATRONALES A FOND PENS Y OTROS FOND CAPIT."/>
    <n v="9734472"/>
    <n v="9734472"/>
    <n v="9734472"/>
    <n v="0"/>
    <n v="0"/>
    <n v="0"/>
    <n v="1632918"/>
    <n v="635080.34"/>
    <n v="8101554"/>
    <n v="0.16774592396999036"/>
  </r>
  <r>
    <s v="21375107"/>
    <s v="CENTRO CULTURAL E HISTÓRICO JOSÉ FIGUERE"/>
    <x v="8"/>
    <s v="001"/>
    <x v="189"/>
    <s v="CCSS CONTRIBUCION PATRONAL SEGURO PENSIONES (CONTRIBUCION PATRONAL SEGURO DE PENSIONES, SEGUN LEY NO. 17 DEL 22 DE OCTUBRE DE 1943, LEY"/>
    <n v="5318633"/>
    <n v="5318633"/>
    <n v="5318633"/>
    <n v="0"/>
    <n v="0"/>
    <n v="0"/>
    <n v="876841"/>
    <n v="413223"/>
    <n v="4441792"/>
    <n v="0.16486209896415113"/>
  </r>
  <r>
    <s v="21375107"/>
    <s v="CENTRO CULTURAL E HISTÓRICO JOSÉ FIGUERE"/>
    <x v="8"/>
    <s v="001"/>
    <x v="190"/>
    <s v="CCSS APORTE PATRONAL REGIMEN PENSIONES (APORTE PATRONAL AL REGIMEN DE PENSIONES, SEGUN LEY DE PROTECCION AL TRABAJADOR NO. 7983 DEL 16"/>
    <n v="2943893"/>
    <n v="2943893"/>
    <n v="2943893"/>
    <n v="0"/>
    <n v="0"/>
    <n v="0"/>
    <n v="517317"/>
    <n v="218329.17"/>
    <n v="2426576"/>
    <n v="0.17572547643545469"/>
  </r>
  <r>
    <s v="21375107"/>
    <s v="CENTRO CULTURAL E HISTÓRICO JOSÉ FIGUERE"/>
    <x v="8"/>
    <s v="001"/>
    <x v="191"/>
    <s v="CCSS APORTE PATRONAL FONDO CAPITALIZACION LABORAL (APORTE PATRONAL AL FONDO DE CAPITALIZACION LABORAL, SEGUN LEY DE PROTECCION AL TRABAJADOR"/>
    <n v="1471946"/>
    <n v="1471946"/>
    <n v="1471946"/>
    <n v="0"/>
    <n v="0"/>
    <n v="0"/>
    <n v="238760"/>
    <n v="3528.17"/>
    <n v="1233186"/>
    <n v="0.16220703748642953"/>
  </r>
  <r>
    <s v="21375107"/>
    <s v="CENTRO CULTURAL E HISTÓRICO JOSÉ FIGUERE"/>
    <x v="8"/>
    <s v="001"/>
    <x v="21"/>
    <s v="SERVICIOS"/>
    <n v="18410000"/>
    <n v="18410000"/>
    <n v="5727500"/>
    <n v="0"/>
    <n v="0"/>
    <n v="0"/>
    <n v="2085294.36"/>
    <n v="462248.24"/>
    <n v="16324705.640000001"/>
    <n v="0.1132696556219446"/>
  </r>
  <r>
    <s v="21375107"/>
    <s v="CENTRO CULTURAL E HISTÓRICO JOSÉ FIGUERE"/>
    <x v="8"/>
    <s v="001"/>
    <x v="22"/>
    <s v="ALQUILERES"/>
    <n v="20000"/>
    <n v="20000"/>
    <n v="5000"/>
    <n v="0"/>
    <n v="0"/>
    <n v="0"/>
    <n v="0"/>
    <n v="0"/>
    <n v="20000"/>
    <n v="0"/>
  </r>
  <r>
    <s v="21375107"/>
    <s v="CENTRO CULTURAL E HISTÓRICO JOSÉ FIGUERE"/>
    <x v="8"/>
    <s v="001"/>
    <x v="156"/>
    <s v="ALQUILER DE EDIFICIOS, LOCALES Y TERRENOS"/>
    <n v="20000"/>
    <n v="20000"/>
    <n v="5000"/>
    <n v="0"/>
    <n v="0"/>
    <n v="0"/>
    <n v="0"/>
    <n v="0"/>
    <n v="20000"/>
    <n v="0"/>
  </r>
  <r>
    <s v="21375107"/>
    <s v="CENTRO CULTURAL E HISTÓRICO JOSÉ FIGUERE"/>
    <x v="8"/>
    <s v="001"/>
    <x v="24"/>
    <s v="SERVICIOS BASICOS"/>
    <n v="2430000"/>
    <n v="2430000"/>
    <n v="607500"/>
    <n v="0"/>
    <n v="0"/>
    <n v="0"/>
    <n v="238237.03"/>
    <n v="157307.03"/>
    <n v="2191762.9700000002"/>
    <n v="9.803993004115226E-2"/>
  </r>
  <r>
    <s v="21375107"/>
    <s v="CENTRO CULTURAL E HISTÓRICO JOSÉ FIGUERE"/>
    <x v="8"/>
    <s v="001"/>
    <x v="25"/>
    <s v="SERVICIO DE AGUA Y ALCANTARILLADO"/>
    <n v="600000"/>
    <n v="600000"/>
    <n v="150000"/>
    <n v="0"/>
    <n v="0"/>
    <n v="0"/>
    <n v="94382"/>
    <n v="94382"/>
    <n v="505618"/>
    <n v="0.15730333333333332"/>
  </r>
  <r>
    <s v="21375107"/>
    <s v="CENTRO CULTURAL E HISTÓRICO JOSÉ FIGUERE"/>
    <x v="8"/>
    <s v="001"/>
    <x v="26"/>
    <s v="SERVICIO DE ENERGIA ELECTRICA"/>
    <n v="960000"/>
    <n v="960000"/>
    <n v="240000"/>
    <n v="0"/>
    <n v="0"/>
    <n v="0"/>
    <n v="58430"/>
    <n v="0"/>
    <n v="901570"/>
    <n v="6.0864583333333333E-2"/>
  </r>
  <r>
    <s v="21375107"/>
    <s v="CENTRO CULTURAL E HISTÓRICO JOSÉ FIGUERE"/>
    <x v="8"/>
    <s v="001"/>
    <x v="27"/>
    <s v="SERVICIO DE TELECOMUNICACIONES"/>
    <n v="540000"/>
    <n v="540000"/>
    <n v="135000"/>
    <n v="0"/>
    <n v="0"/>
    <n v="0"/>
    <n v="62925.03"/>
    <n v="62925.03"/>
    <n v="477074.97"/>
    <n v="0.11652783333333333"/>
  </r>
  <r>
    <s v="21375107"/>
    <s v="CENTRO CULTURAL E HISTÓRICO JOSÉ FIGUERE"/>
    <x v="8"/>
    <s v="001"/>
    <x v="28"/>
    <s v="OTROS SERVICIOS BASICOS"/>
    <n v="330000"/>
    <n v="330000"/>
    <n v="82500"/>
    <n v="0"/>
    <n v="0"/>
    <n v="0"/>
    <n v="22500"/>
    <n v="0"/>
    <n v="307500"/>
    <n v="6.8181818181818177E-2"/>
  </r>
  <r>
    <s v="21375107"/>
    <s v="CENTRO CULTURAL E HISTÓRICO JOSÉ FIGUERE"/>
    <x v="8"/>
    <s v="001"/>
    <x v="29"/>
    <s v="SERVICIOS COMERCIALES Y FINANCIEROS"/>
    <n v="1800000"/>
    <n v="1800000"/>
    <n v="1575000"/>
    <n v="0"/>
    <n v="0"/>
    <n v="0"/>
    <n v="290672.65000000002"/>
    <n v="290672.65000000002"/>
    <n v="1509327.35"/>
    <n v="0.16148480555555556"/>
  </r>
  <r>
    <s v="21375107"/>
    <s v="CENTRO CULTURAL E HISTÓRICO JOSÉ FIGUERE"/>
    <x v="8"/>
    <s v="001"/>
    <x v="30"/>
    <s v="INFORMACION"/>
    <n v="100000"/>
    <n v="100000"/>
    <n v="25000"/>
    <n v="0"/>
    <n v="0"/>
    <n v="0"/>
    <n v="0"/>
    <n v="0"/>
    <n v="100000"/>
    <n v="0"/>
  </r>
  <r>
    <s v="21375107"/>
    <s v="CENTRO CULTURAL E HISTÓRICO JOSÉ FIGUERE"/>
    <x v="8"/>
    <s v="001"/>
    <x v="32"/>
    <s v="IMPRESION, ENCUADERNACION Y OTROS"/>
    <n v="100000"/>
    <n v="100000"/>
    <n v="25000"/>
    <n v="0"/>
    <n v="0"/>
    <n v="0"/>
    <n v="0"/>
    <n v="0"/>
    <n v="100000"/>
    <n v="0"/>
  </r>
  <r>
    <s v="21375107"/>
    <s v="CENTRO CULTURAL E HISTÓRICO JOSÉ FIGUERE"/>
    <x v="8"/>
    <s v="001"/>
    <x v="33"/>
    <s v="COMIS. Y GASTOS POR SERV. FINANCIEROS Y COMERCIAL."/>
    <n v="1500000"/>
    <n v="1500000"/>
    <n v="1500000"/>
    <n v="0"/>
    <n v="0"/>
    <n v="0"/>
    <n v="265672.65000000002"/>
    <n v="265672.65000000002"/>
    <n v="1234327.3500000001"/>
    <n v="0.17711510000000003"/>
  </r>
  <r>
    <s v="21375107"/>
    <s v="CENTRO CULTURAL E HISTÓRICO JOSÉ FIGUERE"/>
    <x v="8"/>
    <s v="001"/>
    <x v="34"/>
    <s v="SERVICIOS DE TECNOLOGIAS DE INFORMACION"/>
    <n v="100000"/>
    <n v="100000"/>
    <n v="25000"/>
    <n v="0"/>
    <n v="0"/>
    <n v="0"/>
    <n v="25000"/>
    <n v="25000"/>
    <n v="75000"/>
    <n v="0.25"/>
  </r>
  <r>
    <s v="21375107"/>
    <s v="CENTRO CULTURAL E HISTÓRICO JOSÉ FIGUERE"/>
    <x v="8"/>
    <s v="001"/>
    <x v="35"/>
    <s v="SERVICIOS DE GESTION Y APOYO"/>
    <n v="7500000"/>
    <n v="7500000"/>
    <n v="1875000"/>
    <n v="0"/>
    <n v="0"/>
    <n v="0"/>
    <n v="876384.68"/>
    <n v="10440"/>
    <n v="6623615.3200000003"/>
    <n v="0.11685129066666668"/>
  </r>
  <r>
    <s v="21375107"/>
    <s v="CENTRO CULTURAL E HISTÓRICO JOSÉ FIGUERE"/>
    <x v="8"/>
    <s v="001"/>
    <x v="38"/>
    <s v="SERVICIOS GENERALES"/>
    <n v="7000000"/>
    <n v="7000000"/>
    <n v="1750000"/>
    <n v="0"/>
    <n v="0"/>
    <n v="0"/>
    <n v="824197.87"/>
    <n v="0"/>
    <n v="6175802.1299999999"/>
    <n v="0.11774255285714286"/>
  </r>
  <r>
    <s v="21375107"/>
    <s v="CENTRO CULTURAL E HISTÓRICO JOSÉ FIGUERE"/>
    <x v="8"/>
    <s v="001"/>
    <x v="39"/>
    <s v="OTROS SERVICIOS DE GESTION Y APOYO"/>
    <n v="500000"/>
    <n v="500000"/>
    <n v="125000"/>
    <n v="0"/>
    <n v="0"/>
    <n v="0"/>
    <n v="52186.81"/>
    <n v="10440"/>
    <n v="447813.19"/>
    <n v="0.10437362"/>
  </r>
  <r>
    <s v="21375107"/>
    <s v="CENTRO CULTURAL E HISTÓRICO JOSÉ FIGUERE"/>
    <x v="8"/>
    <s v="001"/>
    <x v="40"/>
    <s v="GASTOS DE VIAJE Y DE TRANSPORTE"/>
    <n v="500000"/>
    <n v="500000"/>
    <n v="125000"/>
    <n v="0"/>
    <n v="0"/>
    <n v="0"/>
    <n v="5000"/>
    <n v="0"/>
    <n v="495000"/>
    <n v="0.01"/>
  </r>
  <r>
    <s v="21375107"/>
    <s v="CENTRO CULTURAL E HISTÓRICO JOSÉ FIGUERE"/>
    <x v="8"/>
    <s v="001"/>
    <x v="41"/>
    <s v="TRANSPORTE DENTRO DEL PAIS"/>
    <n v="100000"/>
    <n v="100000"/>
    <n v="25000"/>
    <n v="0"/>
    <n v="0"/>
    <n v="0"/>
    <n v="0"/>
    <n v="0"/>
    <n v="100000"/>
    <n v="0"/>
  </r>
  <r>
    <s v="21375107"/>
    <s v="CENTRO CULTURAL E HISTÓRICO JOSÉ FIGUERE"/>
    <x v="8"/>
    <s v="001"/>
    <x v="42"/>
    <s v="VIATICOS DENTRO DEL PAIS"/>
    <n v="400000"/>
    <n v="400000"/>
    <n v="100000"/>
    <n v="0"/>
    <n v="0"/>
    <n v="0"/>
    <n v="5000"/>
    <n v="0"/>
    <n v="395000"/>
    <n v="1.2500000000000001E-2"/>
  </r>
  <r>
    <s v="21375107"/>
    <s v="CENTRO CULTURAL E HISTÓRICO JOSÉ FIGUERE"/>
    <x v="8"/>
    <s v="001"/>
    <x v="45"/>
    <s v="SEGUROS, REASEGUROS Y OTRAS OBLIGACIONES"/>
    <n v="2700000"/>
    <n v="2700000"/>
    <n v="675000"/>
    <n v="0"/>
    <n v="0"/>
    <n v="0"/>
    <n v="675000"/>
    <n v="3828.56"/>
    <n v="2025000"/>
    <n v="0.25"/>
  </r>
  <r>
    <s v="21375107"/>
    <s v="CENTRO CULTURAL E HISTÓRICO JOSÉ FIGUERE"/>
    <x v="8"/>
    <s v="001"/>
    <x v="46"/>
    <s v="SEGUROS"/>
    <n v="2700000"/>
    <n v="2700000"/>
    <n v="675000"/>
    <n v="0"/>
    <n v="0"/>
    <n v="0"/>
    <n v="675000"/>
    <n v="3828.56"/>
    <n v="2025000"/>
    <n v="0.25"/>
  </r>
  <r>
    <s v="21375107"/>
    <s v="CENTRO CULTURAL E HISTÓRICO JOSÉ FIGUERE"/>
    <x v="8"/>
    <s v="001"/>
    <x v="50"/>
    <s v="MANTENIMIENTO Y REPARACION"/>
    <n v="3060000"/>
    <n v="3060000"/>
    <n v="765000"/>
    <n v="0"/>
    <n v="0"/>
    <n v="0"/>
    <n v="0"/>
    <n v="0"/>
    <n v="3060000"/>
    <n v="0"/>
  </r>
  <r>
    <s v="21375107"/>
    <s v="CENTRO CULTURAL E HISTÓRICO JOSÉ FIGUERE"/>
    <x v="8"/>
    <s v="001"/>
    <x v="51"/>
    <s v="MANTENIMIENTO DE EDIFICIOS, LOCALES Y TERRENOS"/>
    <n v="500000"/>
    <n v="500000"/>
    <n v="125000"/>
    <n v="0"/>
    <n v="0"/>
    <n v="0"/>
    <n v="0"/>
    <n v="0"/>
    <n v="500000"/>
    <n v="0"/>
  </r>
  <r>
    <s v="21375107"/>
    <s v="CENTRO CULTURAL E HISTÓRICO JOSÉ FIGUERE"/>
    <x v="8"/>
    <s v="001"/>
    <x v="53"/>
    <s v="MANT. Y REPARACION DE EQUIPO DE TRANSPORTE"/>
    <n v="500000"/>
    <n v="500000"/>
    <n v="125000"/>
    <n v="0"/>
    <n v="0"/>
    <n v="0"/>
    <n v="0"/>
    <n v="0"/>
    <n v="500000"/>
    <n v="0"/>
  </r>
  <r>
    <s v="21375107"/>
    <s v="CENTRO CULTURAL E HISTÓRICO JOSÉ FIGUERE"/>
    <x v="8"/>
    <s v="001"/>
    <x v="113"/>
    <s v="MANT. Y REPARACION DE EQUIPO DE COMUNICAC."/>
    <n v="200000"/>
    <n v="200000"/>
    <n v="50000"/>
    <n v="0"/>
    <n v="0"/>
    <n v="0"/>
    <n v="0"/>
    <n v="0"/>
    <n v="200000"/>
    <n v="0"/>
  </r>
  <r>
    <s v="21375107"/>
    <s v="CENTRO CULTURAL E HISTÓRICO JOSÉ FIGUERE"/>
    <x v="8"/>
    <s v="001"/>
    <x v="54"/>
    <s v="MANT. Y REPARACION DE EQUIPO Y MOBILIARIO DE OFIC."/>
    <n v="1000000"/>
    <n v="1000000"/>
    <n v="250000"/>
    <n v="0"/>
    <n v="0"/>
    <n v="0"/>
    <n v="0"/>
    <n v="0"/>
    <n v="1000000"/>
    <n v="0"/>
  </r>
  <r>
    <s v="21375107"/>
    <s v="CENTRO CULTURAL E HISTÓRICO JOSÉ FIGUERE"/>
    <x v="8"/>
    <s v="001"/>
    <x v="55"/>
    <s v="MANT. Y REP. DE EQUIPO DE COMPUTO Y SIST. DE INF."/>
    <n v="360000"/>
    <n v="360000"/>
    <n v="90000"/>
    <n v="0"/>
    <n v="0"/>
    <n v="0"/>
    <n v="0"/>
    <n v="0"/>
    <n v="360000"/>
    <n v="0"/>
  </r>
  <r>
    <s v="21375107"/>
    <s v="CENTRO CULTURAL E HISTÓRICO JOSÉ FIGUERE"/>
    <x v="8"/>
    <s v="001"/>
    <x v="56"/>
    <s v="MANTENIMIENTO Y REPARACION DE OTROS EQUIPOS"/>
    <n v="500000"/>
    <n v="500000"/>
    <n v="125000"/>
    <n v="0"/>
    <n v="0"/>
    <n v="0"/>
    <n v="0"/>
    <n v="0"/>
    <n v="500000"/>
    <n v="0"/>
  </r>
  <r>
    <s v="21375107"/>
    <s v="CENTRO CULTURAL E HISTÓRICO JOSÉ FIGUERE"/>
    <x v="8"/>
    <s v="001"/>
    <x v="57"/>
    <s v="IMPUESTOS"/>
    <n v="400000"/>
    <n v="400000"/>
    <n v="100000"/>
    <n v="0"/>
    <n v="0"/>
    <n v="0"/>
    <n v="0"/>
    <n v="0"/>
    <n v="400000"/>
    <n v="0"/>
  </r>
  <r>
    <s v="21375107"/>
    <s v="CENTRO CULTURAL E HISTÓRICO JOSÉ FIGUERE"/>
    <x v="8"/>
    <s v="001"/>
    <x v="58"/>
    <s v="OTROS IMPUESTOS"/>
    <n v="400000"/>
    <n v="400000"/>
    <n v="100000"/>
    <n v="0"/>
    <n v="0"/>
    <n v="0"/>
    <n v="0"/>
    <n v="0"/>
    <n v="400000"/>
    <n v="0"/>
  </r>
  <r>
    <s v="21375107"/>
    <s v="CENTRO CULTURAL E HISTÓRICO JOSÉ FIGUERE"/>
    <x v="8"/>
    <s v="001"/>
    <x v="61"/>
    <s v="MATERIALES Y SUMINISTROS"/>
    <n v="2316147"/>
    <n v="2316147"/>
    <n v="579036.75"/>
    <n v="0"/>
    <n v="0"/>
    <n v="0"/>
    <n v="155597"/>
    <n v="155597"/>
    <n v="2160550"/>
    <n v="6.7179242077467449E-2"/>
  </r>
  <r>
    <s v="21375107"/>
    <s v="CENTRO CULTURAL E HISTÓRICO JOSÉ FIGUERE"/>
    <x v="8"/>
    <s v="001"/>
    <x v="62"/>
    <s v="PRODUCTOS QUIMICOS Y CONEXOS"/>
    <n v="1000000"/>
    <n v="1000000"/>
    <n v="250000"/>
    <n v="0"/>
    <n v="0"/>
    <n v="0"/>
    <n v="141047"/>
    <n v="141047"/>
    <n v="858953"/>
    <n v="0.14104700000000001"/>
  </r>
  <r>
    <s v="21375107"/>
    <s v="CENTRO CULTURAL E HISTÓRICO JOSÉ FIGUERE"/>
    <x v="8"/>
    <s v="001"/>
    <x v="63"/>
    <s v="COMBUSTIBLES Y LUBRICANTES"/>
    <n v="900000"/>
    <n v="900000"/>
    <n v="225000"/>
    <n v="0"/>
    <n v="0"/>
    <n v="0"/>
    <n v="141047"/>
    <n v="141047"/>
    <n v="758953"/>
    <n v="0.15671888888888888"/>
  </r>
  <r>
    <s v="21375107"/>
    <s v="CENTRO CULTURAL E HISTÓRICO JOSÉ FIGUERE"/>
    <x v="8"/>
    <s v="001"/>
    <x v="64"/>
    <s v="TINTAS, PINTURAS Y DILUYENTES"/>
    <n v="100000"/>
    <n v="100000"/>
    <n v="25000"/>
    <n v="0"/>
    <n v="0"/>
    <n v="0"/>
    <n v="0"/>
    <n v="0"/>
    <n v="100000"/>
    <n v="0"/>
  </r>
  <r>
    <s v="21375107"/>
    <s v="CENTRO CULTURAL E HISTÓRICO JOSÉ FIGUERE"/>
    <x v="8"/>
    <s v="001"/>
    <x v="65"/>
    <s v="ALIMENTOS Y PRODUCTOS AGROPECUARIOS"/>
    <n v="300000"/>
    <n v="300000"/>
    <n v="75000"/>
    <n v="0"/>
    <n v="0"/>
    <n v="0"/>
    <n v="0"/>
    <n v="0"/>
    <n v="300000"/>
    <n v="0"/>
  </r>
  <r>
    <s v="21375107"/>
    <s v="CENTRO CULTURAL E HISTÓRICO JOSÉ FIGUERE"/>
    <x v="8"/>
    <s v="001"/>
    <x v="67"/>
    <s v="ALIMENTOS Y BEBIDAS"/>
    <n v="300000"/>
    <n v="300000"/>
    <n v="75000"/>
    <n v="0"/>
    <n v="0"/>
    <n v="0"/>
    <n v="0"/>
    <n v="0"/>
    <n v="300000"/>
    <n v="0"/>
  </r>
  <r>
    <s v="21375107"/>
    <s v="CENTRO CULTURAL E HISTÓRICO JOSÉ FIGUERE"/>
    <x v="8"/>
    <s v="001"/>
    <x v="68"/>
    <s v="MATERIALES Y PROD DE USO EN LA CONSTRUC Y MANT."/>
    <n v="200000"/>
    <n v="200000"/>
    <n v="50000"/>
    <n v="0"/>
    <n v="0"/>
    <n v="0"/>
    <n v="0"/>
    <n v="0"/>
    <n v="200000"/>
    <n v="0"/>
  </r>
  <r>
    <s v="21375107"/>
    <s v="CENTRO CULTURAL E HISTÓRICO JOSÉ FIGUERE"/>
    <x v="8"/>
    <s v="001"/>
    <x v="69"/>
    <s v="MAT. Y PROD. ELECTRICOS, TELEFONICOS Y DE COMPUTO"/>
    <n v="200000"/>
    <n v="200000"/>
    <n v="50000"/>
    <n v="0"/>
    <n v="0"/>
    <n v="0"/>
    <n v="0"/>
    <n v="0"/>
    <n v="200000"/>
    <n v="0"/>
  </r>
  <r>
    <s v="21375107"/>
    <s v="CENTRO CULTURAL E HISTÓRICO JOSÉ FIGUERE"/>
    <x v="8"/>
    <s v="001"/>
    <x v="70"/>
    <s v="HERRAMIENTAS, REPUESTOS Y ACCESORIOS"/>
    <n v="216147"/>
    <n v="216147"/>
    <n v="54036.75"/>
    <n v="0"/>
    <n v="0"/>
    <n v="0"/>
    <n v="0"/>
    <n v="0"/>
    <n v="216147"/>
    <n v="0"/>
  </r>
  <r>
    <s v="21375107"/>
    <s v="CENTRO CULTURAL E HISTÓRICO JOSÉ FIGUERE"/>
    <x v="8"/>
    <s v="001"/>
    <x v="71"/>
    <s v="HERRAMIENTAS E INSTRUMENTOS"/>
    <n v="100000"/>
    <n v="100000"/>
    <n v="25000"/>
    <n v="0"/>
    <n v="0"/>
    <n v="0"/>
    <n v="0"/>
    <n v="0"/>
    <n v="100000"/>
    <n v="0"/>
  </r>
  <r>
    <s v="21375107"/>
    <s v="CENTRO CULTURAL E HISTÓRICO JOSÉ FIGUERE"/>
    <x v="8"/>
    <s v="001"/>
    <x v="72"/>
    <s v="REPUESTOS Y ACCESORIOS"/>
    <n v="116147"/>
    <n v="116147"/>
    <n v="29036.75"/>
    <n v="0"/>
    <n v="0"/>
    <n v="0"/>
    <n v="0"/>
    <n v="0"/>
    <n v="116147"/>
    <n v="0"/>
  </r>
  <r>
    <s v="21375107"/>
    <s v="CENTRO CULTURAL E HISTÓRICO JOSÉ FIGUERE"/>
    <x v="8"/>
    <s v="001"/>
    <x v="73"/>
    <s v="UTILES, MATERIALES Y SUMINISTROS DIVERSOS"/>
    <n v="600000"/>
    <n v="600000"/>
    <n v="150000"/>
    <n v="0"/>
    <n v="0"/>
    <n v="0"/>
    <n v="14550"/>
    <n v="14550"/>
    <n v="585450"/>
    <n v="2.4250000000000001E-2"/>
  </r>
  <r>
    <s v="21375107"/>
    <s v="CENTRO CULTURAL E HISTÓRICO JOSÉ FIGUERE"/>
    <x v="8"/>
    <s v="001"/>
    <x v="74"/>
    <s v="UTILES Y MATERIALES DE OFICINA Y COMPUTO"/>
    <n v="200000"/>
    <n v="200000"/>
    <n v="50000"/>
    <n v="0"/>
    <n v="0"/>
    <n v="0"/>
    <n v="14550"/>
    <n v="14550"/>
    <n v="185450"/>
    <n v="7.2749999999999995E-2"/>
  </r>
  <r>
    <s v="21375107"/>
    <s v="CENTRO CULTURAL E HISTÓRICO JOSÉ FIGUERE"/>
    <x v="8"/>
    <s v="001"/>
    <x v="75"/>
    <s v="PRODUCTOS DE PAPEL, CARTON E IMPRESOS"/>
    <n v="200000"/>
    <n v="200000"/>
    <n v="50000"/>
    <n v="0"/>
    <n v="0"/>
    <n v="0"/>
    <n v="0"/>
    <n v="0"/>
    <n v="200000"/>
    <n v="0"/>
  </r>
  <r>
    <s v="21375107"/>
    <s v="CENTRO CULTURAL E HISTÓRICO JOSÉ FIGUERE"/>
    <x v="8"/>
    <s v="001"/>
    <x v="76"/>
    <s v="UTILES Y MATERIALES DE LIMPIEZA"/>
    <n v="200000"/>
    <n v="200000"/>
    <n v="50000"/>
    <n v="0"/>
    <n v="0"/>
    <n v="0"/>
    <n v="0"/>
    <n v="0"/>
    <n v="200000"/>
    <n v="0"/>
  </r>
  <r>
    <s v="21375107"/>
    <s v="CENTRO CULTURAL E HISTÓRICO JOSÉ FIGUERE"/>
    <x v="8"/>
    <s v="001"/>
    <x v="78"/>
    <s v="TRANSFERENCIAS CORRIENTES"/>
    <n v="3585961"/>
    <n v="3585961"/>
    <n v="2235961"/>
    <n v="0"/>
    <n v="0"/>
    <n v="0"/>
    <n v="274432.40999999997"/>
    <n v="274432.40999999997"/>
    <n v="3311528.59"/>
    <n v="7.6529669452623711E-2"/>
  </r>
  <r>
    <s v="21375107"/>
    <s v="CENTRO CULTURAL E HISTÓRICO JOSÉ FIGUERE"/>
    <x v="8"/>
    <s v="001"/>
    <x v="79"/>
    <s v="TRANSFERENCIAS CORRIENTES AL SECTOR PUBLICO"/>
    <n v="1785961"/>
    <n v="1785961"/>
    <n v="1785961"/>
    <n v="0"/>
    <n v="0"/>
    <n v="0"/>
    <n v="274432.40999999997"/>
    <n v="274432.40999999997"/>
    <n v="1511528.59"/>
    <n v="0.15366091980731941"/>
  </r>
  <r>
    <s v="21375107"/>
    <s v="CENTRO CULTURAL E HISTÓRICO JOSÉ FIGUERE"/>
    <x v="8"/>
    <s v="001"/>
    <x v="192"/>
    <s v="CCSS CONTRIBUCION ESTATAL SEGURO PENSIONES (CONTRIBUCION ESTATAL AL SEGURO DE PENSIONES, SEGUN LEY NO. 17 DEL 22 DE OCTUBRE DE 1943, LEY"/>
    <n v="1540637"/>
    <n v="1540637"/>
    <n v="1540637"/>
    <n v="0"/>
    <n v="0"/>
    <n v="0"/>
    <n v="236735.65"/>
    <n v="236735.65"/>
    <n v="1303901.3500000001"/>
    <n v="0.15366088832086988"/>
  </r>
  <r>
    <s v="21375107"/>
    <s v="CENTRO CULTURAL E HISTÓRICO JOSÉ FIGUERE"/>
    <x v="8"/>
    <s v="001"/>
    <x v="193"/>
    <s v="CCSS CONTRIBUCION ESTATAL SEGURO SALUD (CONTRIBUCION ESTATAL AL SEGURO DE SALUD, SEGUN LEY NO. 17 DEL 22 DE OCTUBRE DE 1943, LEY"/>
    <n v="245324"/>
    <n v="245324"/>
    <n v="245324"/>
    <n v="0"/>
    <n v="0"/>
    <n v="0"/>
    <n v="37696.76"/>
    <n v="37696.76"/>
    <n v="207627.24"/>
    <n v="0.15366111754251521"/>
  </r>
  <r>
    <s v="21375107"/>
    <s v="CENTRO CULTURAL E HISTÓRICO JOSÉ FIGUERE"/>
    <x v="8"/>
    <s v="001"/>
    <x v="83"/>
    <s v="TRANSFERENCIAS CORRIENTES A PERSONAS"/>
    <n v="1500000"/>
    <n v="1500000"/>
    <n v="375000"/>
    <n v="0"/>
    <n v="0"/>
    <n v="0"/>
    <n v="0"/>
    <n v="0"/>
    <n v="1500000"/>
    <n v="0"/>
  </r>
  <r>
    <s v="21375107"/>
    <s v="CENTRO CULTURAL E HISTÓRICO JOSÉ FIGUERE"/>
    <x v="8"/>
    <s v="001"/>
    <x v="85"/>
    <s v="OTRAS TRANSFERENCIAS A PERSONAS"/>
    <n v="1500000"/>
    <n v="1500000"/>
    <n v="375000"/>
    <n v="0"/>
    <n v="0"/>
    <n v="0"/>
    <n v="0"/>
    <n v="0"/>
    <n v="1500000"/>
    <n v="0"/>
  </r>
  <r>
    <s v="21375107"/>
    <s v="CENTRO CULTURAL E HISTÓRICO JOSÉ FIGUERE"/>
    <x v="8"/>
    <s v="001"/>
    <x v="86"/>
    <s v="PRESTACIONES"/>
    <n v="300000"/>
    <n v="300000"/>
    <n v="75000"/>
    <n v="0"/>
    <n v="0"/>
    <n v="0"/>
    <n v="0"/>
    <n v="0"/>
    <n v="300000"/>
    <n v="0"/>
  </r>
  <r>
    <s v="21375107"/>
    <s v="CENTRO CULTURAL E HISTÓRICO JOSÉ FIGUERE"/>
    <x v="8"/>
    <s v="001"/>
    <x v="88"/>
    <s v="OTRAS PRESTACIONES"/>
    <n v="300000"/>
    <n v="300000"/>
    <n v="75000"/>
    <n v="0"/>
    <n v="0"/>
    <n v="0"/>
    <n v="0"/>
    <n v="0"/>
    <n v="300000"/>
    <n v="0"/>
  </r>
  <r>
    <s v="21375107"/>
    <s v="CENTRO CULTURAL E HISTÓRICO JOSÉ FIGUERE"/>
    <x v="8"/>
    <s v="280"/>
    <x v="98"/>
    <s v="BIENES DURADEROS"/>
    <n v="2000000"/>
    <n v="2000000"/>
    <n v="2000000"/>
    <n v="0"/>
    <n v="0"/>
    <n v="0"/>
    <n v="0"/>
    <n v="0"/>
    <n v="2000000"/>
    <n v="0"/>
  </r>
  <r>
    <s v="21375107"/>
    <s v="CENTRO CULTURAL E HISTÓRICO JOSÉ FIGUERE"/>
    <x v="8"/>
    <s v="280"/>
    <x v="103"/>
    <s v="BIENES DURADEROS DIVERSOS"/>
    <n v="2000000"/>
    <n v="2000000"/>
    <n v="2000000"/>
    <n v="0"/>
    <n v="0"/>
    <n v="0"/>
    <n v="0"/>
    <n v="0"/>
    <n v="2000000"/>
    <n v="0"/>
  </r>
  <r>
    <s v="21375107"/>
    <s v="CENTRO CULTURAL E HISTÓRICO JOSÉ FIGUERE"/>
    <x v="8"/>
    <s v="280"/>
    <x v="104"/>
    <s v="BIENES INTANGIBLES"/>
    <n v="2000000"/>
    <n v="2000000"/>
    <n v="2000000"/>
    <n v="0"/>
    <n v="0"/>
    <n v="0"/>
    <n v="0"/>
    <n v="0"/>
    <n v="2000000"/>
    <n v="0"/>
  </r>
  <r>
    <s v="21375108"/>
    <s v="CASA DE LA CULTURA DE PUNTARENAS"/>
    <x v="9"/>
    <s v="001"/>
    <x v="0"/>
    <s v=""/>
    <n v="154477753"/>
    <n v="154477753"/>
    <n v="103508007.25"/>
    <n v="0"/>
    <n v="0"/>
    <n v="0"/>
    <n v="12650482.869999999"/>
    <n v="11796313.869999999"/>
    <n v="141827270.13"/>
    <n v="8.1891939935195709E-2"/>
  </r>
  <r>
    <s v="21375108"/>
    <s v="CASA DE LA CULTURA DE PUNTARENAS"/>
    <x v="9"/>
    <s v="001"/>
    <x v="1"/>
    <s v="REMUNERACIONES"/>
    <n v="67529639"/>
    <n v="67529639"/>
    <n v="67346789"/>
    <n v="0"/>
    <n v="0"/>
    <n v="0"/>
    <n v="8495031.9600000009"/>
    <n v="7640862.96"/>
    <n v="59034607.039999999"/>
    <n v="0.12579708829777694"/>
  </r>
  <r>
    <s v="21375108"/>
    <s v="CASA DE LA CULTURA DE PUNTARENAS"/>
    <x v="9"/>
    <s v="001"/>
    <x v="2"/>
    <s v="REMUNERACIONES BASICAS"/>
    <n v="39569200"/>
    <n v="39386350"/>
    <n v="39203500"/>
    <n v="0"/>
    <n v="0"/>
    <n v="0"/>
    <n v="3293774"/>
    <n v="3293774"/>
    <n v="36092576"/>
    <n v="8.3627297274309495E-2"/>
  </r>
  <r>
    <s v="21375108"/>
    <s v="CASA DE LA CULTURA DE PUNTARENAS"/>
    <x v="9"/>
    <s v="001"/>
    <x v="3"/>
    <s v="SUELDOS PARA CARGOS FIJOS"/>
    <n v="39569200"/>
    <n v="39386350"/>
    <n v="39203500"/>
    <n v="0"/>
    <n v="0"/>
    <n v="0"/>
    <n v="3293774"/>
    <n v="3293774"/>
    <n v="36092576"/>
    <n v="8.3627297274309495E-2"/>
  </r>
  <r>
    <s v="21375108"/>
    <s v="CASA DE LA CULTURA DE PUNTARENAS"/>
    <x v="9"/>
    <s v="001"/>
    <x v="5"/>
    <s v="REMUNERACIONES EVENTUALES"/>
    <n v="1900000"/>
    <n v="1900000"/>
    <n v="1900000"/>
    <n v="0"/>
    <n v="0"/>
    <n v="0"/>
    <n v="435425.39"/>
    <n v="435425.39"/>
    <n v="1464574.61"/>
    <n v="0.22917125789473686"/>
  </r>
  <r>
    <s v="21375108"/>
    <s v="CASA DE LA CULTURA DE PUNTARENAS"/>
    <x v="9"/>
    <s v="001"/>
    <x v="6"/>
    <s v="TIEMPO EXTRAORDINARIO"/>
    <n v="1900000"/>
    <n v="1900000"/>
    <n v="1900000"/>
    <n v="0"/>
    <n v="0"/>
    <n v="0"/>
    <n v="435425.39"/>
    <n v="435425.39"/>
    <n v="1464574.61"/>
    <n v="0.22917125789473686"/>
  </r>
  <r>
    <s v="21375108"/>
    <s v="CASA DE LA CULTURA DE PUNTARENAS"/>
    <x v="9"/>
    <s v="001"/>
    <x v="7"/>
    <s v="INCENTIVOS SALARIALES"/>
    <n v="13984948"/>
    <n v="14167798"/>
    <n v="14167798"/>
    <n v="0"/>
    <n v="0"/>
    <n v="0"/>
    <n v="3772998.57"/>
    <n v="3772998.57"/>
    <n v="10394799.43"/>
    <n v="0.266308043776457"/>
  </r>
  <r>
    <s v="21375108"/>
    <s v="CASA DE LA CULTURA DE PUNTARENAS"/>
    <x v="9"/>
    <s v="001"/>
    <x v="8"/>
    <s v="RETRIBUCION POR AÑOS SERVIDOS"/>
    <n v="4900000"/>
    <n v="4900000"/>
    <n v="4900000"/>
    <n v="0"/>
    <n v="0"/>
    <n v="0"/>
    <n v="456956"/>
    <n v="456956"/>
    <n v="4443044"/>
    <n v="9.3256326530612249E-2"/>
  </r>
  <r>
    <s v="21375108"/>
    <s v="CASA DE LA CULTURA DE PUNTARENAS"/>
    <x v="9"/>
    <s v="001"/>
    <x v="9"/>
    <s v="RESTRICCION AL EJERCICIO LIBERAL DE LA PROFESION"/>
    <n v="1876200"/>
    <n v="1876200"/>
    <n v="1876200"/>
    <n v="0"/>
    <n v="0"/>
    <n v="0"/>
    <n v="156350"/>
    <n v="156350"/>
    <n v="1719850"/>
    <n v="8.3333333333333329E-2"/>
  </r>
  <r>
    <s v="21375108"/>
    <s v="CASA DE LA CULTURA DE PUNTARENAS"/>
    <x v="9"/>
    <s v="001"/>
    <x v="10"/>
    <s v="DECIMOTERCER MES"/>
    <n v="4231526"/>
    <n v="4231526"/>
    <n v="4231526"/>
    <n v="0"/>
    <n v="0"/>
    <n v="0"/>
    <n v="0"/>
    <n v="0"/>
    <n v="4231526"/>
    <n v="0"/>
  </r>
  <r>
    <s v="21375108"/>
    <s v="CASA DE LA CULTURA DE PUNTARENAS"/>
    <x v="9"/>
    <s v="001"/>
    <x v="11"/>
    <s v="SALARIO ESCOLAR"/>
    <n v="2977222"/>
    <n v="3160072"/>
    <n v="3160072"/>
    <n v="0"/>
    <n v="0"/>
    <n v="0"/>
    <n v="3159692.57"/>
    <n v="3159692.57"/>
    <n v="379.43"/>
    <n v="0.99987992995096309"/>
  </r>
  <r>
    <s v="21375108"/>
    <s v="CASA DE LA CULTURA DE PUNTARENAS"/>
    <x v="9"/>
    <s v="001"/>
    <x v="13"/>
    <s v="CONTRIB. PATRONALES AL DES. Y LA SEGURIDAD SOCIAL"/>
    <n v="4994206"/>
    <n v="4994206"/>
    <n v="4994206"/>
    <n v="0"/>
    <n v="0"/>
    <n v="0"/>
    <n v="423393"/>
    <n v="0"/>
    <n v="4570813"/>
    <n v="8.4776839401498452E-2"/>
  </r>
  <r>
    <s v="21375108"/>
    <s v="CASA DE LA CULTURA DE PUNTARENAS"/>
    <x v="9"/>
    <s v="001"/>
    <x v="194"/>
    <s v="CCSS CONTRIBUCION PATRONAL SEGURO SALUD (CONTRIBUCION PATRONAL SEGURO DE SALUD, SEGUN LEY NO. 17 DEL 22 DE OCTUBRE DE 1943, LEY"/>
    <n v="4738093"/>
    <n v="4738093"/>
    <n v="4738093"/>
    <n v="0"/>
    <n v="0"/>
    <n v="0"/>
    <n v="401682"/>
    <n v="0"/>
    <n v="4336411"/>
    <n v="8.4777145573124046E-2"/>
  </r>
  <r>
    <s v="21375108"/>
    <s v="CASA DE LA CULTURA DE PUNTARENAS"/>
    <x v="9"/>
    <s v="001"/>
    <x v="195"/>
    <s v="BANCO POPULAR Y DE DESARROLLO COMUNAL. (BPDC) (SEGUN LEY NO. 4351 DEL 11 DE JULIO DE 1969, LEY ORGANICA DEL B.P.D.C.)."/>
    <n v="256113"/>
    <n v="256113"/>
    <n v="256113"/>
    <n v="0"/>
    <n v="0"/>
    <n v="0"/>
    <n v="21711"/>
    <n v="0"/>
    <n v="234402"/>
    <n v="8.4771175223436523E-2"/>
  </r>
  <r>
    <s v="21375108"/>
    <s v="CASA DE LA CULTURA DE PUNTARENAS"/>
    <x v="9"/>
    <s v="001"/>
    <x v="16"/>
    <s v="CONTRIB PATRONALES A FOND PENS Y OTROS FOND CAPIT."/>
    <n v="7081285"/>
    <n v="7081285"/>
    <n v="7081285"/>
    <n v="0"/>
    <n v="0"/>
    <n v="0"/>
    <n v="569441"/>
    <n v="138665"/>
    <n v="6511844"/>
    <n v="8.0414924692340448E-2"/>
  </r>
  <r>
    <s v="21375108"/>
    <s v="CASA DE LA CULTURA DE PUNTARENAS"/>
    <x v="9"/>
    <s v="001"/>
    <x v="196"/>
    <s v="CCSS CONTRIBUCION PATRONAL SEGURO PENSIONES (CONTRIBUCION PATRONAL SEGURO DE PENSIONES, SEGUN LEY NO. 17 DEL 22 DE OCTUBRE DE 1943, LEY"/>
    <n v="2776266"/>
    <n v="2776266"/>
    <n v="2776266"/>
    <n v="0"/>
    <n v="0"/>
    <n v="0"/>
    <n v="235364"/>
    <n v="0"/>
    <n v="2540902"/>
    <n v="8.477717913197079E-2"/>
  </r>
  <r>
    <s v="21375108"/>
    <s v="CASA DE LA CULTURA DE PUNTARENAS"/>
    <x v="9"/>
    <s v="001"/>
    <x v="197"/>
    <s v="CCSS APORTE PATRONAL REGIMEN PENSIONES (APORTE PATRONAL AL REGIMEN DE PENSIONES, SEGUN LEY DE PROTECCION AL TRABAJADOR NO. 7983 DEL 16"/>
    <n v="1536679"/>
    <n v="1536679"/>
    <n v="1536679"/>
    <n v="0"/>
    <n v="0"/>
    <n v="0"/>
    <n v="130275"/>
    <n v="0"/>
    <n v="1406404"/>
    <n v="8.4776976844220558E-2"/>
  </r>
  <r>
    <s v="21375108"/>
    <s v="CASA DE LA CULTURA DE PUNTARENAS"/>
    <x v="9"/>
    <s v="001"/>
    <x v="198"/>
    <s v="CCSS APORTE PATRONAL FONDO CAPITALIZACION LABORAL (APORTE PATRONAL AL FONDO DE CAPITALIZACION LABORAL, SEGUN LEY DE PROTECCION AL TRABAJADOR"/>
    <n v="768340"/>
    <n v="768340"/>
    <n v="768340"/>
    <n v="0"/>
    <n v="0"/>
    <n v="0"/>
    <n v="65137"/>
    <n v="0"/>
    <n v="703203"/>
    <n v="8.4776270921727362E-2"/>
  </r>
  <r>
    <s v="21375108"/>
    <s v="CASA DE LA CULTURA DE PUNTARENAS"/>
    <x v="9"/>
    <s v="001"/>
    <x v="199"/>
    <s v="ASOCIACION DE EMPLEADOS DEL MINISTERIO DE CULTURA Y JUVENTUD (ASEMICULTURA). (APORTE PATRONAL A LA ASOCIACION DE EMPLEADOS DEL MINISTERIO DE CULTURA"/>
    <n v="2000000"/>
    <n v="2000000"/>
    <n v="2000000"/>
    <n v="0"/>
    <n v="0"/>
    <n v="0"/>
    <n v="138665"/>
    <n v="138665"/>
    <n v="1861335"/>
    <n v="6.9332500000000005E-2"/>
  </r>
  <r>
    <s v="21375108"/>
    <s v="CASA DE LA CULTURA DE PUNTARENAS"/>
    <x v="9"/>
    <s v="001"/>
    <x v="21"/>
    <s v="SERVICIOS"/>
    <n v="65863287"/>
    <n v="65863287"/>
    <n v="16690821.75"/>
    <n v="0"/>
    <n v="0"/>
    <n v="0"/>
    <n v="4088338.1"/>
    <n v="4088338.1"/>
    <n v="61774948.899999999"/>
    <n v="6.2073095440863743E-2"/>
  </r>
  <r>
    <s v="21375108"/>
    <s v="CASA DE LA CULTURA DE PUNTARENAS"/>
    <x v="9"/>
    <s v="001"/>
    <x v="24"/>
    <s v="SERVICIOS BASICOS"/>
    <n v="4053000"/>
    <n v="4053000"/>
    <n v="1013250"/>
    <n v="0"/>
    <n v="0"/>
    <n v="0"/>
    <n v="335056.55"/>
    <n v="335056.55"/>
    <n v="3717943.45"/>
    <n v="8.2668776215149273E-2"/>
  </r>
  <r>
    <s v="21375108"/>
    <s v="CASA DE LA CULTURA DE PUNTARENAS"/>
    <x v="9"/>
    <s v="001"/>
    <x v="25"/>
    <s v="SERVICIO DE AGUA Y ALCANTARILLADO"/>
    <n v="1207500"/>
    <n v="1207500"/>
    <n v="301875"/>
    <n v="0"/>
    <n v="0"/>
    <n v="0"/>
    <n v="69694"/>
    <n v="69694"/>
    <n v="1137806"/>
    <n v="5.7717598343685297E-2"/>
  </r>
  <r>
    <s v="21375108"/>
    <s v="CASA DE LA CULTURA DE PUNTARENAS"/>
    <x v="9"/>
    <s v="001"/>
    <x v="26"/>
    <s v="SERVICIO DE ENERGIA ELECTRICA"/>
    <n v="2163000"/>
    <n v="2163000"/>
    <n v="540750"/>
    <n v="0"/>
    <n v="0"/>
    <n v="0"/>
    <n v="230855"/>
    <n v="230855"/>
    <n v="1932145"/>
    <n v="0.10672907998150717"/>
  </r>
  <r>
    <s v="21375108"/>
    <s v="CASA DE LA CULTURA DE PUNTARENAS"/>
    <x v="9"/>
    <s v="001"/>
    <x v="27"/>
    <s v="SERVICIO DE TELECOMUNICACIONES"/>
    <n v="682500"/>
    <n v="682500"/>
    <n v="170625"/>
    <n v="0"/>
    <n v="0"/>
    <n v="0"/>
    <n v="34507.550000000003"/>
    <n v="34507.550000000003"/>
    <n v="647992.44999999995"/>
    <n v="5.0560512820512826E-2"/>
  </r>
  <r>
    <s v="21375108"/>
    <s v="CASA DE LA CULTURA DE PUNTARENAS"/>
    <x v="9"/>
    <s v="001"/>
    <x v="29"/>
    <s v="SERVICIOS COMERCIALES Y FINANCIEROS"/>
    <n v="1230000"/>
    <n v="1230000"/>
    <n v="532500"/>
    <n v="0"/>
    <n v="0"/>
    <n v="0"/>
    <n v="15520.33"/>
    <n v="15520.33"/>
    <n v="1214479.67"/>
    <n v="1.2618154471544716E-2"/>
  </r>
  <r>
    <s v="21375108"/>
    <s v="CASA DE LA CULTURA DE PUNTARENAS"/>
    <x v="9"/>
    <s v="001"/>
    <x v="30"/>
    <s v="INFORMACION"/>
    <n v="70000"/>
    <n v="70000"/>
    <n v="17500"/>
    <n v="0"/>
    <n v="0"/>
    <n v="0"/>
    <n v="0"/>
    <n v="0"/>
    <n v="70000"/>
    <n v="0"/>
  </r>
  <r>
    <s v="21375108"/>
    <s v="CASA DE LA CULTURA DE PUNTARENAS"/>
    <x v="9"/>
    <s v="001"/>
    <x v="32"/>
    <s v="IMPRESION, ENCUADERNACION Y OTROS"/>
    <n v="800000"/>
    <n v="800000"/>
    <n v="200000"/>
    <n v="0"/>
    <n v="0"/>
    <n v="0"/>
    <n v="0"/>
    <n v="0"/>
    <n v="800000"/>
    <n v="0"/>
  </r>
  <r>
    <s v="21375108"/>
    <s v="CASA DE LA CULTURA DE PUNTARENAS"/>
    <x v="9"/>
    <s v="001"/>
    <x v="33"/>
    <s v="COMIS. Y GASTOS POR SERV. FINANCIEROS Y COMERCIAL."/>
    <n v="300000"/>
    <n v="300000"/>
    <n v="300000"/>
    <n v="0"/>
    <n v="0"/>
    <n v="0"/>
    <n v="15520.33"/>
    <n v="15520.33"/>
    <n v="284479.67"/>
    <n v="5.1734433333333336E-2"/>
  </r>
  <r>
    <s v="21375108"/>
    <s v="CASA DE LA CULTURA DE PUNTARENAS"/>
    <x v="9"/>
    <s v="001"/>
    <x v="34"/>
    <s v="SERVICIOS DE TECNOLOGIAS DE INFORMACION"/>
    <n v="60000"/>
    <n v="60000"/>
    <n v="15000"/>
    <n v="0"/>
    <n v="0"/>
    <n v="0"/>
    <n v="0"/>
    <n v="0"/>
    <n v="60000"/>
    <n v="0"/>
  </r>
  <r>
    <s v="21375108"/>
    <s v="CASA DE LA CULTURA DE PUNTARENAS"/>
    <x v="9"/>
    <s v="001"/>
    <x v="35"/>
    <s v="SERVICIOS DE GESTION Y APOYO"/>
    <n v="54560000"/>
    <n v="54560000"/>
    <n v="13640000"/>
    <n v="0"/>
    <n v="0"/>
    <n v="0"/>
    <n v="3232083.22"/>
    <n v="3232083.22"/>
    <n v="51327916.780000001"/>
    <n v="5.9239061950146631E-2"/>
  </r>
  <r>
    <s v="21375108"/>
    <s v="CASA DE LA CULTURA DE PUNTARENAS"/>
    <x v="9"/>
    <s v="001"/>
    <x v="38"/>
    <s v="SERVICIOS GENERALES"/>
    <n v="40350000"/>
    <n v="40350000"/>
    <n v="10087500"/>
    <n v="0"/>
    <n v="0"/>
    <n v="0"/>
    <n v="3232083.22"/>
    <n v="3232083.22"/>
    <n v="37117916.780000001"/>
    <n v="8.0101195043370516E-2"/>
  </r>
  <r>
    <s v="21375108"/>
    <s v="CASA DE LA CULTURA DE PUNTARENAS"/>
    <x v="9"/>
    <s v="001"/>
    <x v="39"/>
    <s v="OTROS SERVICIOS DE GESTION Y APOYO"/>
    <n v="14210000"/>
    <n v="14210000"/>
    <n v="3552500"/>
    <n v="0"/>
    <n v="0"/>
    <n v="0"/>
    <n v="0"/>
    <n v="0"/>
    <n v="14210000"/>
    <n v="0"/>
  </r>
  <r>
    <s v="21375108"/>
    <s v="CASA DE LA CULTURA DE PUNTARENAS"/>
    <x v="9"/>
    <s v="001"/>
    <x v="40"/>
    <s v="GASTOS DE VIAJE Y DE TRANSPORTE"/>
    <n v="130000"/>
    <n v="130000"/>
    <n v="32500"/>
    <n v="0"/>
    <n v="0"/>
    <n v="0"/>
    <n v="0"/>
    <n v="0"/>
    <n v="130000"/>
    <n v="0"/>
  </r>
  <r>
    <s v="21375108"/>
    <s v="CASA DE LA CULTURA DE PUNTARENAS"/>
    <x v="9"/>
    <s v="001"/>
    <x v="41"/>
    <s v="TRANSPORTE DENTRO DEL PAIS"/>
    <n v="30000"/>
    <n v="30000"/>
    <n v="7500"/>
    <n v="0"/>
    <n v="0"/>
    <n v="0"/>
    <n v="0"/>
    <n v="0"/>
    <n v="30000"/>
    <n v="0"/>
  </r>
  <r>
    <s v="21375108"/>
    <s v="CASA DE LA CULTURA DE PUNTARENAS"/>
    <x v="9"/>
    <s v="001"/>
    <x v="42"/>
    <s v="VIATICOS DENTRO DEL PAIS"/>
    <n v="100000"/>
    <n v="100000"/>
    <n v="25000"/>
    <n v="0"/>
    <n v="0"/>
    <n v="0"/>
    <n v="0"/>
    <n v="0"/>
    <n v="100000"/>
    <n v="0"/>
  </r>
  <r>
    <s v="21375108"/>
    <s v="CASA DE LA CULTURA DE PUNTARENAS"/>
    <x v="9"/>
    <s v="001"/>
    <x v="45"/>
    <s v="SEGUROS, REASEGUROS Y OTRAS OBLIGACIONES"/>
    <n v="5890287"/>
    <n v="5890287"/>
    <n v="1472571.75"/>
    <n v="0"/>
    <n v="0"/>
    <n v="0"/>
    <n v="505678"/>
    <n v="505678"/>
    <n v="5384609"/>
    <n v="8.5849467097273868E-2"/>
  </r>
  <r>
    <s v="21375108"/>
    <s v="CASA DE LA CULTURA DE PUNTARENAS"/>
    <x v="9"/>
    <s v="001"/>
    <x v="46"/>
    <s v="SEGUROS"/>
    <n v="5890287"/>
    <n v="5890287"/>
    <n v="1472571.75"/>
    <n v="0"/>
    <n v="0"/>
    <n v="0"/>
    <n v="505678"/>
    <n v="505678"/>
    <n v="5384609"/>
    <n v="8.5849467097273868E-2"/>
  </r>
  <r>
    <s v="21375108"/>
    <s v="CASA DE LA CULTURA DE PUNTARENAS"/>
    <x v="9"/>
    <s v="001"/>
    <x v="61"/>
    <s v="MATERIALES Y SUMINISTROS"/>
    <n v="1652574"/>
    <n v="1652574"/>
    <n v="413143.5"/>
    <n v="0"/>
    <n v="0"/>
    <n v="0"/>
    <n v="0"/>
    <n v="0"/>
    <n v="1652574"/>
    <n v="0"/>
  </r>
  <r>
    <s v="21375108"/>
    <s v="CASA DE LA CULTURA DE PUNTARENAS"/>
    <x v="9"/>
    <s v="001"/>
    <x v="62"/>
    <s v="PRODUCTOS QUIMICOS Y CONEXOS"/>
    <n v="350000"/>
    <n v="350000"/>
    <n v="87500"/>
    <n v="0"/>
    <n v="0"/>
    <n v="0"/>
    <n v="0"/>
    <n v="0"/>
    <n v="350000"/>
    <n v="0"/>
  </r>
  <r>
    <s v="21375108"/>
    <s v="CASA DE LA CULTURA DE PUNTARENAS"/>
    <x v="9"/>
    <s v="001"/>
    <x v="63"/>
    <s v="COMBUSTIBLES Y LUBRICANTES"/>
    <n v="100000"/>
    <n v="100000"/>
    <n v="25000"/>
    <n v="0"/>
    <n v="0"/>
    <n v="0"/>
    <n v="0"/>
    <n v="0"/>
    <n v="100000"/>
    <n v="0"/>
  </r>
  <r>
    <s v="21375108"/>
    <s v="CASA DE LA CULTURA DE PUNTARENAS"/>
    <x v="9"/>
    <s v="001"/>
    <x v="114"/>
    <s v="PRODUCTOS FARMACEUTICOS Y MEDICINALES"/>
    <n v="50000"/>
    <n v="50000"/>
    <n v="12500"/>
    <n v="0"/>
    <n v="0"/>
    <n v="0"/>
    <n v="0"/>
    <n v="0"/>
    <n v="50000"/>
    <n v="0"/>
  </r>
  <r>
    <s v="21375108"/>
    <s v="CASA DE LA CULTURA DE PUNTARENAS"/>
    <x v="9"/>
    <s v="001"/>
    <x v="64"/>
    <s v="TINTAS, PINTURAS Y DILUYENTES"/>
    <n v="200000"/>
    <n v="200000"/>
    <n v="50000"/>
    <n v="0"/>
    <n v="0"/>
    <n v="0"/>
    <n v="0"/>
    <n v="0"/>
    <n v="200000"/>
    <n v="0"/>
  </r>
  <r>
    <s v="21375108"/>
    <s v="CASA DE LA CULTURA DE PUNTARENAS"/>
    <x v="9"/>
    <s v="001"/>
    <x v="68"/>
    <s v="MATERIALES Y PROD DE USO EN LA CONSTRUC Y MANT."/>
    <n v="300000"/>
    <n v="300000"/>
    <n v="75000"/>
    <n v="0"/>
    <n v="0"/>
    <n v="0"/>
    <n v="0"/>
    <n v="0"/>
    <n v="300000"/>
    <n v="0"/>
  </r>
  <r>
    <s v="21375108"/>
    <s v="CASA DE LA CULTURA DE PUNTARENAS"/>
    <x v="9"/>
    <s v="001"/>
    <x v="69"/>
    <s v="MAT. Y PROD. ELECTRICOS, TELEFONICOS Y DE COMPUTO"/>
    <n v="200000"/>
    <n v="200000"/>
    <n v="50000"/>
    <n v="0"/>
    <n v="0"/>
    <n v="0"/>
    <n v="0"/>
    <n v="0"/>
    <n v="200000"/>
    <n v="0"/>
  </r>
  <r>
    <s v="21375108"/>
    <s v="CASA DE LA CULTURA DE PUNTARENAS"/>
    <x v="9"/>
    <s v="001"/>
    <x v="145"/>
    <s v="OTROS MAT. Y PROD.DE USO EN LA CONSTRU. Y MANTENIM"/>
    <n v="100000"/>
    <n v="100000"/>
    <n v="25000"/>
    <n v="0"/>
    <n v="0"/>
    <n v="0"/>
    <n v="0"/>
    <n v="0"/>
    <n v="100000"/>
    <n v="0"/>
  </r>
  <r>
    <s v="21375108"/>
    <s v="CASA DE LA CULTURA DE PUNTARENAS"/>
    <x v="9"/>
    <s v="001"/>
    <x v="73"/>
    <s v="UTILES, MATERIALES Y SUMINISTROS DIVERSOS"/>
    <n v="1002574"/>
    <n v="1002574"/>
    <n v="250643.5"/>
    <n v="0"/>
    <n v="0"/>
    <n v="0"/>
    <n v="0"/>
    <n v="0"/>
    <n v="1002574"/>
    <n v="0"/>
  </r>
  <r>
    <s v="21375108"/>
    <s v="CASA DE LA CULTURA DE PUNTARENAS"/>
    <x v="9"/>
    <s v="001"/>
    <x v="74"/>
    <s v="UTILES Y MATERIALES DE OFICINA Y COMPUTO"/>
    <n v="102574"/>
    <n v="102574"/>
    <n v="25643.5"/>
    <n v="0"/>
    <n v="0"/>
    <n v="0"/>
    <n v="0"/>
    <n v="0"/>
    <n v="102574"/>
    <n v="0"/>
  </r>
  <r>
    <s v="21375108"/>
    <s v="CASA DE LA CULTURA DE PUNTARENAS"/>
    <x v="9"/>
    <s v="001"/>
    <x v="75"/>
    <s v="PRODUCTOS DE PAPEL, CARTON E IMPRESOS"/>
    <n v="100000"/>
    <n v="100000"/>
    <n v="25000"/>
    <n v="0"/>
    <n v="0"/>
    <n v="0"/>
    <n v="0"/>
    <n v="0"/>
    <n v="100000"/>
    <n v="0"/>
  </r>
  <r>
    <s v="21375108"/>
    <s v="CASA DE LA CULTURA DE PUNTARENAS"/>
    <x v="9"/>
    <s v="001"/>
    <x v="116"/>
    <s v="TEXTILES Y VESTUARIO"/>
    <n v="300000"/>
    <n v="300000"/>
    <n v="75000"/>
    <n v="0"/>
    <n v="0"/>
    <n v="0"/>
    <n v="0"/>
    <n v="0"/>
    <n v="300000"/>
    <n v="0"/>
  </r>
  <r>
    <s v="21375108"/>
    <s v="CASA DE LA CULTURA DE PUNTARENAS"/>
    <x v="9"/>
    <s v="001"/>
    <x v="76"/>
    <s v="UTILES Y MATERIALES DE LIMPIEZA"/>
    <n v="400000"/>
    <n v="400000"/>
    <n v="100000"/>
    <n v="0"/>
    <n v="0"/>
    <n v="0"/>
    <n v="0"/>
    <n v="0"/>
    <n v="400000"/>
    <n v="0"/>
  </r>
  <r>
    <s v="21375108"/>
    <s v="CASA DE LA CULTURA DE PUNTARENAS"/>
    <x v="9"/>
    <s v="001"/>
    <x v="117"/>
    <s v="UTILES Y MATERIALES DE RESGUARDO Y SEGURIDAD"/>
    <n v="100000"/>
    <n v="100000"/>
    <n v="25000"/>
    <n v="0"/>
    <n v="0"/>
    <n v="0"/>
    <n v="0"/>
    <n v="0"/>
    <n v="100000"/>
    <n v="0"/>
  </r>
  <r>
    <s v="21375108"/>
    <s v="CASA DE LA CULTURA DE PUNTARENAS"/>
    <x v="9"/>
    <s v="001"/>
    <x v="78"/>
    <s v="TRANSFERENCIAS CORRIENTES"/>
    <n v="1432253"/>
    <n v="1432253"/>
    <n v="1057253"/>
    <n v="0"/>
    <n v="0"/>
    <n v="0"/>
    <n v="67112.81"/>
    <n v="67112.81"/>
    <n v="1365140.19"/>
    <n v="4.6858208710332604E-2"/>
  </r>
  <r>
    <s v="21375108"/>
    <s v="CASA DE LA CULTURA DE PUNTARENAS"/>
    <x v="9"/>
    <s v="001"/>
    <x v="79"/>
    <s v="TRANSFERENCIAS CORRIENTES AL SECTOR PUBLICO"/>
    <n v="932253"/>
    <n v="932253"/>
    <n v="932253"/>
    <n v="0"/>
    <n v="0"/>
    <n v="0"/>
    <n v="67112.81"/>
    <n v="67112.81"/>
    <n v="865140.19"/>
    <n v="7.1989910464219473E-2"/>
  </r>
  <r>
    <s v="21375108"/>
    <s v="CASA DE LA CULTURA DE PUNTARENAS"/>
    <x v="9"/>
    <s v="001"/>
    <x v="200"/>
    <s v="CCSS CONTRIBUCION ESTATAL SEGURO PENSIONES (CONTRIBUCION ESTATAL AL SEGURO DE PENSIONES, SEGUN LEY NO. 17 DEL 22 DE OCTUBRE DE 1943, LEY"/>
    <n v="804196"/>
    <n v="804196"/>
    <n v="804196"/>
    <n v="0"/>
    <n v="0"/>
    <n v="0"/>
    <n v="57894.02"/>
    <n v="57894.02"/>
    <n v="746301.98"/>
    <n v="7.1989937776362978E-2"/>
  </r>
  <r>
    <s v="21375108"/>
    <s v="CASA DE LA CULTURA DE PUNTARENAS"/>
    <x v="9"/>
    <s v="001"/>
    <x v="201"/>
    <s v="CCSS CONTRIBUCION ESTATAL SEGURO SALUD (CONTRIBUCION ESTATAL AL SEGURO DE SALUD, SEGUN LEY NO. 17 DEL 22 DE OCTUBRE DE 1943, LEY"/>
    <n v="128057"/>
    <n v="128057"/>
    <n v="128057"/>
    <n v="0"/>
    <n v="0"/>
    <n v="0"/>
    <n v="9218.7900000000009"/>
    <n v="9218.7900000000009"/>
    <n v="118838.21"/>
    <n v="7.1989738944376339E-2"/>
  </r>
  <r>
    <s v="21375108"/>
    <s v="CASA DE LA CULTURA DE PUNTARENAS"/>
    <x v="9"/>
    <s v="001"/>
    <x v="86"/>
    <s v="PRESTACIONES"/>
    <n v="500000"/>
    <n v="500000"/>
    <n v="125000"/>
    <n v="0"/>
    <n v="0"/>
    <n v="0"/>
    <n v="0"/>
    <n v="0"/>
    <n v="500000"/>
    <n v="0"/>
  </r>
  <r>
    <s v="21375108"/>
    <s v="CASA DE LA CULTURA DE PUNTARENAS"/>
    <x v="9"/>
    <s v="001"/>
    <x v="88"/>
    <s v="OTRAS PRESTACIONES"/>
    <n v="500000"/>
    <n v="500000"/>
    <n v="125000"/>
    <n v="0"/>
    <n v="0"/>
    <n v="0"/>
    <n v="0"/>
    <n v="0"/>
    <n v="500000"/>
    <n v="0"/>
  </r>
  <r>
    <s v="21375108"/>
    <s v="CASA DE LA CULTURA DE PUNTARENAS"/>
    <x v="9"/>
    <s v="280"/>
    <x v="98"/>
    <s v="BIENES DURADEROS"/>
    <n v="18000000"/>
    <n v="18000000"/>
    <n v="18000000"/>
    <n v="0"/>
    <n v="0"/>
    <n v="0"/>
    <n v="0"/>
    <n v="0"/>
    <n v="18000000"/>
    <n v="0"/>
  </r>
  <r>
    <s v="21375108"/>
    <s v="CASA DE LA CULTURA DE PUNTARENAS"/>
    <x v="9"/>
    <s v="280"/>
    <x v="99"/>
    <s v="MAQUINARIA, EQUIPO Y MOBILIARIO"/>
    <n v="18000000"/>
    <n v="18000000"/>
    <n v="18000000"/>
    <n v="0"/>
    <n v="0"/>
    <n v="0"/>
    <n v="0"/>
    <n v="0"/>
    <n v="18000000"/>
    <n v="0"/>
  </r>
  <r>
    <s v="21375108"/>
    <s v="CASA DE LA CULTURA DE PUNTARENAS"/>
    <x v="9"/>
    <s v="280"/>
    <x v="125"/>
    <s v="EQUIPO DE COMUNICACION"/>
    <n v="16000000"/>
    <n v="16000000"/>
    <n v="16000000"/>
    <n v="0"/>
    <n v="0"/>
    <n v="0"/>
    <n v="0"/>
    <n v="0"/>
    <n v="16000000"/>
    <n v="0"/>
  </r>
  <r>
    <s v="21375108"/>
    <s v="CASA DE LA CULTURA DE PUNTARENAS"/>
    <x v="9"/>
    <s v="280"/>
    <x v="202"/>
    <s v="EQUIPO SANITARIO, DE LABORATORIO E INVESTIGACION"/>
    <n v="2000000"/>
    <n v="2000000"/>
    <n v="2000000"/>
    <n v="0"/>
    <n v="0"/>
    <n v="0"/>
    <n v="0"/>
    <n v="0"/>
    <n v="2000000"/>
    <n v="0"/>
  </r>
  <r>
    <s v="21375300"/>
    <s v="D. DESARROLLO SOCIOCULTURAL"/>
    <x v="10"/>
    <s v="001"/>
    <x v="0"/>
    <s v=""/>
    <n v="2469432468"/>
    <n v="2469432468"/>
    <n v="1804935702"/>
    <n v="0"/>
    <n v="275690258.75999999"/>
    <n v="2728100.44"/>
    <n v="106271062.73999999"/>
    <n v="105840881.73999999"/>
    <n v="2084743046.0599999"/>
    <n v="4.3034609821125912E-2"/>
  </r>
  <r>
    <s v="21375300"/>
    <s v="Gestión y Desarrollo Cultural"/>
    <x v="11"/>
    <s v="001"/>
    <x v="1"/>
    <s v="REMUNERACIONES"/>
    <n v="952863293"/>
    <n v="952863293"/>
    <n v="952863293"/>
    <n v="0"/>
    <n v="106017359.8"/>
    <n v="0"/>
    <n v="103733226.70999999"/>
    <n v="103733226.70999999"/>
    <n v="743112706.49000001"/>
    <n v="0.10886475265870063"/>
  </r>
  <r>
    <s v="21375300"/>
    <s v="Gestión y Desarrollo Cultural"/>
    <x v="11"/>
    <s v="001"/>
    <x v="2"/>
    <s v="REMUNERACIONES BASICAS"/>
    <n v="504055512"/>
    <n v="504055512"/>
    <n v="504055512"/>
    <n v="0"/>
    <n v="0"/>
    <n v="0"/>
    <n v="31568137.170000002"/>
    <n v="31568137.170000002"/>
    <n v="472487374.82999998"/>
    <n v="6.262829473829859E-2"/>
  </r>
  <r>
    <s v="21375300"/>
    <s v="Gestión y Desarrollo Cultural"/>
    <x v="11"/>
    <s v="001"/>
    <x v="3"/>
    <s v="SUELDOS PARA CARGOS FIJOS"/>
    <n v="497055512"/>
    <n v="497055512"/>
    <n v="497055512"/>
    <n v="0"/>
    <n v="0"/>
    <n v="0"/>
    <n v="31568137.170000002"/>
    <n v="31568137.170000002"/>
    <n v="465487374.82999998"/>
    <n v="6.3510284883431689E-2"/>
  </r>
  <r>
    <s v="21375300"/>
    <s v="Gestión y Desarrollo Cultural"/>
    <x v="11"/>
    <s v="001"/>
    <x v="4"/>
    <s v="SUPLENCIAS"/>
    <n v="7000000"/>
    <n v="7000000"/>
    <n v="7000000"/>
    <n v="0"/>
    <n v="0"/>
    <n v="0"/>
    <n v="0"/>
    <n v="0"/>
    <n v="7000000"/>
    <n v="0"/>
  </r>
  <r>
    <s v="21375300"/>
    <s v="Gestión y Desarrollo Cultural"/>
    <x v="11"/>
    <s v="001"/>
    <x v="5"/>
    <s v="REMUNERACIONES EVENTUALES"/>
    <n v="21200000"/>
    <n v="21200000"/>
    <n v="21200000"/>
    <n v="0"/>
    <n v="0"/>
    <n v="0"/>
    <n v="3145544"/>
    <n v="3145544"/>
    <n v="18054456"/>
    <n v="0.14837471698113208"/>
  </r>
  <r>
    <s v="21375300"/>
    <s v="Gestión y Desarrollo Cultural"/>
    <x v="11"/>
    <s v="001"/>
    <x v="6"/>
    <s v="TIEMPO EXTRAORDINARIO"/>
    <n v="21200000"/>
    <n v="21200000"/>
    <n v="21200000"/>
    <n v="0"/>
    <n v="0"/>
    <n v="0"/>
    <n v="3145544"/>
    <n v="3145544"/>
    <n v="18054456"/>
    <n v="0.14837471698113208"/>
  </r>
  <r>
    <s v="21375300"/>
    <s v="Gestión y Desarrollo Cultural"/>
    <x v="11"/>
    <s v="001"/>
    <x v="7"/>
    <s v="INCENTIVOS SALARIALES"/>
    <n v="280909720"/>
    <n v="280909720"/>
    <n v="280909720"/>
    <n v="0"/>
    <n v="0"/>
    <n v="0"/>
    <n v="57678456.539999999"/>
    <n v="57678456.539999999"/>
    <n v="223231263.46000001"/>
    <n v="0.20532737898852343"/>
  </r>
  <r>
    <s v="21375300"/>
    <s v="Gestión y Desarrollo Cultural"/>
    <x v="11"/>
    <s v="001"/>
    <x v="8"/>
    <s v="RETRIBUCION POR AÑOS SERVIDOS"/>
    <n v="73500000"/>
    <n v="73500000"/>
    <n v="73500000"/>
    <n v="0"/>
    <n v="0"/>
    <n v="0"/>
    <n v="5219875.3"/>
    <n v="5219875.3"/>
    <n v="68280124.700000003"/>
    <n v="7.1018711564625844E-2"/>
  </r>
  <r>
    <s v="21375300"/>
    <s v="Gestión y Desarrollo Cultural"/>
    <x v="11"/>
    <s v="001"/>
    <x v="9"/>
    <s v="RESTRICCION AL EJERCICIO LIBERAL DE LA PROFESION"/>
    <n v="76184880"/>
    <n v="76184880"/>
    <n v="76184880"/>
    <n v="0"/>
    <n v="0"/>
    <n v="0"/>
    <n v="6461633.3600000003"/>
    <n v="6461633.3600000003"/>
    <n v="69723246.640000001"/>
    <n v="8.4815167524054644E-2"/>
  </r>
  <r>
    <s v="21375300"/>
    <s v="Gestión y Desarrollo Cultural"/>
    <x v="11"/>
    <s v="001"/>
    <x v="10"/>
    <s v="DECIMOTERCER MES"/>
    <n v="60752479"/>
    <n v="60752479"/>
    <n v="60752479"/>
    <n v="0"/>
    <n v="0"/>
    <n v="0"/>
    <n v="0"/>
    <n v="0"/>
    <n v="60752479"/>
    <n v="0"/>
  </r>
  <r>
    <s v="21375300"/>
    <s v="Gestión y Desarrollo Cultural"/>
    <x v="11"/>
    <s v="001"/>
    <x v="11"/>
    <s v="SALARIO ESCOLAR"/>
    <n v="50172361"/>
    <n v="50172361"/>
    <n v="50172361"/>
    <n v="0"/>
    <n v="0"/>
    <n v="0"/>
    <n v="44439089.450000003"/>
    <n v="44439089.450000003"/>
    <n v="5733271.5499999998"/>
    <n v="0.88572848804145377"/>
  </r>
  <r>
    <s v="21375300"/>
    <s v="Gestión y Desarrollo Cultural"/>
    <x v="11"/>
    <s v="001"/>
    <x v="12"/>
    <s v="OTROS INCENTIVOS SALARIALES"/>
    <n v="20300000"/>
    <n v="20300000"/>
    <n v="20300000"/>
    <n v="0"/>
    <n v="0"/>
    <n v="0"/>
    <n v="1557858.43"/>
    <n v="1557858.43"/>
    <n v="18742141.57"/>
    <n v="7.6741794581280789E-2"/>
  </r>
  <r>
    <s v="21375300"/>
    <s v="Gestión y Desarrollo Cultural"/>
    <x v="11"/>
    <s v="001"/>
    <x v="13"/>
    <s v="CONTRIB. PATRONALES AL DES. Y LA SEGURIDAD SOCIAL"/>
    <n v="72715104"/>
    <n v="72715104"/>
    <n v="72715104"/>
    <n v="0"/>
    <n v="52550076.200000003"/>
    <n v="0"/>
    <n v="5622007"/>
    <n v="5622007"/>
    <n v="14543020.800000001"/>
    <n v="7.7315532684928842E-2"/>
  </r>
  <r>
    <s v="21375300"/>
    <s v="Gestión y Desarrollo Cultural"/>
    <x v="11"/>
    <s v="001"/>
    <x v="203"/>
    <s v="CCSS CONTRIBUCION PATRONAL SEGURO SALUD (CONTRIBUCION PATRONAL SEGURO DE SALUD, SEGUN LEY NO. 17 DEL 22 DE OCTUBRE DE 1943, LEY"/>
    <n v="68986124"/>
    <n v="68986124"/>
    <n v="68986124"/>
    <n v="0"/>
    <n v="49855355.200000003"/>
    <n v="0"/>
    <n v="5333544"/>
    <n v="5333544"/>
    <n v="13797224.800000001"/>
    <n v="7.7313286944487566E-2"/>
  </r>
  <r>
    <s v="21375300"/>
    <s v="Gestión y Desarrollo Cultural"/>
    <x v="11"/>
    <s v="001"/>
    <x v="204"/>
    <s v="BANCO POPULAR Y DE DESARROLLO COMUNAL. (BPDC) (SEGUN LEY NO. 4351 DEL 11 DE JULIO DE 1969, LEY ORGANICA DEL B.P.D.C.)."/>
    <n v="3728980"/>
    <n v="3728980"/>
    <n v="3728980"/>
    <n v="0"/>
    <n v="2694721"/>
    <n v="0"/>
    <n v="288463"/>
    <n v="288463"/>
    <n v="745796"/>
    <n v="7.735707887947911E-2"/>
  </r>
  <r>
    <s v="21375300"/>
    <s v="Gestión y Desarrollo Cultural"/>
    <x v="11"/>
    <s v="001"/>
    <x v="16"/>
    <s v="CONTRIB PATRONALES A FOND PENS Y OTROS FOND CAPIT."/>
    <n v="73982957"/>
    <n v="73982957"/>
    <n v="73982957"/>
    <n v="0"/>
    <n v="53467283.600000001"/>
    <n v="0"/>
    <n v="5719082"/>
    <n v="5719082"/>
    <n v="14796591.4"/>
    <n v="7.7302695538379193E-2"/>
  </r>
  <r>
    <s v="21375300"/>
    <s v="Gestión y Desarrollo Cultural"/>
    <x v="11"/>
    <s v="001"/>
    <x v="205"/>
    <s v="CCSS CONTRIBUCION PATRONAL SEGURO PENSIONES (CONTRIBUCION PATRONAL SEGURO DE PENSIONES, SEGUN LEY NO. 17 DEL 22 DE OCTUBRE DE 1943, LEY"/>
    <n v="40422140"/>
    <n v="40422140"/>
    <n v="40422140"/>
    <n v="0"/>
    <n v="29212601"/>
    <n v="0"/>
    <n v="3125111"/>
    <n v="3125111"/>
    <n v="8084428"/>
    <n v="7.7311864240735398E-2"/>
  </r>
  <r>
    <s v="21375300"/>
    <s v="Gestión y Desarrollo Cultural"/>
    <x v="11"/>
    <s v="001"/>
    <x v="206"/>
    <s v="CCSS APORTE PATRONAL REGIMEN PENSIONES (APORTE PATRONAL AL REGIMEN DE PENSIONES, SEGUN LEY DE PROTECCION AL TRABAJADOR NO. 7983 DEL 16"/>
    <n v="22373878"/>
    <n v="22373878"/>
    <n v="22373878"/>
    <n v="0"/>
    <n v="16169788.4"/>
    <n v="0"/>
    <n v="1729314"/>
    <n v="1729314"/>
    <n v="4474775.5999999996"/>
    <n v="7.729165234565058E-2"/>
  </r>
  <r>
    <s v="21375300"/>
    <s v="Gestión y Desarrollo Cultural"/>
    <x v="11"/>
    <s v="001"/>
    <x v="207"/>
    <s v="CCSS APORTE PATRONAL FONDO CAPITALIZACION LABORAL (APORTE PATRONAL AL FONDO DE CAPITALIZACION LABORAL, SEGUN LEY DE PROTECCION AL TRABAJADOR"/>
    <n v="11186939"/>
    <n v="11186939"/>
    <n v="11186939"/>
    <n v="0"/>
    <n v="8084894.2000000002"/>
    <n v="0"/>
    <n v="864657"/>
    <n v="864657"/>
    <n v="2237387.7999999998"/>
    <n v="7.729165234565058E-2"/>
  </r>
  <r>
    <s v="21375300"/>
    <s v="Gestión y Desarrollo Cultural"/>
    <x v="11"/>
    <s v="001"/>
    <x v="21"/>
    <s v="SERVICIOS"/>
    <n v="608819487"/>
    <n v="608819487"/>
    <n v="302204871.75"/>
    <n v="0"/>
    <n v="39676018.920000002"/>
    <n v="2728100.44"/>
    <n v="967211.47"/>
    <n v="537030.47"/>
    <n v="565448156.16999996"/>
    <n v="1.5886670690618023E-3"/>
  </r>
  <r>
    <s v="21375300"/>
    <s v="Gestión y Desarrollo Cultural"/>
    <x v="11"/>
    <s v="001"/>
    <x v="22"/>
    <s v="ALQUILERES"/>
    <n v="8511662"/>
    <n v="8511662"/>
    <n v="2127915.5"/>
    <n v="0"/>
    <n v="2091521.29"/>
    <n v="0"/>
    <n v="0"/>
    <n v="0"/>
    <n v="6420140.71"/>
    <n v="0"/>
  </r>
  <r>
    <s v="21375300"/>
    <s v="Gestión y Desarrollo Cultural"/>
    <x v="11"/>
    <s v="001"/>
    <x v="23"/>
    <s v="ALQUILER DE EQUIPO DE COMPUTO"/>
    <n v="8511662"/>
    <n v="8511662"/>
    <n v="2127915.5"/>
    <n v="0"/>
    <n v="2091521.29"/>
    <n v="0"/>
    <n v="0"/>
    <n v="0"/>
    <n v="6420140.71"/>
    <n v="0"/>
  </r>
  <r>
    <s v="21375300"/>
    <s v="Gestión y Desarrollo Cultural"/>
    <x v="11"/>
    <s v="001"/>
    <x v="24"/>
    <s v="SERVICIOS BASICOS"/>
    <n v="21636000"/>
    <n v="21636000"/>
    <n v="5409000"/>
    <n v="0"/>
    <n v="3295980.58"/>
    <n v="1490306.42"/>
    <n v="80213"/>
    <n v="63542"/>
    <n v="16769500"/>
    <n v="3.7073858384174523E-3"/>
  </r>
  <r>
    <s v="21375300"/>
    <s v="Gestión y Desarrollo Cultural"/>
    <x v="11"/>
    <s v="001"/>
    <x v="25"/>
    <s v="SERVICIO DE AGUA Y ALCANTARILLADO"/>
    <n v="2142000"/>
    <n v="2142000"/>
    <n v="535500"/>
    <n v="0"/>
    <n v="454787"/>
    <n v="0"/>
    <n v="80213"/>
    <n v="63542"/>
    <n v="1607000"/>
    <n v="3.7447712418300652E-2"/>
  </r>
  <r>
    <s v="21375300"/>
    <s v="Gestión y Desarrollo Cultural"/>
    <x v="11"/>
    <s v="001"/>
    <x v="26"/>
    <s v="SERVICIO DE ENERGIA ELECTRICA"/>
    <n v="6174000"/>
    <n v="6174000"/>
    <n v="1543500"/>
    <n v="0"/>
    <n v="1450000"/>
    <n v="0"/>
    <n v="0"/>
    <n v="0"/>
    <n v="4724000"/>
    <n v="0"/>
  </r>
  <r>
    <s v="21375300"/>
    <s v="Gestión y Desarrollo Cultural"/>
    <x v="11"/>
    <s v="001"/>
    <x v="27"/>
    <s v="SERVICIO DE TELECOMUNICACIONES"/>
    <n v="13320000"/>
    <n v="13320000"/>
    <n v="3330000"/>
    <n v="0"/>
    <n v="1391193.58"/>
    <n v="1490306.42"/>
    <n v="0"/>
    <n v="0"/>
    <n v="10438500"/>
    <n v="0"/>
  </r>
  <r>
    <s v="21375300"/>
    <s v="Gestión y Desarrollo Cultural"/>
    <x v="11"/>
    <s v="001"/>
    <x v="29"/>
    <s v="SERVICIOS COMERCIALES Y FINANCIEROS"/>
    <n v="550000"/>
    <n v="550000"/>
    <n v="299500"/>
    <n v="0"/>
    <n v="98387.74"/>
    <n v="0"/>
    <n v="0"/>
    <n v="0"/>
    <n v="451612.26"/>
    <n v="0"/>
  </r>
  <r>
    <s v="21375300"/>
    <s v="Gestión y Desarrollo Cultural"/>
    <x v="11"/>
    <s v="001"/>
    <x v="30"/>
    <s v="INFORMACION"/>
    <n v="200000"/>
    <n v="200000"/>
    <n v="200000"/>
    <n v="0"/>
    <n v="0"/>
    <n v="0"/>
    <n v="0"/>
    <n v="0"/>
    <n v="200000"/>
    <n v="0"/>
  </r>
  <r>
    <s v="21375300"/>
    <s v="Gestión y Desarrollo Cultural"/>
    <x v="11"/>
    <s v="001"/>
    <x v="34"/>
    <s v="SERVICIOS DE TECNOLOGIAS DE INFORMACION"/>
    <n v="350000"/>
    <n v="350000"/>
    <n v="99500"/>
    <n v="0"/>
    <n v="98387.74"/>
    <n v="0"/>
    <n v="0"/>
    <n v="0"/>
    <n v="251612.26"/>
    <n v="0"/>
  </r>
  <r>
    <s v="21375300"/>
    <s v="Gestión y Desarrollo Cultural"/>
    <x v="11"/>
    <s v="001"/>
    <x v="35"/>
    <s v="SERVICIOS DE GESTION Y APOYO"/>
    <n v="519430885"/>
    <n v="519430885"/>
    <n v="276160721.25"/>
    <n v="0"/>
    <n v="28279063.780000001"/>
    <n v="1237794.02"/>
    <n v="0"/>
    <n v="0"/>
    <n v="489914027.19999999"/>
    <n v="0"/>
  </r>
  <r>
    <s v="21375300"/>
    <s v="Gestión y Desarrollo Cultural"/>
    <x v="11"/>
    <s v="001"/>
    <x v="37"/>
    <s v="SERVICIOS INFORMATICOS"/>
    <n v="5430885"/>
    <n v="5430885"/>
    <n v="1357721.25"/>
    <n v="0"/>
    <n v="0"/>
    <n v="0"/>
    <n v="0"/>
    <n v="0"/>
    <n v="5430885"/>
    <n v="0"/>
  </r>
  <r>
    <s v="21375300"/>
    <s v="Gestión y Desarrollo Cultural"/>
    <x v="11"/>
    <s v="001"/>
    <x v="38"/>
    <s v="SERVICIOS GENERALES"/>
    <n v="110000000"/>
    <n v="110000000"/>
    <n v="29500000"/>
    <n v="0"/>
    <n v="24984994.940000001"/>
    <n v="1237794.02"/>
    <n v="0"/>
    <n v="0"/>
    <n v="83777211.040000007"/>
    <n v="0"/>
  </r>
  <r>
    <s v="21375300"/>
    <s v="Gestión y Desarrollo Cultural"/>
    <x v="11"/>
    <s v="001"/>
    <x v="39"/>
    <s v="OTROS SERVICIOS DE GESTION Y APOYO"/>
    <n v="404000000"/>
    <n v="404000000"/>
    <n v="245303000"/>
    <n v="0"/>
    <n v="3294068.84"/>
    <n v="0"/>
    <n v="0"/>
    <n v="0"/>
    <n v="400705931.16000003"/>
    <n v="0"/>
  </r>
  <r>
    <s v="21375300"/>
    <s v="Gestión y Desarrollo Cultural"/>
    <x v="11"/>
    <s v="001"/>
    <x v="40"/>
    <s v="GASTOS DE VIAJE Y DE TRANSPORTE"/>
    <n v="24000000"/>
    <n v="24000000"/>
    <n v="6000000"/>
    <n v="0"/>
    <n v="3970065.53"/>
    <n v="0"/>
    <n v="529934.47"/>
    <n v="116424.47"/>
    <n v="19500000"/>
    <n v="2.2080602916666664E-2"/>
  </r>
  <r>
    <s v="21375300"/>
    <s v="Gestión y Desarrollo Cultural"/>
    <x v="11"/>
    <s v="001"/>
    <x v="41"/>
    <s v="TRANSPORTE DENTRO DEL PAIS"/>
    <n v="2000000"/>
    <n v="2000000"/>
    <n v="500000"/>
    <n v="0"/>
    <n v="410265.53"/>
    <n v="0"/>
    <n v="89734.47"/>
    <n v="36624.47"/>
    <n v="1500000"/>
    <n v="4.4867234999999998E-2"/>
  </r>
  <r>
    <s v="21375300"/>
    <s v="Gestión y Desarrollo Cultural"/>
    <x v="11"/>
    <s v="001"/>
    <x v="42"/>
    <s v="VIATICOS DENTRO DEL PAIS"/>
    <n v="22000000"/>
    <n v="22000000"/>
    <n v="5500000"/>
    <n v="0"/>
    <n v="3559800"/>
    <n v="0"/>
    <n v="440200"/>
    <n v="79800"/>
    <n v="18000000"/>
    <n v="2.000909090909091E-2"/>
  </r>
  <r>
    <s v="21375300"/>
    <s v="Gestión y Desarrollo Cultural"/>
    <x v="11"/>
    <s v="001"/>
    <x v="45"/>
    <s v="SEGUROS, REASEGUROS Y OTRAS OBLIGACIONES"/>
    <n v="9500000"/>
    <n v="9500000"/>
    <n v="5646000"/>
    <n v="0"/>
    <n v="0"/>
    <n v="0"/>
    <n v="0"/>
    <n v="0"/>
    <n v="9500000"/>
    <n v="0"/>
  </r>
  <r>
    <s v="21375300"/>
    <s v="Gestión y Desarrollo Cultural"/>
    <x v="11"/>
    <s v="001"/>
    <x v="46"/>
    <s v="SEGUROS"/>
    <n v="9500000"/>
    <n v="9500000"/>
    <n v="5646000"/>
    <n v="0"/>
    <n v="0"/>
    <n v="0"/>
    <n v="0"/>
    <n v="0"/>
    <n v="9500000"/>
    <n v="0"/>
  </r>
  <r>
    <s v="21375300"/>
    <s v="Gestión y Desarrollo Cultural"/>
    <x v="11"/>
    <s v="001"/>
    <x v="50"/>
    <s v="MANTENIMIENTO Y REPARACION"/>
    <n v="24215940"/>
    <n v="24215940"/>
    <n v="6053985"/>
    <n v="0"/>
    <n v="1941000"/>
    <n v="0"/>
    <n v="0"/>
    <n v="0"/>
    <n v="22274940"/>
    <n v="0"/>
  </r>
  <r>
    <s v="21375300"/>
    <s v="Gestión y Desarrollo Cultural"/>
    <x v="11"/>
    <s v="001"/>
    <x v="51"/>
    <s v="MANTENIMIENTO DE EDIFICIOS, LOCALES Y TERRENOS"/>
    <n v="15000000"/>
    <n v="15000000"/>
    <n v="3750000"/>
    <n v="0"/>
    <n v="0"/>
    <n v="0"/>
    <n v="0"/>
    <n v="0"/>
    <n v="15000000"/>
    <n v="0"/>
  </r>
  <r>
    <s v="21375300"/>
    <s v="Gestión y Desarrollo Cultural"/>
    <x v="11"/>
    <s v="001"/>
    <x v="53"/>
    <s v="MANT. Y REPARACION DE EQUIPO DE TRANSPORTE"/>
    <n v="8000000"/>
    <n v="8000000"/>
    <n v="2000000"/>
    <n v="0"/>
    <n v="1941000"/>
    <n v="0"/>
    <n v="0"/>
    <n v="0"/>
    <n v="6059000"/>
    <n v="0"/>
  </r>
  <r>
    <s v="21375300"/>
    <s v="Gestión y Desarrollo Cultural"/>
    <x v="11"/>
    <s v="001"/>
    <x v="113"/>
    <s v="MANT. Y REPARACION DE EQUIPO DE COMUNICAC."/>
    <n v="632800"/>
    <n v="632800"/>
    <n v="158200"/>
    <n v="0"/>
    <n v="0"/>
    <n v="0"/>
    <n v="0"/>
    <n v="0"/>
    <n v="632800"/>
    <n v="0"/>
  </r>
  <r>
    <s v="21375300"/>
    <s v="Gestión y Desarrollo Cultural"/>
    <x v="11"/>
    <s v="001"/>
    <x v="54"/>
    <s v="MANT. Y REPARACION DE EQUIPO Y MOBILIARIO DE OFIC."/>
    <n v="572970"/>
    <n v="572970"/>
    <n v="143242.5"/>
    <n v="0"/>
    <n v="0"/>
    <n v="0"/>
    <n v="0"/>
    <n v="0"/>
    <n v="572970"/>
    <n v="0"/>
  </r>
  <r>
    <s v="21375300"/>
    <s v="Gestión y Desarrollo Cultural"/>
    <x v="11"/>
    <s v="001"/>
    <x v="56"/>
    <s v="MANTENIMIENTO Y REPARACION DE OTROS EQUIPOS"/>
    <n v="10170"/>
    <n v="10170"/>
    <n v="2542.5"/>
    <n v="0"/>
    <n v="0"/>
    <n v="0"/>
    <n v="0"/>
    <n v="0"/>
    <n v="10170"/>
    <n v="0"/>
  </r>
  <r>
    <s v="21375300"/>
    <s v="Gestión y Desarrollo Cultural"/>
    <x v="11"/>
    <s v="001"/>
    <x v="57"/>
    <s v="IMPUESTOS"/>
    <n v="375000"/>
    <n v="375000"/>
    <n v="357750"/>
    <n v="0"/>
    <n v="0"/>
    <n v="0"/>
    <n v="357064"/>
    <n v="357064"/>
    <n v="17936"/>
    <n v="0.95217066666666672"/>
  </r>
  <r>
    <s v="21375300"/>
    <s v="Gestión y Desarrollo Cultural"/>
    <x v="11"/>
    <s v="001"/>
    <x v="58"/>
    <s v="OTROS IMPUESTOS"/>
    <n v="375000"/>
    <n v="375000"/>
    <n v="357750"/>
    <n v="0"/>
    <n v="0"/>
    <n v="0"/>
    <n v="357064"/>
    <n v="357064"/>
    <n v="17936"/>
    <n v="0.95217066666666672"/>
  </r>
  <r>
    <s v="21375300"/>
    <s v="Gestión y Desarrollo Cultural"/>
    <x v="11"/>
    <s v="001"/>
    <x v="59"/>
    <s v="SERVICIOS DIVERSOS"/>
    <n v="600000"/>
    <n v="600000"/>
    <n v="150000"/>
    <n v="0"/>
    <n v="0"/>
    <n v="0"/>
    <n v="0"/>
    <n v="0"/>
    <n v="600000"/>
    <n v="0"/>
  </r>
  <r>
    <s v="21375300"/>
    <s v="Gestión y Desarrollo Cultural"/>
    <x v="11"/>
    <s v="001"/>
    <x v="60"/>
    <s v="DEDUCIBLES"/>
    <n v="600000"/>
    <n v="600000"/>
    <n v="150000"/>
    <n v="0"/>
    <n v="0"/>
    <n v="0"/>
    <n v="0"/>
    <n v="0"/>
    <n v="600000"/>
    <n v="0"/>
  </r>
  <r>
    <s v="21375300"/>
    <s v="Gestión y Desarrollo Cultural"/>
    <x v="11"/>
    <s v="001"/>
    <x v="61"/>
    <s v="MATERIALES Y SUMINISTROS"/>
    <n v="12700000"/>
    <n v="12700000"/>
    <n v="3175000"/>
    <n v="0"/>
    <n v="1186906"/>
    <n v="0"/>
    <n v="313094"/>
    <n v="313094"/>
    <n v="11200000"/>
    <n v="2.4653070866141734E-2"/>
  </r>
  <r>
    <s v="21375300"/>
    <s v="Gestión y Desarrollo Cultural"/>
    <x v="11"/>
    <s v="001"/>
    <x v="62"/>
    <s v="PRODUCTOS QUIMICOS Y CONEXOS"/>
    <n v="7000000"/>
    <n v="7000000"/>
    <n v="1750000"/>
    <n v="0"/>
    <n v="1186906"/>
    <n v="0"/>
    <n v="313094"/>
    <n v="313094"/>
    <n v="5500000"/>
    <n v="4.4727714285714287E-2"/>
  </r>
  <r>
    <s v="21375300"/>
    <s v="Gestión y Desarrollo Cultural"/>
    <x v="11"/>
    <s v="001"/>
    <x v="63"/>
    <s v="COMBUSTIBLES Y LUBRICANTES"/>
    <n v="6000000"/>
    <n v="6000000"/>
    <n v="1500000"/>
    <n v="0"/>
    <n v="1186906"/>
    <n v="0"/>
    <n v="313094"/>
    <n v="313094"/>
    <n v="4500000"/>
    <n v="5.2182333333333331E-2"/>
  </r>
  <r>
    <s v="21375300"/>
    <s v="Gestión y Desarrollo Cultural"/>
    <x v="11"/>
    <s v="001"/>
    <x v="114"/>
    <s v="PRODUCTOS FARMACEUTICOS Y MEDICINALES"/>
    <n v="500000"/>
    <n v="500000"/>
    <n v="125000"/>
    <n v="0"/>
    <n v="0"/>
    <n v="0"/>
    <n v="0"/>
    <n v="0"/>
    <n v="500000"/>
    <n v="0"/>
  </r>
  <r>
    <s v="21375300"/>
    <s v="Gestión y Desarrollo Cultural"/>
    <x v="11"/>
    <s v="001"/>
    <x v="64"/>
    <s v="TINTAS, PINTURAS Y DILUYENTES"/>
    <n v="500000"/>
    <n v="500000"/>
    <n v="125000"/>
    <n v="0"/>
    <n v="0"/>
    <n v="0"/>
    <n v="0"/>
    <n v="0"/>
    <n v="500000"/>
    <n v="0"/>
  </r>
  <r>
    <s v="21375300"/>
    <s v="Gestión y Desarrollo Cultural"/>
    <x v="11"/>
    <s v="001"/>
    <x v="70"/>
    <s v="HERRAMIENTAS, REPUESTOS Y ACCESORIOS"/>
    <n v="1000000"/>
    <n v="1000000"/>
    <n v="250000"/>
    <n v="0"/>
    <n v="0"/>
    <n v="0"/>
    <n v="0"/>
    <n v="0"/>
    <n v="1000000"/>
    <n v="0"/>
  </r>
  <r>
    <s v="21375300"/>
    <s v="Gestión y Desarrollo Cultural"/>
    <x v="11"/>
    <s v="001"/>
    <x v="72"/>
    <s v="REPUESTOS Y ACCESORIOS"/>
    <n v="1000000"/>
    <n v="1000000"/>
    <n v="250000"/>
    <n v="0"/>
    <n v="0"/>
    <n v="0"/>
    <n v="0"/>
    <n v="0"/>
    <n v="1000000"/>
    <n v="0"/>
  </r>
  <r>
    <s v="21375300"/>
    <s v="Gestión y Desarrollo Cultural"/>
    <x v="11"/>
    <s v="001"/>
    <x v="73"/>
    <s v="UTILES, MATERIALES Y SUMINISTROS DIVERSOS"/>
    <n v="4700000"/>
    <n v="4700000"/>
    <n v="1175000"/>
    <n v="0"/>
    <n v="0"/>
    <n v="0"/>
    <n v="0"/>
    <n v="0"/>
    <n v="4700000"/>
    <n v="0"/>
  </r>
  <r>
    <s v="21375300"/>
    <s v="Gestión y Desarrollo Cultural"/>
    <x v="11"/>
    <s v="001"/>
    <x v="74"/>
    <s v="UTILES Y MATERIALES DE OFICINA Y COMPUTO"/>
    <n v="1000000"/>
    <n v="1000000"/>
    <n v="250000"/>
    <n v="0"/>
    <n v="0"/>
    <n v="0"/>
    <n v="0"/>
    <n v="0"/>
    <n v="1000000"/>
    <n v="0"/>
  </r>
  <r>
    <s v="21375300"/>
    <s v="Gestión y Desarrollo Cultural"/>
    <x v="11"/>
    <s v="001"/>
    <x v="75"/>
    <s v="PRODUCTOS DE PAPEL, CARTON E IMPRESOS"/>
    <n v="700000"/>
    <n v="700000"/>
    <n v="175000"/>
    <n v="0"/>
    <n v="0"/>
    <n v="0"/>
    <n v="0"/>
    <n v="0"/>
    <n v="700000"/>
    <n v="0"/>
  </r>
  <r>
    <s v="21375300"/>
    <s v="Gestión y Desarrollo Cultural"/>
    <x v="11"/>
    <s v="001"/>
    <x v="116"/>
    <s v="TEXTILES Y VESTUARIO"/>
    <n v="500000"/>
    <n v="500000"/>
    <n v="125000"/>
    <n v="0"/>
    <n v="0"/>
    <n v="0"/>
    <n v="0"/>
    <n v="0"/>
    <n v="500000"/>
    <n v="0"/>
  </r>
  <r>
    <s v="21375300"/>
    <s v="Gestión y Desarrollo Cultural"/>
    <x v="11"/>
    <s v="001"/>
    <x v="76"/>
    <s v="UTILES Y MATERIALES DE LIMPIEZA"/>
    <n v="2500000"/>
    <n v="2500000"/>
    <n v="625000"/>
    <n v="0"/>
    <n v="0"/>
    <n v="0"/>
    <n v="0"/>
    <n v="0"/>
    <n v="2500000"/>
    <n v="0"/>
  </r>
  <r>
    <s v="21375300"/>
    <s v="Gestión y Desarrollo Cultural"/>
    <x v="11"/>
    <s v="001"/>
    <x v="78"/>
    <s v="TRANSFERENCIAS CORRIENTES"/>
    <n v="518049688"/>
    <n v="518049688"/>
    <n v="169692537.25"/>
    <n v="0"/>
    <n v="128809974.04000001"/>
    <n v="0"/>
    <n v="1257530.56"/>
    <n v="1257530.56"/>
    <n v="387982183.39999998"/>
    <n v="2.4274323276882274E-3"/>
  </r>
  <r>
    <s v="21375300"/>
    <s v="Gestión y Desarrollo Cultural"/>
    <x v="11"/>
    <s v="001"/>
    <x v="79"/>
    <s v="TRANSFERENCIAS CORRIENTES AL SECTOR PUBLICO"/>
    <n v="13573487"/>
    <n v="13573487"/>
    <n v="13573487"/>
    <n v="0"/>
    <n v="9809974.0399999991"/>
    <n v="0"/>
    <n v="1048815.56"/>
    <n v="1048815.56"/>
    <n v="2714697.4"/>
    <n v="7.7269426787678078E-2"/>
  </r>
  <r>
    <s v="21375300"/>
    <s v="Gestión y Desarrollo Cultural"/>
    <x v="11"/>
    <s v="001"/>
    <x v="208"/>
    <s v="CCSS CONTRIBUCION ESTATAL SEGURO PENSIONES (CONTRIBUCION ESTATAL AL SEGURO DE PENSIONES, SEGUN LEY NO. 17 DEL 22 DE OCTUBRE DE 1943, LEY"/>
    <n v="11708997"/>
    <n v="11708997"/>
    <n v="11708997"/>
    <n v="0"/>
    <n v="8462450.1199999992"/>
    <n v="0"/>
    <n v="904747.48"/>
    <n v="904747.48"/>
    <n v="2341799.4"/>
    <n v="7.7269426236935584E-2"/>
  </r>
  <r>
    <s v="21375300"/>
    <s v="Gestión y Desarrollo Cultural"/>
    <x v="11"/>
    <s v="001"/>
    <x v="209"/>
    <s v="CCSS CONTRIBUCION ESTATAL SEGURO SALUD (CONTRIBUCION ESTATAL AL SEGURO DE SALUD, SEGUN LEY NO. 17 DEL 22 DE OCTUBRE DE 1943, LEY"/>
    <n v="1864490"/>
    <n v="1864490"/>
    <n v="1864490"/>
    <n v="0"/>
    <n v="1347523.92"/>
    <n v="0"/>
    <n v="144068.07999999999"/>
    <n v="144068.07999999999"/>
    <n v="372898"/>
    <n v="7.7269430246340809E-2"/>
  </r>
  <r>
    <s v="21375300"/>
    <s v="Gestión y Desarrollo Cultural"/>
    <x v="11"/>
    <s v="001"/>
    <x v="83"/>
    <s v="TRANSFERENCIAS CORRIENTES A PERSONAS"/>
    <n v="476133126"/>
    <n v="476133126"/>
    <n v="149033281.5"/>
    <n v="0"/>
    <n v="119000000"/>
    <n v="0"/>
    <n v="0"/>
    <n v="0"/>
    <n v="357133126"/>
    <n v="0"/>
  </r>
  <r>
    <s v="21375300"/>
    <s v="Gestión y Desarrollo Cultural"/>
    <x v="11"/>
    <s v="001"/>
    <x v="85"/>
    <s v="OTRAS TRANSFERENCIAS A PERSONAS"/>
    <n v="476133126"/>
    <n v="476133126"/>
    <n v="149033281.5"/>
    <n v="0"/>
    <n v="119000000"/>
    <n v="0"/>
    <n v="0"/>
    <n v="0"/>
    <n v="357133126"/>
    <n v="0"/>
  </r>
  <r>
    <s v="21375300"/>
    <s v="Gestión y Desarrollo Cultural"/>
    <x v="11"/>
    <s v="001"/>
    <x v="86"/>
    <s v="PRESTACIONES"/>
    <n v="14100000"/>
    <n v="14100000"/>
    <n v="3525000"/>
    <n v="0"/>
    <n v="0"/>
    <n v="0"/>
    <n v="208715"/>
    <n v="208715"/>
    <n v="13891285"/>
    <n v="1.4802482269503547E-2"/>
  </r>
  <r>
    <s v="21375300"/>
    <s v="Gestión y Desarrollo Cultural"/>
    <x v="11"/>
    <s v="001"/>
    <x v="87"/>
    <s v="PRESTACIONES LEGALES"/>
    <n v="9100000"/>
    <n v="9100000"/>
    <n v="2275000"/>
    <n v="0"/>
    <n v="0"/>
    <n v="0"/>
    <n v="0"/>
    <n v="0"/>
    <n v="9100000"/>
    <n v="0"/>
  </r>
  <r>
    <s v="21375300"/>
    <s v="Gestión y Desarrollo Cultural"/>
    <x v="11"/>
    <s v="001"/>
    <x v="88"/>
    <s v="OTRAS PRESTACIONES"/>
    <n v="5000000"/>
    <n v="5000000"/>
    <n v="1250000"/>
    <n v="0"/>
    <n v="0"/>
    <n v="0"/>
    <n v="208715"/>
    <n v="208715"/>
    <n v="4791285"/>
    <n v="4.1743000000000002E-2"/>
  </r>
  <r>
    <s v="21375300"/>
    <s v="Gestión y Desarrollo Cultural"/>
    <x v="11"/>
    <s v="001"/>
    <x v="95"/>
    <s v="TRANSFERENCIAS CORRIENTES AL SECTOR EXTERNO"/>
    <n v="14243075"/>
    <n v="14243075"/>
    <n v="3560768.75"/>
    <n v="0"/>
    <n v="0"/>
    <n v="0"/>
    <n v="0"/>
    <n v="0"/>
    <n v="14243075"/>
    <n v="0"/>
  </r>
  <r>
    <s v="21375300"/>
    <s v="Gestión y Desarrollo Cultural"/>
    <x v="11"/>
    <s v="001"/>
    <x v="210"/>
    <s v="PROGRAMA IBEROAMERICANO DE CULTURA (IBERCULTURA). (CUOTA ANUAL PARA FONDOS DE SISTEMA IBEROAMERICANO IBER CULTURA VIVA, SEGUN"/>
    <n v="14243075"/>
    <n v="14243075"/>
    <n v="3560768.75"/>
    <n v="0"/>
    <n v="0"/>
    <n v="0"/>
    <n v="0"/>
    <n v="0"/>
    <n v="14243075"/>
    <n v="0"/>
  </r>
  <r>
    <s v="21375300"/>
    <s v="Gestión y Desarrollo Cultural"/>
    <x v="11"/>
    <s v="280"/>
    <x v="98"/>
    <s v="BIENES DURADEROS"/>
    <n v="377000000"/>
    <n v="377000000"/>
    <n v="377000000"/>
    <n v="0"/>
    <n v="0"/>
    <n v="0"/>
    <n v="0"/>
    <n v="0"/>
    <n v="377000000"/>
    <n v="0"/>
  </r>
  <r>
    <s v="21375300"/>
    <s v="Gestión y Desarrollo Cultural"/>
    <x v="11"/>
    <s v="280"/>
    <x v="99"/>
    <s v="MAQUINARIA, EQUIPO Y MOBILIARIO"/>
    <n v="9030244"/>
    <n v="9030244"/>
    <n v="9030244"/>
    <n v="0"/>
    <n v="0"/>
    <n v="0"/>
    <n v="0"/>
    <n v="0"/>
    <n v="9030244"/>
    <n v="0"/>
  </r>
  <r>
    <s v="21375300"/>
    <s v="Gestión y Desarrollo Cultural"/>
    <x v="11"/>
    <s v="280"/>
    <x v="125"/>
    <s v="EQUIPO DE COMUNICACION"/>
    <n v="1000000"/>
    <n v="1000000"/>
    <n v="1000000"/>
    <n v="0"/>
    <n v="0"/>
    <n v="0"/>
    <n v="0"/>
    <n v="0"/>
    <n v="1000000"/>
    <n v="0"/>
  </r>
  <r>
    <s v="21375300"/>
    <s v="Gestión y Desarrollo Cultural"/>
    <x v="11"/>
    <s v="280"/>
    <x v="100"/>
    <s v="EQUIPO Y MOBILIARIO DE OFICINA"/>
    <n v="1530244"/>
    <n v="1530244"/>
    <n v="1530244"/>
    <n v="0"/>
    <n v="0"/>
    <n v="0"/>
    <n v="0"/>
    <n v="0"/>
    <n v="1530244"/>
    <n v="0"/>
  </r>
  <r>
    <s v="21375300"/>
    <s v="Gestión y Desarrollo Cultural"/>
    <x v="11"/>
    <s v="280"/>
    <x v="149"/>
    <s v="EQUIPO Y PROGRAMAS DE COMPUTO"/>
    <n v="3000000"/>
    <n v="3000000"/>
    <n v="3000000"/>
    <n v="0"/>
    <n v="0"/>
    <n v="0"/>
    <n v="0"/>
    <n v="0"/>
    <n v="3000000"/>
    <n v="0"/>
  </r>
  <r>
    <s v="21375300"/>
    <s v="Gestión y Desarrollo Cultural"/>
    <x v="11"/>
    <s v="280"/>
    <x v="211"/>
    <s v="MAQUINARIA, EQUIPO Y MOBILIARIO DIVERSO"/>
    <n v="3500000"/>
    <n v="3500000"/>
    <n v="3500000"/>
    <n v="0"/>
    <n v="0"/>
    <n v="0"/>
    <n v="0"/>
    <n v="0"/>
    <n v="3500000"/>
    <n v="0"/>
  </r>
  <r>
    <s v="21375300"/>
    <s v="Gestión y Desarrollo Cultural"/>
    <x v="11"/>
    <s v="280"/>
    <x v="101"/>
    <s v="CONSTRUCCIONES, ADICIONES Y MEJORAS"/>
    <n v="362000000"/>
    <n v="362000000"/>
    <n v="362000000"/>
    <n v="0"/>
    <n v="0"/>
    <n v="0"/>
    <n v="0"/>
    <n v="0"/>
    <n v="362000000"/>
    <n v="0"/>
  </r>
  <r>
    <s v="21375300"/>
    <s v="Gestión y Desarrollo Cultural"/>
    <x v="11"/>
    <s v="280"/>
    <x v="160"/>
    <s v="EDIFICIOS"/>
    <n v="327000000"/>
    <n v="327000000"/>
    <n v="327000000"/>
    <n v="0"/>
    <n v="0"/>
    <n v="0"/>
    <n v="0"/>
    <n v="0"/>
    <n v="327000000"/>
    <n v="0"/>
  </r>
  <r>
    <s v="21375300"/>
    <s v="Gestión y Desarrollo Cultural"/>
    <x v="11"/>
    <s v="280"/>
    <x v="102"/>
    <s v="OTRAS CONSTRUCCIONES, ADICIONES Y MEJORAS"/>
    <n v="35000000"/>
    <n v="35000000"/>
    <n v="35000000"/>
    <n v="0"/>
    <n v="0"/>
    <n v="0"/>
    <n v="0"/>
    <n v="0"/>
    <n v="35000000"/>
    <n v="0"/>
  </r>
  <r>
    <s v="21375300"/>
    <s v="Gestión y Desarrollo Cultural"/>
    <x v="11"/>
    <s v="280"/>
    <x v="103"/>
    <s v="BIENES DURADEROS DIVERSOS"/>
    <n v="5969756"/>
    <n v="5969756"/>
    <n v="5969756"/>
    <n v="0"/>
    <n v="0"/>
    <n v="0"/>
    <n v="0"/>
    <n v="0"/>
    <n v="5969756"/>
    <n v="0"/>
  </r>
  <r>
    <s v="21375300"/>
    <s v="Gestión y Desarrollo Cultural"/>
    <x v="11"/>
    <s v="280"/>
    <x v="104"/>
    <s v="BIENES INTANGIBLES"/>
    <n v="5969756"/>
    <n v="5969756"/>
    <n v="5969756"/>
    <n v="0"/>
    <n v="0"/>
    <n v="0"/>
    <n v="0"/>
    <n v="0"/>
    <n v="5969756"/>
    <n v="0"/>
  </r>
  <r>
    <s v="21375500"/>
    <s v="SIST. NAC. DE BIBLIOTECAS"/>
    <x v="12"/>
    <s v="001"/>
    <x v="0"/>
    <s v=""/>
    <n v="3269693980"/>
    <n v="3269693980"/>
    <n v="3007481907.25"/>
    <n v="0"/>
    <n v="398739725.23000002"/>
    <n v="5037916.29"/>
    <n v="321448924.62"/>
    <n v="321448924.62"/>
    <n v="2544467413.8600001"/>
    <n v="9.8311623835818429E-2"/>
  </r>
  <r>
    <s v="21375500"/>
    <s v="Información y Comunicación"/>
    <x v="13"/>
    <s v="001"/>
    <x v="1"/>
    <s v="REMUNERACIONES"/>
    <n v="2681976115"/>
    <n v="2681976115"/>
    <n v="2681976115"/>
    <n v="0"/>
    <n v="294628766.60000002"/>
    <n v="0"/>
    <n v="312698292.99000001"/>
    <n v="312698292.99000001"/>
    <n v="2074649055.4100001"/>
    <n v="0.11659249731610678"/>
  </r>
  <r>
    <s v="21375500"/>
    <s v="Información y Comunicación"/>
    <x v="13"/>
    <s v="001"/>
    <x v="2"/>
    <s v="REMUNERACIONES BASICAS"/>
    <n v="1406478180"/>
    <n v="1406478180"/>
    <n v="1406478180"/>
    <n v="0"/>
    <n v="0"/>
    <n v="0"/>
    <n v="102156133.09999999"/>
    <n v="102156133.09999999"/>
    <n v="1304322046.9000001"/>
    <n v="7.2632575856953568E-2"/>
  </r>
  <r>
    <s v="21375500"/>
    <s v="Información y Comunicación"/>
    <x v="13"/>
    <s v="001"/>
    <x v="3"/>
    <s v="SUELDOS PARA CARGOS FIJOS"/>
    <n v="1404478180"/>
    <n v="1404478180"/>
    <n v="1404478180"/>
    <n v="0"/>
    <n v="0"/>
    <n v="0"/>
    <n v="102156133.09999999"/>
    <n v="102156133.09999999"/>
    <n v="1302322046.9000001"/>
    <n v="7.2736005838125589E-2"/>
  </r>
  <r>
    <s v="21375500"/>
    <s v="Información y Comunicación"/>
    <x v="13"/>
    <s v="001"/>
    <x v="4"/>
    <s v="SUPLENCIAS"/>
    <n v="2000000"/>
    <n v="2000000"/>
    <n v="2000000"/>
    <n v="0"/>
    <n v="0"/>
    <n v="0"/>
    <n v="0"/>
    <n v="0"/>
    <n v="2000000"/>
    <n v="0"/>
  </r>
  <r>
    <s v="21375500"/>
    <s v="Información y Comunicación"/>
    <x v="13"/>
    <s v="001"/>
    <x v="5"/>
    <s v="REMUNERACIONES EVENTUALES"/>
    <n v="3600000"/>
    <n v="3600000"/>
    <n v="3600000"/>
    <n v="0"/>
    <n v="0"/>
    <n v="0"/>
    <n v="539830"/>
    <n v="539830"/>
    <n v="3060170"/>
    <n v="0.14995277777777777"/>
  </r>
  <r>
    <s v="21375500"/>
    <s v="Información y Comunicación"/>
    <x v="13"/>
    <s v="001"/>
    <x v="6"/>
    <s v="TIEMPO EXTRAORDINARIO"/>
    <n v="3600000"/>
    <n v="3600000"/>
    <n v="3600000"/>
    <n v="0"/>
    <n v="0"/>
    <n v="0"/>
    <n v="539830"/>
    <n v="539830"/>
    <n v="3060170"/>
    <n v="0.14995277777777777"/>
  </r>
  <r>
    <s v="21375500"/>
    <s v="Información y Comunicación"/>
    <x v="13"/>
    <s v="001"/>
    <x v="7"/>
    <s v="INCENTIVOS SALARIALES"/>
    <n v="860105768"/>
    <n v="860105768"/>
    <n v="860105768"/>
    <n v="0"/>
    <n v="0"/>
    <n v="0"/>
    <n v="175197362.88999999"/>
    <n v="175197362.88999999"/>
    <n v="684908405.11000001"/>
    <n v="0.20369281245187509"/>
  </r>
  <r>
    <s v="21375500"/>
    <s v="Información y Comunicación"/>
    <x v="13"/>
    <s v="001"/>
    <x v="8"/>
    <s v="RETRIBUCION POR AÑOS SERVIDOS"/>
    <n v="261900000"/>
    <n v="261900000"/>
    <n v="261900000"/>
    <n v="0"/>
    <n v="0"/>
    <n v="0"/>
    <n v="21046352"/>
    <n v="21046352"/>
    <n v="240853648"/>
    <n v="8.0360259641084383E-2"/>
  </r>
  <r>
    <s v="21375500"/>
    <s v="Información y Comunicación"/>
    <x v="13"/>
    <s v="001"/>
    <x v="9"/>
    <s v="RESTRICCION AL EJERCICIO LIBERAL DE LA PROFESION"/>
    <n v="222769110"/>
    <n v="222769110"/>
    <n v="222769110"/>
    <n v="0"/>
    <n v="0"/>
    <n v="0"/>
    <n v="17659065.75"/>
    <n v="17659065.75"/>
    <n v="205110044.25"/>
    <n v="7.9270711051455917E-2"/>
  </r>
  <r>
    <s v="21375500"/>
    <s v="Información y Comunicación"/>
    <x v="13"/>
    <s v="001"/>
    <x v="10"/>
    <s v="DECIMOTERCER MES"/>
    <n v="176680308"/>
    <n v="176680308"/>
    <n v="176680308"/>
    <n v="0"/>
    <n v="0"/>
    <n v="0"/>
    <n v="0"/>
    <n v="0"/>
    <n v="176680308"/>
    <n v="0"/>
  </r>
  <r>
    <s v="21375500"/>
    <s v="Información y Comunicación"/>
    <x v="13"/>
    <s v="001"/>
    <x v="11"/>
    <s v="SALARIO ESCOLAR"/>
    <n v="154856350"/>
    <n v="154856350"/>
    <n v="154856350"/>
    <n v="0"/>
    <n v="0"/>
    <n v="0"/>
    <n v="132948035.06999999"/>
    <n v="132948035.06999999"/>
    <n v="21908314.93"/>
    <n v="0.85852491725395819"/>
  </r>
  <r>
    <s v="21375500"/>
    <s v="Información y Comunicación"/>
    <x v="13"/>
    <s v="001"/>
    <x v="12"/>
    <s v="OTROS INCENTIVOS SALARIALES"/>
    <n v="43900000"/>
    <n v="43900000"/>
    <n v="43900000"/>
    <n v="0"/>
    <n v="0"/>
    <n v="0"/>
    <n v="3543910.07"/>
    <n v="3543910.07"/>
    <n v="40356089.93"/>
    <n v="8.0726880865603645E-2"/>
  </r>
  <r>
    <s v="21375500"/>
    <s v="Información y Comunicación"/>
    <x v="13"/>
    <s v="001"/>
    <x v="13"/>
    <s v="CONTRIB. PATRONALES AL DES. Y LA SEGURIDAD SOCIAL"/>
    <n v="204116605"/>
    <n v="204116605"/>
    <n v="204116605"/>
    <n v="0"/>
    <n v="146038088"/>
    <n v="0"/>
    <n v="17255196"/>
    <n v="17255196"/>
    <n v="40823321"/>
    <n v="8.4535973935094599E-2"/>
  </r>
  <r>
    <s v="21375500"/>
    <s v="Información y Comunicación"/>
    <x v="13"/>
    <s v="001"/>
    <x v="212"/>
    <s v="CCSS CONTRIBUCION PATRONAL SEGURO SALUD (CONTRIBUCION PATRONAL SEGURO DE SALUD, SEGUN LEY NO. 17 DEL 22 DE OCTUBRE DE 1943, LEY"/>
    <n v="193649087"/>
    <n v="193649087"/>
    <n v="193649087"/>
    <n v="0"/>
    <n v="138549326.59999999"/>
    <n v="0"/>
    <n v="16369943"/>
    <n v="16369943"/>
    <n v="38729817.399999999"/>
    <n v="8.4534057214532596E-2"/>
  </r>
  <r>
    <s v="21375500"/>
    <s v="Información y Comunicación"/>
    <x v="13"/>
    <s v="001"/>
    <x v="213"/>
    <s v="BANCO POPULAR Y DE DESARROLLO COMUNAL. (BPDC) (SEGUN LEY NO. 4351 DEL 11 DE JULIO DE 1969, LEY ORGANICA DEL B.P.D.C.)."/>
    <n v="10467518"/>
    <n v="10467518"/>
    <n v="10467518"/>
    <n v="0"/>
    <n v="7488761.4000000004"/>
    <n v="0"/>
    <n v="885253"/>
    <n v="885253"/>
    <n v="2093503.6"/>
    <n v="8.4571433266224141E-2"/>
  </r>
  <r>
    <s v="21375500"/>
    <s v="Información y Comunicación"/>
    <x v="13"/>
    <s v="001"/>
    <x v="16"/>
    <s v="CONTRIB PATRONALES A FOND PENS Y OTROS FOND CAPIT."/>
    <n v="207675562"/>
    <n v="207675562"/>
    <n v="207675562"/>
    <n v="0"/>
    <n v="148590678.59999999"/>
    <n v="0"/>
    <n v="17549771"/>
    <n v="17549771"/>
    <n v="41535112.399999999"/>
    <n v="8.4505710883787083E-2"/>
  </r>
  <r>
    <s v="21375500"/>
    <s v="Información y Comunicación"/>
    <x v="13"/>
    <s v="001"/>
    <x v="214"/>
    <s v="CCSS CONTRIBUCION PATRONAL SEGURO PENSIONES (CONTRIBUCION PATRONAL SEGURO DE PENSIONES, SEGUN LEY NO. 17 DEL 22 DE OCTUBRE DE 1943, LEY"/>
    <n v="113467897"/>
    <n v="113467897"/>
    <n v="113467897"/>
    <n v="0"/>
    <n v="81188143.599999994"/>
    <n v="0"/>
    <n v="9586174"/>
    <n v="9586174"/>
    <n v="22693579.399999999"/>
    <n v="8.4483578646037658E-2"/>
  </r>
  <r>
    <s v="21375500"/>
    <s v="Información y Comunicación"/>
    <x v="13"/>
    <s v="001"/>
    <x v="215"/>
    <s v="CCSS APORTE PATRONAL REGIMEN PENSIONES (APORTE PATRONAL AL REGIMEN DE PENSIONES, SEGUN LEY DE PROTECCION AL TRABAJADOR NO. 7983 DEL 16"/>
    <n v="62805110"/>
    <n v="62805110"/>
    <n v="62805110"/>
    <n v="0"/>
    <n v="44935019"/>
    <n v="0"/>
    <n v="5309069"/>
    <n v="5309069"/>
    <n v="12561022"/>
    <n v="8.4532436930689236E-2"/>
  </r>
  <r>
    <s v="21375500"/>
    <s v="Información y Comunicación"/>
    <x v="13"/>
    <s v="001"/>
    <x v="216"/>
    <s v="CCSS APORTE PATRONAL FONDO CAPITALIZACION LABORAL (APORTE PATRONAL AL FONDO DE CAPITALIZACION LABORAL, SEGUN LEY DE PROTECCION AL TRABAJADOR"/>
    <n v="31402555"/>
    <n v="31402555"/>
    <n v="31402555"/>
    <n v="0"/>
    <n v="22467516"/>
    <n v="0"/>
    <n v="2654528"/>
    <n v="2654528"/>
    <n v="6280511"/>
    <n v="8.4532229941162426E-2"/>
  </r>
  <r>
    <s v="21375500"/>
    <s v="Información y Comunicación"/>
    <x v="13"/>
    <s v="001"/>
    <x v="21"/>
    <s v="SERVICIOS"/>
    <n v="300898694"/>
    <n v="300898694"/>
    <n v="75224673.5"/>
    <n v="0"/>
    <n v="65189596.049999997"/>
    <n v="3531250"/>
    <n v="5045448.2300000004"/>
    <n v="5045448.2300000004"/>
    <n v="227132399.72"/>
    <n v="1.6767929973135743E-2"/>
  </r>
  <r>
    <s v="21375500"/>
    <s v="Información y Comunicación"/>
    <x v="13"/>
    <s v="001"/>
    <x v="24"/>
    <s v="SERVICIOS BASICOS"/>
    <n v="120616681"/>
    <n v="120616681"/>
    <n v="29963170.25"/>
    <n v="0"/>
    <n v="21144180"/>
    <n v="3531250"/>
    <n v="4843320"/>
    <n v="4843320"/>
    <n v="91097931"/>
    <n v="4.0154644945005577E-2"/>
  </r>
  <r>
    <s v="21375500"/>
    <s v="Información y Comunicación"/>
    <x v="13"/>
    <s v="001"/>
    <x v="25"/>
    <s v="SERVICIO DE AGUA Y ALCANTARILLADO"/>
    <n v="32000000"/>
    <n v="32000000"/>
    <n v="8000000"/>
    <n v="0"/>
    <n v="2826680"/>
    <n v="0"/>
    <n v="4843320"/>
    <n v="4843320"/>
    <n v="24330000"/>
    <n v="0.15135375000000001"/>
  </r>
  <r>
    <s v="21375500"/>
    <s v="Información y Comunicación"/>
    <x v="13"/>
    <s v="001"/>
    <x v="26"/>
    <s v="SERVICIO DE ENERGIA ELECTRICA"/>
    <n v="43000000"/>
    <n v="43000000"/>
    <n v="10750000"/>
    <n v="0"/>
    <n v="10695000"/>
    <n v="0"/>
    <n v="0"/>
    <n v="0"/>
    <n v="32305000"/>
    <n v="0"/>
  </r>
  <r>
    <s v="21375500"/>
    <s v="Información y Comunicación"/>
    <x v="13"/>
    <s v="001"/>
    <x v="110"/>
    <s v="SERVICIO DE CORREO"/>
    <n v="24000"/>
    <n v="24000"/>
    <n v="6000"/>
    <n v="0"/>
    <n v="0"/>
    <n v="0"/>
    <n v="0"/>
    <n v="0"/>
    <n v="24000"/>
    <n v="0"/>
  </r>
  <r>
    <s v="21375500"/>
    <s v="Información y Comunicación"/>
    <x v="13"/>
    <s v="001"/>
    <x v="27"/>
    <s v="SERVICIO DE TELECOMUNICACIONES"/>
    <n v="42392681"/>
    <n v="42392681"/>
    <n v="10598170.25"/>
    <n v="0"/>
    <n v="7062500"/>
    <n v="3531250"/>
    <n v="0"/>
    <n v="0"/>
    <n v="31798931"/>
    <n v="0"/>
  </r>
  <r>
    <s v="21375500"/>
    <s v="Información y Comunicación"/>
    <x v="13"/>
    <s v="001"/>
    <x v="28"/>
    <s v="OTROS SERVICIOS BASICOS"/>
    <n v="3200000"/>
    <n v="3200000"/>
    <n v="609000"/>
    <n v="0"/>
    <n v="560000"/>
    <n v="0"/>
    <n v="0"/>
    <n v="0"/>
    <n v="2640000"/>
    <n v="0"/>
  </r>
  <r>
    <s v="21375500"/>
    <s v="Información y Comunicación"/>
    <x v="13"/>
    <s v="001"/>
    <x v="29"/>
    <s v="SERVICIOS COMERCIALES Y FINANCIEROS"/>
    <n v="0"/>
    <n v="0"/>
    <n v="0"/>
    <n v="0"/>
    <n v="315220.65999999997"/>
    <n v="0"/>
    <n v="0"/>
    <n v="0"/>
    <n v="-315220.65999999997"/>
    <n v="0"/>
  </r>
  <r>
    <s v="21375500"/>
    <s v="Información y Comunicación"/>
    <x v="13"/>
    <s v="001"/>
    <x v="30"/>
    <s v="INFORMACION"/>
    <n v="0"/>
    <n v="0"/>
    <n v="0"/>
    <n v="0"/>
    <n v="232576.6"/>
    <n v="0"/>
    <n v="0"/>
    <n v="0"/>
    <n v="-232576.6"/>
    <n v="0"/>
  </r>
  <r>
    <s v="21375500"/>
    <s v="Información y Comunicación"/>
    <x v="13"/>
    <s v="001"/>
    <x v="34"/>
    <s v="SERVICIOS DE TECNOLOGIAS DE INFORMACION"/>
    <n v="0"/>
    <n v="0"/>
    <n v="0"/>
    <n v="0"/>
    <n v="82644.06"/>
    <n v="0"/>
    <n v="0"/>
    <n v="0"/>
    <n v="-82644.06"/>
    <n v="0"/>
  </r>
  <r>
    <s v="21375500"/>
    <s v="Información y Comunicación"/>
    <x v="13"/>
    <s v="001"/>
    <x v="35"/>
    <s v="SERVICIOS DE GESTION Y APOYO"/>
    <n v="178164584"/>
    <n v="178164584"/>
    <n v="44541146"/>
    <n v="0"/>
    <n v="43491323.619999997"/>
    <n v="0"/>
    <n v="0"/>
    <n v="0"/>
    <n v="134673260.38"/>
    <n v="0"/>
  </r>
  <r>
    <s v="21375500"/>
    <s v="Información y Comunicación"/>
    <x v="13"/>
    <s v="001"/>
    <x v="38"/>
    <s v="SERVICIOS GENERALES"/>
    <n v="178164584"/>
    <n v="178164584"/>
    <n v="44541146"/>
    <n v="0"/>
    <n v="43438589.909999996"/>
    <n v="0"/>
    <n v="0"/>
    <n v="0"/>
    <n v="134725994.09"/>
    <n v="0"/>
  </r>
  <r>
    <s v="21375500"/>
    <s v="Información y Comunicación"/>
    <x v="13"/>
    <s v="001"/>
    <x v="39"/>
    <s v="OTROS SERVICIOS DE GESTION Y APOYO"/>
    <n v="0"/>
    <n v="0"/>
    <n v="0"/>
    <n v="0"/>
    <n v="52733.71"/>
    <n v="0"/>
    <n v="0"/>
    <n v="0"/>
    <n v="-52733.71"/>
    <n v="0"/>
  </r>
  <r>
    <s v="21375500"/>
    <s v="Información y Comunicación"/>
    <x v="13"/>
    <s v="001"/>
    <x v="40"/>
    <s v="GASTOS DE VIAJE Y DE TRANSPORTE"/>
    <n v="1000000"/>
    <n v="1000000"/>
    <n v="250000"/>
    <n v="0"/>
    <n v="238169.77"/>
    <n v="0"/>
    <n v="11830.23"/>
    <n v="11830.23"/>
    <n v="750000"/>
    <n v="1.1830229999999999E-2"/>
  </r>
  <r>
    <s v="21375500"/>
    <s v="Información y Comunicación"/>
    <x v="13"/>
    <s v="001"/>
    <x v="42"/>
    <s v="VIATICOS DENTRO DEL PAIS"/>
    <n v="1000000"/>
    <n v="1000000"/>
    <n v="250000"/>
    <n v="0"/>
    <n v="238169.77"/>
    <n v="0"/>
    <n v="11830.23"/>
    <n v="11830.23"/>
    <n v="750000"/>
    <n v="1.1830229999999999E-2"/>
  </r>
  <r>
    <s v="21375500"/>
    <s v="Información y Comunicación"/>
    <x v="13"/>
    <s v="001"/>
    <x v="50"/>
    <s v="MANTENIMIENTO Y REPARACION"/>
    <n v="557429"/>
    <n v="557429"/>
    <n v="139357.25"/>
    <n v="0"/>
    <n v="0"/>
    <n v="0"/>
    <n v="0"/>
    <n v="0"/>
    <n v="557429"/>
    <n v="0"/>
  </r>
  <r>
    <s v="21375500"/>
    <s v="Información y Comunicación"/>
    <x v="13"/>
    <s v="001"/>
    <x v="56"/>
    <s v="MANTENIMIENTO Y REPARACION DE OTROS EQUIPOS"/>
    <n v="557429"/>
    <n v="557429"/>
    <n v="139357.25"/>
    <n v="0"/>
    <n v="0"/>
    <n v="0"/>
    <n v="0"/>
    <n v="0"/>
    <n v="557429"/>
    <n v="0"/>
  </r>
  <r>
    <s v="21375500"/>
    <s v="Información y Comunicación"/>
    <x v="13"/>
    <s v="001"/>
    <x v="57"/>
    <s v="IMPUESTOS"/>
    <n v="560000"/>
    <n v="560000"/>
    <n v="331000"/>
    <n v="0"/>
    <n v="702"/>
    <n v="0"/>
    <n v="190298"/>
    <n v="190298"/>
    <n v="369000"/>
    <n v="0.33981785714285712"/>
  </r>
  <r>
    <s v="21375500"/>
    <s v="Información y Comunicación"/>
    <x v="13"/>
    <s v="001"/>
    <x v="58"/>
    <s v="OTROS IMPUESTOS"/>
    <n v="560000"/>
    <n v="560000"/>
    <n v="331000"/>
    <n v="0"/>
    <n v="702"/>
    <n v="0"/>
    <n v="190298"/>
    <n v="190298"/>
    <n v="369000"/>
    <n v="0.33981785714285712"/>
  </r>
  <r>
    <s v="21375500"/>
    <s v="Información y Comunicación"/>
    <x v="13"/>
    <s v="001"/>
    <x v="61"/>
    <s v="MATERIALES Y SUMINISTROS"/>
    <n v="1447386"/>
    <n v="1447386"/>
    <n v="361846.5"/>
    <n v="0"/>
    <n v="360000"/>
    <n v="0"/>
    <n v="0"/>
    <n v="0"/>
    <n v="1087386"/>
    <n v="0"/>
  </r>
  <r>
    <s v="21375500"/>
    <s v="Información y Comunicación"/>
    <x v="13"/>
    <s v="001"/>
    <x v="62"/>
    <s v="PRODUCTOS QUIMICOS Y CONEXOS"/>
    <n v="1447386"/>
    <n v="1447386"/>
    <n v="361846.5"/>
    <n v="0"/>
    <n v="360000"/>
    <n v="0"/>
    <n v="0"/>
    <n v="0"/>
    <n v="1087386"/>
    <n v="0"/>
  </r>
  <r>
    <s v="21375500"/>
    <s v="Información y Comunicación"/>
    <x v="13"/>
    <s v="001"/>
    <x v="63"/>
    <s v="COMBUSTIBLES Y LUBRICANTES"/>
    <n v="1447386"/>
    <n v="1447386"/>
    <n v="361846.5"/>
    <n v="0"/>
    <n v="360000"/>
    <n v="0"/>
    <n v="0"/>
    <n v="0"/>
    <n v="1087386"/>
    <n v="0"/>
  </r>
  <r>
    <s v="21375500"/>
    <s v="Información y Comunicación"/>
    <x v="13"/>
    <s v="001"/>
    <x v="78"/>
    <s v="TRANSFERENCIAS CORRIENTES"/>
    <n v="185371785"/>
    <n v="185371785"/>
    <n v="149919272.25"/>
    <n v="0"/>
    <n v="27261062"/>
    <n v="0"/>
    <n v="3705183.4"/>
    <n v="3705183.4"/>
    <n v="154405539.59999999"/>
    <n v="1.9987849822992211E-2"/>
  </r>
  <r>
    <s v="21375500"/>
    <s v="Información y Comunicación"/>
    <x v="13"/>
    <s v="001"/>
    <x v="79"/>
    <s v="TRANSFERENCIAS CORRIENTES AL SECTOR PUBLICO"/>
    <n v="38101768"/>
    <n v="38101768"/>
    <n v="38101768"/>
    <n v="0"/>
    <n v="27261062"/>
    <n v="0"/>
    <n v="3220352.4"/>
    <n v="3220352.4"/>
    <n v="7620353.5999999996"/>
    <n v="8.4519762967429746E-2"/>
  </r>
  <r>
    <s v="21375500"/>
    <s v="Información y Comunicación"/>
    <x v="13"/>
    <s v="001"/>
    <x v="217"/>
    <s v="CCSS CONTRIBUCION ESTATAL SEGURO PENSIONES (CONTRIBUCION ESTATAL AL SEGURO DE PENSIONES, SEGUN LEY NO. 17 DEL 22 DE OCTUBRE DE 1943, LEY"/>
    <n v="32868008"/>
    <n v="32868008"/>
    <n v="32868008"/>
    <n v="0"/>
    <n v="23516410.100000001"/>
    <n v="0"/>
    <n v="2777996.3"/>
    <n v="2777996.3"/>
    <n v="6573601.5999999996"/>
    <n v="8.4519764629484087E-2"/>
  </r>
  <r>
    <s v="21375500"/>
    <s v="Información y Comunicación"/>
    <x v="13"/>
    <s v="001"/>
    <x v="218"/>
    <s v="CCSS CONTRIBUCION ESTATAL SEGURO SALUD (CONTRIBUCION ESTATAL AL SEGURO DE SALUD, SEGUN LEY NO. 17 DEL 22 DE OCTUBRE DE 1943, LEY"/>
    <n v="5233760"/>
    <n v="5233760"/>
    <n v="5233760"/>
    <n v="0"/>
    <n v="3744651.9"/>
    <n v="0"/>
    <n v="442356.1"/>
    <n v="442356.1"/>
    <n v="1046752"/>
    <n v="8.4519752529730055E-2"/>
  </r>
  <r>
    <s v="21375500"/>
    <s v="Información y Comunicación"/>
    <x v="13"/>
    <s v="001"/>
    <x v="8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3"/>
    <s v="001"/>
    <x v="85"/>
    <s v="OTRAS TRANSFERENCIA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3"/>
    <s v="001"/>
    <x v="86"/>
    <s v="PRESTACIONES"/>
    <n v="30400000"/>
    <n v="30400000"/>
    <n v="7600000"/>
    <n v="0"/>
    <n v="0"/>
    <n v="0"/>
    <n v="484831"/>
    <n v="484831"/>
    <n v="29915169"/>
    <n v="1.5948388157894736E-2"/>
  </r>
  <r>
    <s v="21375500"/>
    <s v="Información y Comunicación"/>
    <x v="13"/>
    <s v="001"/>
    <x v="87"/>
    <s v="PRESTACIONES LEGALES"/>
    <n v="20400000"/>
    <n v="20400000"/>
    <n v="5100000"/>
    <n v="0"/>
    <n v="0"/>
    <n v="0"/>
    <n v="0"/>
    <n v="0"/>
    <n v="20400000"/>
    <n v="0"/>
  </r>
  <r>
    <s v="21375500"/>
    <s v="Información y Comunicación"/>
    <x v="13"/>
    <s v="001"/>
    <x v="88"/>
    <s v="OTRAS PRESTACIONES"/>
    <n v="10000000"/>
    <n v="10000000"/>
    <n v="2500000"/>
    <n v="0"/>
    <n v="0"/>
    <n v="0"/>
    <n v="484831"/>
    <n v="484831"/>
    <n v="9515169"/>
    <n v="4.8483100000000001E-2"/>
  </r>
  <r>
    <s v="21375500"/>
    <s v="Información y Comunicación"/>
    <x v="13"/>
    <s v="001"/>
    <x v="95"/>
    <s v="TRANSFERENCIAS CORRIENTES AL SECTOR EXTERNO"/>
    <n v="16870017"/>
    <n v="16870017"/>
    <n v="4217504.25"/>
    <n v="0"/>
    <n v="0"/>
    <n v="0"/>
    <n v="0"/>
    <n v="0"/>
    <n v="16870017"/>
    <n v="0"/>
  </r>
  <r>
    <s v="21375500"/>
    <s v="Información y Comunicación"/>
    <x v="13"/>
    <s v="001"/>
    <x v="219"/>
    <s v="CENTRO REGIONAL PARA EL FOMENTO DEL LIBRO EN AMERICA LATINA (CERLAC-UNESCO). (CUOTA ANUAL DE MEMBRESIA, SEGUN LEY 5550 DEL 09/08/1974)."/>
    <n v="4039854"/>
    <n v="4039854"/>
    <n v="1009963.5"/>
    <n v="0"/>
    <n v="0"/>
    <n v="0"/>
    <n v="0"/>
    <n v="0"/>
    <n v="4039854"/>
    <n v="0"/>
  </r>
  <r>
    <s v="21375500"/>
    <s v="Información y Comunicación"/>
    <x v="13"/>
    <s v="001"/>
    <x v="220"/>
    <s v="PROGRAMA IBEROAMERICANO DE BIBLIOTECAS PUBLICAS (IBERBIBLIOTECAS). (CUOTA ORDINARIA, SEGUN COMPROMISO ADQUIRIDO EN LA XXI CUMBRE DE JEFES DE"/>
    <n v="7768950"/>
    <n v="7768950"/>
    <n v="1942237.5"/>
    <n v="0"/>
    <n v="0"/>
    <n v="0"/>
    <n v="0"/>
    <n v="0"/>
    <n v="7768950"/>
    <n v="0"/>
  </r>
  <r>
    <s v="21375500"/>
    <s v="Información y Comunicación"/>
    <x v="13"/>
    <s v="001"/>
    <x v="221"/>
    <s v="PROGRAMA IBEROAMERICANO PARA LA PRESERVACION DEL PATRIMONIO SONORO Y AUDIOVISUAL (IBERSONORA). (CUOTA ORDINARIA, SEGUN COMPROMISO XIII CUMBRE DE"/>
    <n v="2589650"/>
    <n v="2589650"/>
    <n v="647412.5"/>
    <n v="0"/>
    <n v="0"/>
    <n v="0"/>
    <n v="0"/>
    <n v="0"/>
    <n v="2589650"/>
    <n v="0"/>
  </r>
  <r>
    <s v="21375500"/>
    <s v="Información y Comunicación"/>
    <x v="13"/>
    <s v="001"/>
    <x v="222"/>
    <s v="ASOCIACION DE BIBLIOTECAS NACIONALES IBEROAMERICANAS (ABINIA). (CUOTA ORDINARIA, SEGUN EXPEDIENTE 14839 DEL ACTA CONSTITUTIVA 9 DEL"/>
    <n v="1786859"/>
    <n v="1786859"/>
    <n v="446714.75"/>
    <n v="0"/>
    <n v="0"/>
    <n v="0"/>
    <n v="0"/>
    <n v="0"/>
    <n v="1786859"/>
    <n v="0"/>
  </r>
  <r>
    <s v="21375500"/>
    <s v="Información y Comunicación"/>
    <x v="13"/>
    <s v="001"/>
    <x v="223"/>
    <s v="NUMERO INTERNACIONAL NORMALIZADO PARA LIBROS (ISBN). (CUOTA ORDINARIA, SEGUN DECRETOS 14377-C DEL 16/03/1983 Y 23983-C DEL 19/01/1995)."/>
    <n v="253786"/>
    <n v="253786"/>
    <n v="63446.5"/>
    <n v="0"/>
    <n v="0"/>
    <n v="0"/>
    <n v="0"/>
    <n v="0"/>
    <n v="253786"/>
    <n v="0"/>
  </r>
  <r>
    <s v="21375500"/>
    <s v="Información y Comunicación"/>
    <x v="13"/>
    <s v="001"/>
    <x v="224"/>
    <s v="NUMERO INTERNACIONAL NORMALIZADO DE PUBLICACIONES SERIADAS (ISSN). (CUOTA ORDINARIA, SEGUN DECRETOS EJECUTIVOS 14377-C DEL 16/03/1983 Y 23983-C DEL"/>
    <n v="430918"/>
    <n v="430918"/>
    <n v="107729.5"/>
    <n v="0"/>
    <n v="0"/>
    <n v="0"/>
    <n v="0"/>
    <n v="0"/>
    <n v="430918"/>
    <n v="0"/>
  </r>
  <r>
    <s v="21375500"/>
    <s v="Información y Comunicación"/>
    <x v="13"/>
    <s v="280"/>
    <x v="98"/>
    <s v="BIENES DURADEROS"/>
    <n v="100000000"/>
    <n v="100000000"/>
    <n v="100000000"/>
    <n v="0"/>
    <n v="11300300.58"/>
    <n v="1506666.29"/>
    <n v="0"/>
    <n v="0"/>
    <n v="87193033.129999995"/>
    <n v="0"/>
  </r>
  <r>
    <s v="21375500"/>
    <s v="Información y Comunicación"/>
    <x v="13"/>
    <s v="280"/>
    <x v="99"/>
    <s v="MAQUINARIA, EQUIPO Y MOBILIARIO"/>
    <n v="45208503"/>
    <n v="45208503"/>
    <n v="45208503"/>
    <n v="0"/>
    <n v="0"/>
    <n v="0"/>
    <n v="0"/>
    <n v="0"/>
    <n v="45208503"/>
    <n v="0"/>
  </r>
  <r>
    <s v="21375500"/>
    <s v="Información y Comunicación"/>
    <x v="13"/>
    <s v="280"/>
    <x v="149"/>
    <s v="EQUIPO Y PROGRAMAS DE COMPUTO"/>
    <n v="30000000"/>
    <n v="30000000"/>
    <n v="30000000"/>
    <n v="0"/>
    <n v="0"/>
    <n v="0"/>
    <n v="0"/>
    <n v="0"/>
    <n v="30000000"/>
    <n v="0"/>
  </r>
  <r>
    <s v="21375500"/>
    <s v="Información y Comunicación"/>
    <x v="13"/>
    <s v="280"/>
    <x v="211"/>
    <s v="MAQUINARIA, EQUIPO Y MOBILIARIO DIVERSO"/>
    <n v="15208503"/>
    <n v="15208503"/>
    <n v="15208503"/>
    <n v="0"/>
    <n v="0"/>
    <n v="0"/>
    <n v="0"/>
    <n v="0"/>
    <n v="15208503"/>
    <n v="0"/>
  </r>
  <r>
    <s v="21375500"/>
    <s v="Información y Comunicación"/>
    <x v="13"/>
    <s v="280"/>
    <x v="101"/>
    <s v="CONSTRUCCIONES, ADICIONES Y MEJORAS"/>
    <n v="30000000"/>
    <n v="30000000"/>
    <n v="30000000"/>
    <n v="0"/>
    <n v="0"/>
    <n v="0"/>
    <n v="0"/>
    <n v="0"/>
    <n v="30000000"/>
    <n v="0"/>
  </r>
  <r>
    <s v="21375500"/>
    <s v="Información y Comunicación"/>
    <x v="13"/>
    <s v="280"/>
    <x v="160"/>
    <s v="EDIFICIOS"/>
    <n v="30000000"/>
    <n v="30000000"/>
    <n v="30000000"/>
    <n v="0"/>
    <n v="0"/>
    <n v="0"/>
    <n v="0"/>
    <n v="0"/>
    <n v="30000000"/>
    <n v="0"/>
  </r>
  <r>
    <s v="21375500"/>
    <s v="Información y Comunicación"/>
    <x v="13"/>
    <s v="280"/>
    <x v="103"/>
    <s v="BIENES DURADEROS DIVERSOS"/>
    <n v="24791497"/>
    <n v="24791497"/>
    <n v="24791497"/>
    <n v="0"/>
    <n v="11300300.58"/>
    <n v="1506666.29"/>
    <n v="0"/>
    <n v="0"/>
    <n v="11984530.130000001"/>
    <n v="0"/>
  </r>
  <r>
    <s v="21375500"/>
    <s v="Información y Comunicación"/>
    <x v="13"/>
    <s v="280"/>
    <x v="104"/>
    <s v="BIENES INTANGIBLES"/>
    <n v="24791497"/>
    <n v="24791497"/>
    <n v="24791497"/>
    <n v="0"/>
    <n v="11300300.58"/>
    <n v="1506666.29"/>
    <n v="0"/>
    <n v="0"/>
    <n v="11984530.130000001"/>
    <n v="0"/>
  </r>
  <r>
    <s v="21375800"/>
    <s v="DIRECCIÓN DE BANDAS"/>
    <x v="14"/>
    <s v="001"/>
    <x v="0"/>
    <s v=""/>
    <n v="3662694627"/>
    <n v="3662694627"/>
    <n v="3230008513.5"/>
    <n v="3604910.9"/>
    <n v="437770981.55000001"/>
    <n v="0"/>
    <n v="365426047.63999999"/>
    <n v="365426047.63999999"/>
    <n v="2855892686.9099998"/>
    <n v="9.976972826132359E-2"/>
  </r>
  <r>
    <s v="21375800"/>
    <s v="Desarrollo Artístico y Extensión Musical"/>
    <x v="15"/>
    <s v="001"/>
    <x v="1"/>
    <s v="REMUNERACIONES"/>
    <n v="2992632294"/>
    <n v="2992632294"/>
    <n v="2992632294"/>
    <n v="0"/>
    <n v="336253223.39999998"/>
    <n v="0"/>
    <n v="360540675.08999997"/>
    <n v="360540675.08999997"/>
    <n v="2295838395.5100002"/>
    <n v="0.12047610253115847"/>
  </r>
  <r>
    <s v="21375800"/>
    <s v="Desarrollo Artístico y Extensión Musical"/>
    <x v="15"/>
    <s v="001"/>
    <x v="2"/>
    <s v="REMUNERACIONES BASICAS"/>
    <n v="1542076840"/>
    <n v="1542076840"/>
    <n v="1542076840"/>
    <n v="0"/>
    <n v="0"/>
    <n v="0"/>
    <n v="121789132.04000001"/>
    <n v="121789132.04000001"/>
    <n v="1420287707.96"/>
    <n v="7.8977343333941782E-2"/>
  </r>
  <r>
    <s v="21375800"/>
    <s v="Desarrollo Artístico y Extensión Musical"/>
    <x v="15"/>
    <s v="001"/>
    <x v="3"/>
    <s v="SUELDOS PARA CARGOS FIJOS"/>
    <n v="1542076840"/>
    <n v="1542076840"/>
    <n v="1542076840"/>
    <n v="0"/>
    <n v="0"/>
    <n v="0"/>
    <n v="121789132.04000001"/>
    <n v="121789132.04000001"/>
    <n v="1420287707.96"/>
    <n v="7.8977343333941782E-2"/>
  </r>
  <r>
    <s v="21375800"/>
    <s v="Desarrollo Artístico y Extensión Musical"/>
    <x v="15"/>
    <s v="001"/>
    <x v="5"/>
    <s v="REMUNERACIONES EVENTUALES"/>
    <n v="1800000"/>
    <n v="1800000"/>
    <n v="1800000"/>
    <n v="0"/>
    <n v="0"/>
    <n v="0"/>
    <n v="378799"/>
    <n v="378799"/>
    <n v="1421201"/>
    <n v="0.2104438888888889"/>
  </r>
  <r>
    <s v="21375800"/>
    <s v="Desarrollo Artístico y Extensión Musical"/>
    <x v="15"/>
    <s v="001"/>
    <x v="6"/>
    <s v="TIEMPO EXTRAORDINARIO"/>
    <n v="1800000"/>
    <n v="1800000"/>
    <n v="1800000"/>
    <n v="0"/>
    <n v="0"/>
    <n v="0"/>
    <n v="378799"/>
    <n v="378799"/>
    <n v="1421201"/>
    <n v="0.2104438888888889"/>
  </r>
  <r>
    <s v="21375800"/>
    <s v="Desarrollo Artístico y Extensión Musical"/>
    <x v="15"/>
    <s v="001"/>
    <x v="7"/>
    <s v="INCENTIVOS SALARIALES"/>
    <n v="988915006"/>
    <n v="988915006"/>
    <n v="988915006"/>
    <n v="0"/>
    <n v="0"/>
    <n v="0"/>
    <n v="206753609.05000001"/>
    <n v="206753609.05000001"/>
    <n v="782161396.95000005"/>
    <n v="0.20907116162215464"/>
  </r>
  <r>
    <s v="21375800"/>
    <s v="Desarrollo Artístico y Extensión Musical"/>
    <x v="15"/>
    <s v="001"/>
    <x v="8"/>
    <s v="RETRIBUCION POR AÑOS SERVIDOS"/>
    <n v="612400000"/>
    <n v="612400000"/>
    <n v="612400000"/>
    <n v="0"/>
    <n v="0"/>
    <n v="0"/>
    <n v="44504041.350000001"/>
    <n v="44504041.350000001"/>
    <n v="567895958.64999998"/>
    <n v="7.2671524085564987E-2"/>
  </r>
  <r>
    <s v="21375800"/>
    <s v="Desarrollo Artístico y Extensión Musical"/>
    <x v="15"/>
    <s v="001"/>
    <x v="9"/>
    <s v="RESTRICCION AL EJERCICIO LIBERAL DE LA PROFESION"/>
    <n v="5065170"/>
    <n v="5065170"/>
    <n v="5065170"/>
    <n v="0"/>
    <n v="0"/>
    <n v="0"/>
    <n v="422097.5"/>
    <n v="422097.5"/>
    <n v="4643072.5"/>
    <n v="8.3333333333333329E-2"/>
  </r>
  <r>
    <s v="21375800"/>
    <s v="Desarrollo Artístico y Extensión Musical"/>
    <x v="15"/>
    <s v="001"/>
    <x v="10"/>
    <s v="DECIMOTERCER MES"/>
    <n v="195016318"/>
    <n v="195016318"/>
    <n v="195016318"/>
    <n v="0"/>
    <n v="0"/>
    <n v="0"/>
    <n v="0"/>
    <n v="0"/>
    <n v="195016318"/>
    <n v="0"/>
  </r>
  <r>
    <s v="21375800"/>
    <s v="Desarrollo Artístico y Extensión Musical"/>
    <x v="15"/>
    <s v="001"/>
    <x v="11"/>
    <s v="SALARIO ESCOLAR"/>
    <n v="171333518"/>
    <n v="171333518"/>
    <n v="171333518"/>
    <n v="0"/>
    <n v="0"/>
    <n v="0"/>
    <n v="160721934.41999999"/>
    <n v="160721934.41999999"/>
    <n v="10611583.58"/>
    <n v="0.93806475403137402"/>
  </r>
  <r>
    <s v="21375800"/>
    <s v="Desarrollo Artístico y Extensión Musical"/>
    <x v="15"/>
    <s v="001"/>
    <x v="12"/>
    <s v="OTROS INCENTIVOS SALARIALES"/>
    <n v="5100000"/>
    <n v="5100000"/>
    <n v="5100000"/>
    <n v="0"/>
    <n v="0"/>
    <n v="0"/>
    <n v="1105535.78"/>
    <n v="1105535.78"/>
    <n v="3994464.22"/>
    <n v="0.21677172156862745"/>
  </r>
  <r>
    <s v="21375800"/>
    <s v="Desarrollo Artístico y Extensión Musical"/>
    <x v="15"/>
    <s v="001"/>
    <x v="13"/>
    <s v="CONTRIB. PATRONALES AL DES. Y LA SEGURIDAD SOCIAL"/>
    <n v="227933115"/>
    <n v="227933115"/>
    <n v="227933115"/>
    <n v="0"/>
    <n v="165815821"/>
    <n v="0"/>
    <n v="16530671"/>
    <n v="16530671"/>
    <n v="45586623"/>
    <n v="7.2524218343613653E-2"/>
  </r>
  <r>
    <s v="21375800"/>
    <s v="Desarrollo Artístico y Extensión Musical"/>
    <x v="15"/>
    <s v="001"/>
    <x v="225"/>
    <s v="CCSS CONTRIBUCION PATRONAL SEGURO SALUD (CONTRIBUCION PATRONAL SEGURO DE SALUD, SEGUN LEY NO. 17 DEL 22 DE OCTUBRE DE 1943, LEY"/>
    <n v="216244237"/>
    <n v="216244237"/>
    <n v="216244237"/>
    <n v="0"/>
    <n v="157312422.59999999"/>
    <n v="0"/>
    <n v="15682967"/>
    <n v="15682967"/>
    <n v="43248847.399999999"/>
    <n v="7.2524323503705676E-2"/>
  </r>
  <r>
    <s v="21375800"/>
    <s v="Desarrollo Artístico y Extensión Musical"/>
    <x v="15"/>
    <s v="001"/>
    <x v="226"/>
    <s v="BANCO POPULAR Y DE DESARROLLO COMUNAL. (BPDC) (SEGUN LEY NO. 4351 DEL 11 DE JULIO DE 1969, LEY ORGANICA DEL B.P.D.C.)."/>
    <n v="11688878"/>
    <n v="11688878"/>
    <n v="11688878"/>
    <n v="0"/>
    <n v="8503398.4000000004"/>
    <n v="0"/>
    <n v="847704"/>
    <n v="847704"/>
    <n v="2337775.6"/>
    <n v="7.2522272881965236E-2"/>
  </r>
  <r>
    <s v="21375800"/>
    <s v="Desarrollo Artístico y Extensión Musical"/>
    <x v="15"/>
    <s v="001"/>
    <x v="16"/>
    <s v="CONTRIB PATRONALES A FOND PENS Y OTROS FOND CAPIT."/>
    <n v="231907333"/>
    <n v="231907333"/>
    <n v="231907333"/>
    <n v="0"/>
    <n v="170437402.40000001"/>
    <n v="0"/>
    <n v="15088464"/>
    <n v="15088464"/>
    <n v="46381466.600000001"/>
    <n v="6.5062470448056076E-2"/>
  </r>
  <r>
    <s v="21375800"/>
    <s v="Desarrollo Artístico y Extensión Musical"/>
    <x v="15"/>
    <s v="001"/>
    <x v="227"/>
    <s v="CCSS CONTRIBUCION PATRONAL SEGURO PENSIONES (CONTRIBUCION PATRONAL SEGURO DE PENSIONES, SEGUN LEY NO. 17 DEL 22 DE OCTUBRE DE 1943, LEY"/>
    <n v="126707434"/>
    <n v="126707434"/>
    <n v="126707434"/>
    <n v="0"/>
    <n v="93904778.200000003"/>
    <n v="0"/>
    <n v="7461169"/>
    <n v="7461169"/>
    <n v="25341486.800000001"/>
    <n v="5.8885013802741831E-2"/>
  </r>
  <r>
    <s v="21375800"/>
    <s v="Desarrollo Artístico y Extensión Musical"/>
    <x v="15"/>
    <s v="001"/>
    <x v="228"/>
    <s v="CCSS APORTE PATRONAL REGIMEN PENSIONES (APORTE PATRONAL AL REGIMEN DE PENSIONES, SEGUN LEY DE PROTECCION AL TRABAJADOR NO. 7983 DEL 16"/>
    <n v="70133266"/>
    <n v="70133266"/>
    <n v="70133266"/>
    <n v="0"/>
    <n v="51021975.799999997"/>
    <n v="0"/>
    <n v="5084637"/>
    <n v="5084637"/>
    <n v="14026653.199999999"/>
    <n v="7.2499646601371731E-2"/>
  </r>
  <r>
    <s v="21375800"/>
    <s v="Desarrollo Artístico y Extensión Musical"/>
    <x v="15"/>
    <s v="001"/>
    <x v="229"/>
    <s v="CCSS APORTE PATRONAL FONDO CAPITALIZACION LABORAL (APORTE PATRONAL AL FONDO DE CAPITALIZACION LABORAL, SEGUN LEY DE PROTECCION AL TRABAJADOR"/>
    <n v="35066633"/>
    <n v="35066633"/>
    <n v="35066633"/>
    <n v="0"/>
    <n v="25510648.399999999"/>
    <n v="0"/>
    <n v="2542658"/>
    <n v="2542658"/>
    <n v="7013326.5999999996"/>
    <n v="7.2509328169602136E-2"/>
  </r>
  <r>
    <s v="21375800"/>
    <s v="Desarrollo Artístico y Extensión Musical"/>
    <x v="15"/>
    <s v="001"/>
    <x v="21"/>
    <s v="SERVICIOS"/>
    <n v="463623075"/>
    <n v="463623075"/>
    <n v="115905768.75"/>
    <n v="3604910.9"/>
    <n v="50283862.340000004"/>
    <n v="0"/>
    <n v="313692.86"/>
    <n v="313692.86"/>
    <n v="409420608.89999998"/>
    <n v="6.7661183602649633E-4"/>
  </r>
  <r>
    <s v="21375800"/>
    <s v="Desarrollo Artístico y Extensión Musical"/>
    <x v="15"/>
    <s v="001"/>
    <x v="22"/>
    <s v="ALQUILERES"/>
    <n v="86000000"/>
    <n v="86000000"/>
    <n v="21500000"/>
    <n v="1434718.53"/>
    <n v="4603897.9800000004"/>
    <n v="0"/>
    <n v="0"/>
    <n v="0"/>
    <n v="79961383.489999995"/>
    <n v="0"/>
  </r>
  <r>
    <s v="21375800"/>
    <s v="Desarrollo Artístico y Extensión Musical"/>
    <x v="15"/>
    <s v="001"/>
    <x v="156"/>
    <s v="ALQUILER DE EDIFICIOS, LOCALES Y TERRENOS"/>
    <n v="86000000"/>
    <n v="86000000"/>
    <n v="21500000"/>
    <n v="1434718.53"/>
    <n v="4603897.9800000004"/>
    <n v="0"/>
    <n v="0"/>
    <n v="0"/>
    <n v="79961383.489999995"/>
    <n v="0"/>
  </r>
  <r>
    <s v="21375800"/>
    <s v="Desarrollo Artístico y Extensión Musical"/>
    <x v="15"/>
    <s v="001"/>
    <x v="24"/>
    <s v="SERVICIOS BASICOS"/>
    <n v="15187375"/>
    <n v="15187375"/>
    <n v="3796843.75"/>
    <n v="0"/>
    <n v="3230813.31"/>
    <n v="0"/>
    <n v="0"/>
    <n v="0"/>
    <n v="11956561.689999999"/>
    <n v="0"/>
  </r>
  <r>
    <s v="21375800"/>
    <s v="Desarrollo Artístico y Extensión Musical"/>
    <x v="15"/>
    <s v="001"/>
    <x v="25"/>
    <s v="SERVICIO DE AGUA Y ALCANTARILLADO"/>
    <n v="2556666"/>
    <n v="2556666"/>
    <n v="639166.5"/>
    <n v="0"/>
    <n v="639166"/>
    <n v="0"/>
    <n v="0"/>
    <n v="0"/>
    <n v="1917500"/>
    <n v="0"/>
  </r>
  <r>
    <s v="21375800"/>
    <s v="Desarrollo Artístico y Extensión Musical"/>
    <x v="15"/>
    <s v="001"/>
    <x v="26"/>
    <s v="SERVICIO DE ENERGIA ELECTRICA"/>
    <n v="9313920"/>
    <n v="9313920"/>
    <n v="2328480"/>
    <n v="0"/>
    <n v="2328480"/>
    <n v="0"/>
    <n v="0"/>
    <n v="0"/>
    <n v="6985440"/>
    <n v="0"/>
  </r>
  <r>
    <s v="21375800"/>
    <s v="Desarrollo Artístico y Extensión Musical"/>
    <x v="15"/>
    <s v="001"/>
    <x v="27"/>
    <s v="SERVICIO DE TELECOMUNICACIONES"/>
    <n v="3316789"/>
    <n v="3316789"/>
    <n v="829197.25"/>
    <n v="0"/>
    <n v="263167.31"/>
    <n v="0"/>
    <n v="0"/>
    <n v="0"/>
    <n v="3053621.69"/>
    <n v="0"/>
  </r>
  <r>
    <s v="21375800"/>
    <s v="Desarrollo Artístico y Extensión Musical"/>
    <x v="15"/>
    <s v="001"/>
    <x v="29"/>
    <s v="SERVICIOS COMERCIALES Y FINANCIEROS"/>
    <n v="68500000"/>
    <n v="68500000"/>
    <n v="17125000"/>
    <n v="0"/>
    <n v="0"/>
    <n v="0"/>
    <n v="0"/>
    <n v="0"/>
    <n v="68500000"/>
    <n v="0"/>
  </r>
  <r>
    <s v="21375800"/>
    <s v="Desarrollo Artístico y Extensión Musical"/>
    <x v="15"/>
    <s v="001"/>
    <x v="30"/>
    <s v="INFORMACION"/>
    <n v="100000"/>
    <n v="100000"/>
    <n v="25000"/>
    <n v="0"/>
    <n v="0"/>
    <n v="0"/>
    <n v="0"/>
    <n v="0"/>
    <n v="100000"/>
    <n v="0"/>
  </r>
  <r>
    <s v="21375800"/>
    <s v="Desarrollo Artístico y Extensión Musical"/>
    <x v="15"/>
    <s v="001"/>
    <x v="135"/>
    <s v="TRANSPORTE DE BIENES"/>
    <n v="63000000"/>
    <n v="63000000"/>
    <n v="15750000"/>
    <n v="0"/>
    <n v="0"/>
    <n v="0"/>
    <n v="0"/>
    <n v="0"/>
    <n v="63000000"/>
    <n v="0"/>
  </r>
  <r>
    <s v="21375800"/>
    <s v="Desarrollo Artístico y Extensión Musical"/>
    <x v="15"/>
    <s v="001"/>
    <x v="34"/>
    <s v="SERVICIOS DE TECNOLOGIAS DE INFORMACION"/>
    <n v="5400000"/>
    <n v="5400000"/>
    <n v="1350000"/>
    <n v="0"/>
    <n v="0"/>
    <n v="0"/>
    <n v="0"/>
    <n v="0"/>
    <n v="5400000"/>
    <n v="0"/>
  </r>
  <r>
    <s v="21375800"/>
    <s v="Desarrollo Artístico y Extensión Musical"/>
    <x v="15"/>
    <s v="001"/>
    <x v="35"/>
    <s v="SERVICIOS DE GESTION Y APOYO"/>
    <n v="149400000"/>
    <n v="149400000"/>
    <n v="37350000"/>
    <n v="717852.33"/>
    <n v="31540540.25"/>
    <n v="0"/>
    <n v="0"/>
    <n v="0"/>
    <n v="117141607.42"/>
    <n v="0"/>
  </r>
  <r>
    <s v="21375800"/>
    <s v="Desarrollo Artístico y Extensión Musical"/>
    <x v="15"/>
    <s v="001"/>
    <x v="38"/>
    <s v="SERVICIOS GENERALES"/>
    <n v="138000000"/>
    <n v="138000000"/>
    <n v="34500000"/>
    <n v="717852.33"/>
    <n v="31540540.25"/>
    <n v="0"/>
    <n v="0"/>
    <n v="0"/>
    <n v="105741607.42"/>
    <n v="0"/>
  </r>
  <r>
    <s v="21375800"/>
    <s v="Desarrollo Artístico y Extensión Musical"/>
    <x v="15"/>
    <s v="001"/>
    <x v="39"/>
    <s v="OTROS SERVICIOS DE GESTION Y APOYO"/>
    <n v="11400000"/>
    <n v="11400000"/>
    <n v="2850000"/>
    <n v="0"/>
    <n v="0"/>
    <n v="0"/>
    <n v="0"/>
    <n v="0"/>
    <n v="11400000"/>
    <n v="0"/>
  </r>
  <r>
    <s v="21375800"/>
    <s v="Desarrollo Artístico y Extensión Musical"/>
    <x v="15"/>
    <s v="001"/>
    <x v="40"/>
    <s v="GASTOS DE VIAJE Y DE TRANSPORTE"/>
    <n v="81000000"/>
    <n v="81000000"/>
    <n v="20050782"/>
    <n v="973220"/>
    <n v="8387305.1399999997"/>
    <n v="0"/>
    <n v="39474.86"/>
    <n v="39474.86"/>
    <n v="71600000"/>
    <n v="4.8734395061728395E-4"/>
  </r>
  <r>
    <s v="21375800"/>
    <s v="Desarrollo Artístico y Extensión Musical"/>
    <x v="15"/>
    <s v="001"/>
    <x v="41"/>
    <s v="TRANSPORTE DENTRO DEL PAIS"/>
    <n v="47000000"/>
    <n v="47000000"/>
    <n v="11550782"/>
    <n v="88420"/>
    <n v="783305.14"/>
    <n v="0"/>
    <n v="28274.86"/>
    <n v="28274.86"/>
    <n v="46100000"/>
    <n v="6.0159276595744685E-4"/>
  </r>
  <r>
    <s v="21375800"/>
    <s v="Desarrollo Artístico y Extensión Musical"/>
    <x v="15"/>
    <s v="001"/>
    <x v="42"/>
    <s v="VIATICOS DENTRO DEL PAIS"/>
    <n v="34000000"/>
    <n v="34000000"/>
    <n v="8500000"/>
    <n v="884800"/>
    <n v="7604000"/>
    <n v="0"/>
    <n v="11200"/>
    <n v="11200"/>
    <n v="25500000"/>
    <n v="3.2941176470588238E-4"/>
  </r>
  <r>
    <s v="21375800"/>
    <s v="Desarrollo Artístico y Extensión Musical"/>
    <x v="15"/>
    <s v="001"/>
    <x v="45"/>
    <s v="SEGUROS, REASEGUROS Y OTRAS OBLIGACIONES"/>
    <n v="4400000"/>
    <n v="4400000"/>
    <n v="1100000"/>
    <n v="0"/>
    <n v="0"/>
    <n v="0"/>
    <n v="0"/>
    <n v="0"/>
    <n v="4400000"/>
    <n v="0"/>
  </r>
  <r>
    <s v="21375800"/>
    <s v="Desarrollo Artístico y Extensión Musical"/>
    <x v="15"/>
    <s v="001"/>
    <x v="46"/>
    <s v="SEGUROS"/>
    <n v="4400000"/>
    <n v="4400000"/>
    <n v="1100000"/>
    <n v="0"/>
    <n v="0"/>
    <n v="0"/>
    <n v="0"/>
    <n v="0"/>
    <n v="4400000"/>
    <n v="0"/>
  </r>
  <r>
    <s v="21375800"/>
    <s v="Desarrollo Artístico y Extensión Musical"/>
    <x v="15"/>
    <s v="001"/>
    <x v="50"/>
    <s v="MANTENIMIENTO Y REPARACION"/>
    <n v="58585700"/>
    <n v="58585700"/>
    <n v="14646425"/>
    <n v="479120.04"/>
    <n v="2521305.66"/>
    <n v="0"/>
    <n v="0"/>
    <n v="0"/>
    <n v="55585274.299999997"/>
    <n v="0"/>
  </r>
  <r>
    <s v="21375800"/>
    <s v="Desarrollo Artístico y Extensión Musical"/>
    <x v="15"/>
    <s v="001"/>
    <x v="51"/>
    <s v="MANTENIMIENTO DE EDIFICIOS, LOCALES Y TERRENOS"/>
    <n v="42808200"/>
    <n v="42808200"/>
    <n v="10702050"/>
    <n v="0"/>
    <n v="0"/>
    <n v="0"/>
    <n v="0"/>
    <n v="0"/>
    <n v="42808200"/>
    <n v="0"/>
  </r>
  <r>
    <s v="21375800"/>
    <s v="Desarrollo Artístico y Extensión Musical"/>
    <x v="15"/>
    <s v="001"/>
    <x v="53"/>
    <s v="MANT. Y REPARACION DE EQUIPO DE TRANSPORTE"/>
    <n v="4000000"/>
    <n v="4000000"/>
    <n v="1000000"/>
    <n v="0"/>
    <n v="999999.15"/>
    <n v="0"/>
    <n v="0"/>
    <n v="0"/>
    <n v="3000000.85"/>
    <n v="0"/>
  </r>
  <r>
    <s v="21375800"/>
    <s v="Desarrollo Artístico y Extensión Musical"/>
    <x v="15"/>
    <s v="001"/>
    <x v="54"/>
    <s v="MANT. Y REPARACION DE EQUIPO Y MOBILIARIO DE OFIC."/>
    <n v="7000000"/>
    <n v="7000000"/>
    <n v="1750000"/>
    <n v="479120.04"/>
    <n v="326931.59999999998"/>
    <n v="0"/>
    <n v="0"/>
    <n v="0"/>
    <n v="6193948.3600000003"/>
    <n v="0"/>
  </r>
  <r>
    <s v="21375800"/>
    <s v="Desarrollo Artístico y Extensión Musical"/>
    <x v="15"/>
    <s v="001"/>
    <x v="56"/>
    <s v="MANTENIMIENTO Y REPARACION DE OTROS EQUIPOS"/>
    <n v="4777500"/>
    <n v="4777500"/>
    <n v="1194375"/>
    <n v="0"/>
    <n v="1194374.9099999999"/>
    <n v="0"/>
    <n v="0"/>
    <n v="0"/>
    <n v="3583125.09"/>
    <n v="0"/>
  </r>
  <r>
    <s v="21375800"/>
    <s v="Desarrollo Artístico y Extensión Musical"/>
    <x v="15"/>
    <s v="001"/>
    <x v="57"/>
    <s v="IMPUESTOS"/>
    <n v="550000"/>
    <n v="550000"/>
    <n v="336718"/>
    <n v="0"/>
    <n v="0"/>
    <n v="0"/>
    <n v="274218"/>
    <n v="274218"/>
    <n v="275782"/>
    <n v="0.49857818181818181"/>
  </r>
  <r>
    <s v="21375800"/>
    <s v="Desarrollo Artístico y Extensión Musical"/>
    <x v="15"/>
    <s v="001"/>
    <x v="230"/>
    <s v="IMPUESTOS SOBRE LA PROPIEDAD DE BIENES INMUEBLES"/>
    <n v="250000"/>
    <n v="250000"/>
    <n v="62500"/>
    <n v="0"/>
    <n v="0"/>
    <n v="0"/>
    <n v="0"/>
    <n v="0"/>
    <n v="250000"/>
    <n v="0"/>
  </r>
  <r>
    <s v="21375800"/>
    <s v="Desarrollo Artístico y Extensión Musical"/>
    <x v="15"/>
    <s v="001"/>
    <x v="58"/>
    <s v="OTROS IMPUESTOS"/>
    <n v="300000"/>
    <n v="300000"/>
    <n v="274218"/>
    <n v="0"/>
    <n v="0"/>
    <n v="0"/>
    <n v="274218"/>
    <n v="274218"/>
    <n v="25782"/>
    <n v="0.91405999999999998"/>
  </r>
  <r>
    <s v="21375800"/>
    <s v="Desarrollo Artístico y Extensión Musical"/>
    <x v="15"/>
    <s v="001"/>
    <x v="61"/>
    <s v="MATERIALES Y SUMINISTROS"/>
    <n v="27009243"/>
    <n v="27009243"/>
    <n v="6752310.75"/>
    <n v="0"/>
    <n v="1006731"/>
    <n v="0"/>
    <n v="243269"/>
    <n v="243269"/>
    <n v="25759243"/>
    <n v="9.0068796078438783E-3"/>
  </r>
  <r>
    <s v="21375800"/>
    <s v="Desarrollo Artístico y Extensión Musical"/>
    <x v="15"/>
    <s v="001"/>
    <x v="62"/>
    <s v="PRODUCTOS QUIMICOS Y CONEXOS"/>
    <n v="6721600"/>
    <n v="6721600"/>
    <n v="1680400"/>
    <n v="0"/>
    <n v="1006731"/>
    <n v="0"/>
    <n v="243269"/>
    <n v="243269"/>
    <n v="5471600"/>
    <n v="3.6192126874553678E-2"/>
  </r>
  <r>
    <s v="21375800"/>
    <s v="Desarrollo Artístico y Extensión Musical"/>
    <x v="15"/>
    <s v="001"/>
    <x v="63"/>
    <s v="COMBUSTIBLES Y LUBRICANTES"/>
    <n v="5000000"/>
    <n v="5000000"/>
    <n v="1250000"/>
    <n v="0"/>
    <n v="1006731"/>
    <n v="0"/>
    <n v="243269"/>
    <n v="243269"/>
    <n v="3750000"/>
    <n v="4.8653799999999997E-2"/>
  </r>
  <r>
    <s v="21375800"/>
    <s v="Desarrollo Artístico y Extensión Musical"/>
    <x v="15"/>
    <s v="001"/>
    <x v="114"/>
    <s v="PRODUCTOS FARMACEUTICOS Y MEDICINALES"/>
    <n v="721600"/>
    <n v="721600"/>
    <n v="180400"/>
    <n v="0"/>
    <n v="0"/>
    <n v="0"/>
    <n v="0"/>
    <n v="0"/>
    <n v="721600"/>
    <n v="0"/>
  </r>
  <r>
    <s v="21375800"/>
    <s v="Desarrollo Artístico y Extensión Musical"/>
    <x v="15"/>
    <s v="001"/>
    <x v="64"/>
    <s v="TINTAS, PINTURAS Y DILUYENTES"/>
    <n v="1000000"/>
    <n v="1000000"/>
    <n v="250000"/>
    <n v="0"/>
    <n v="0"/>
    <n v="0"/>
    <n v="0"/>
    <n v="0"/>
    <n v="1000000"/>
    <n v="0"/>
  </r>
  <r>
    <s v="21375800"/>
    <s v="Desarrollo Artístico y Extensión Musical"/>
    <x v="15"/>
    <s v="001"/>
    <x v="68"/>
    <s v="MATERIALES Y PROD DE USO EN LA CONSTRUC Y MANT."/>
    <n v="500000"/>
    <n v="500000"/>
    <n v="125000"/>
    <n v="0"/>
    <n v="0"/>
    <n v="0"/>
    <n v="0"/>
    <n v="0"/>
    <n v="500000"/>
    <n v="0"/>
  </r>
  <r>
    <s v="21375800"/>
    <s v="Desarrollo Artístico y Extensión Musical"/>
    <x v="15"/>
    <s v="001"/>
    <x v="69"/>
    <s v="MAT. Y PROD. ELECTRICOS, TELEFONICOS Y DE COMPUTO"/>
    <n v="500000"/>
    <n v="500000"/>
    <n v="125000"/>
    <n v="0"/>
    <n v="0"/>
    <n v="0"/>
    <n v="0"/>
    <n v="0"/>
    <n v="500000"/>
    <n v="0"/>
  </r>
  <r>
    <s v="21375800"/>
    <s v="Desarrollo Artístico y Extensión Musical"/>
    <x v="15"/>
    <s v="001"/>
    <x v="70"/>
    <s v="HERRAMIENTAS, REPUESTOS Y ACCESORIOS"/>
    <n v="4525000"/>
    <n v="4525000"/>
    <n v="1131250"/>
    <n v="0"/>
    <n v="0"/>
    <n v="0"/>
    <n v="0"/>
    <n v="0"/>
    <n v="4525000"/>
    <n v="0"/>
  </r>
  <r>
    <s v="21375800"/>
    <s v="Desarrollo Artístico y Extensión Musical"/>
    <x v="15"/>
    <s v="001"/>
    <x v="71"/>
    <s v="HERRAMIENTAS E INSTRUMENTOS"/>
    <n v="525000"/>
    <n v="525000"/>
    <n v="131250"/>
    <n v="0"/>
    <n v="0"/>
    <n v="0"/>
    <n v="0"/>
    <n v="0"/>
    <n v="525000"/>
    <n v="0"/>
  </r>
  <r>
    <s v="21375800"/>
    <s v="Desarrollo Artístico y Extensión Musical"/>
    <x v="15"/>
    <s v="001"/>
    <x v="72"/>
    <s v="REPUESTOS Y ACCESORIOS"/>
    <n v="4000000"/>
    <n v="4000000"/>
    <n v="1000000"/>
    <n v="0"/>
    <n v="0"/>
    <n v="0"/>
    <n v="0"/>
    <n v="0"/>
    <n v="4000000"/>
    <n v="0"/>
  </r>
  <r>
    <s v="21375800"/>
    <s v="Desarrollo Artístico y Extensión Musical"/>
    <x v="15"/>
    <s v="001"/>
    <x v="73"/>
    <s v="UTILES, MATERIALES Y SUMINISTROS DIVERSOS"/>
    <n v="15262643"/>
    <n v="15262643"/>
    <n v="3815660.75"/>
    <n v="0"/>
    <n v="0"/>
    <n v="0"/>
    <n v="0"/>
    <n v="0"/>
    <n v="15262643"/>
    <n v="0"/>
  </r>
  <r>
    <s v="21375800"/>
    <s v="Desarrollo Artístico y Extensión Musical"/>
    <x v="15"/>
    <s v="001"/>
    <x v="74"/>
    <s v="UTILES Y MATERIALES DE OFICINA Y COMPUTO"/>
    <n v="500000"/>
    <n v="500000"/>
    <n v="125000"/>
    <n v="0"/>
    <n v="0"/>
    <n v="0"/>
    <n v="0"/>
    <n v="0"/>
    <n v="500000"/>
    <n v="0"/>
  </r>
  <r>
    <s v="21375800"/>
    <s v="Desarrollo Artístico y Extensión Musical"/>
    <x v="15"/>
    <s v="001"/>
    <x v="75"/>
    <s v="PRODUCTOS DE PAPEL, CARTON E IMPRESOS"/>
    <n v="1000000"/>
    <n v="1000000"/>
    <n v="250000"/>
    <n v="0"/>
    <n v="0"/>
    <n v="0"/>
    <n v="0"/>
    <n v="0"/>
    <n v="1000000"/>
    <n v="0"/>
  </r>
  <r>
    <s v="21375800"/>
    <s v="Desarrollo Artístico y Extensión Musical"/>
    <x v="15"/>
    <s v="001"/>
    <x v="116"/>
    <s v="TEXTILES Y VESTUARIO"/>
    <n v="10012643"/>
    <n v="10012643"/>
    <n v="2503160.75"/>
    <n v="0"/>
    <n v="0"/>
    <n v="0"/>
    <n v="0"/>
    <n v="0"/>
    <n v="10012643"/>
    <n v="0"/>
  </r>
  <r>
    <s v="21375800"/>
    <s v="Desarrollo Artístico y Extensión Musical"/>
    <x v="15"/>
    <s v="001"/>
    <x v="76"/>
    <s v="UTILES Y MATERIALES DE LIMPIEZA"/>
    <n v="2500000"/>
    <n v="2500000"/>
    <n v="625000"/>
    <n v="0"/>
    <n v="0"/>
    <n v="0"/>
    <n v="0"/>
    <n v="0"/>
    <n v="2500000"/>
    <n v="0"/>
  </r>
  <r>
    <s v="21375800"/>
    <s v="Desarrollo Artístico y Extensión Musical"/>
    <x v="15"/>
    <s v="001"/>
    <x v="117"/>
    <s v="UTILES Y MATERIALES DE RESGUARDO Y SEGURIDAD"/>
    <n v="500000"/>
    <n v="500000"/>
    <n v="125000"/>
    <n v="0"/>
    <n v="0"/>
    <n v="0"/>
    <n v="0"/>
    <n v="0"/>
    <n v="500000"/>
    <n v="0"/>
  </r>
  <r>
    <s v="21375800"/>
    <s v="Desarrollo Artístico y Extensión Musical"/>
    <x v="15"/>
    <s v="001"/>
    <x v="118"/>
    <s v="OTROS UTILES, MATERIALES Y SUMINISTROS DIVERSOS"/>
    <n v="750000"/>
    <n v="750000"/>
    <n v="187500"/>
    <n v="0"/>
    <n v="0"/>
    <n v="0"/>
    <n v="0"/>
    <n v="0"/>
    <n v="750000"/>
    <n v="0"/>
  </r>
  <r>
    <s v="21375800"/>
    <s v="Desarrollo Artístico y Extensión Musical"/>
    <x v="15"/>
    <s v="001"/>
    <x v="78"/>
    <s v="TRANSFERENCIAS CORRIENTES"/>
    <n v="128830015"/>
    <n v="128830015"/>
    <n v="64118140"/>
    <n v="0"/>
    <n v="30953489.309999999"/>
    <n v="0"/>
    <n v="4328410.6900000004"/>
    <n v="4328410.6900000004"/>
    <n v="93548115"/>
    <n v="3.3597843561533391E-2"/>
  </r>
  <r>
    <s v="21375800"/>
    <s v="Desarrollo Artístico y Extensión Musical"/>
    <x v="15"/>
    <s v="001"/>
    <x v="79"/>
    <s v="TRANSFERENCIAS CORRIENTES AL SECTOR PUBLICO"/>
    <n v="42547515"/>
    <n v="42547515"/>
    <n v="42547515"/>
    <n v="0"/>
    <n v="30953489.309999999"/>
    <n v="0"/>
    <n v="3084522.69"/>
    <n v="3084522.69"/>
    <n v="8509503"/>
    <n v="7.2495953994022921E-2"/>
  </r>
  <r>
    <s v="21375800"/>
    <s v="Desarrollo Artístico y Extensión Musical"/>
    <x v="15"/>
    <s v="001"/>
    <x v="231"/>
    <s v="CCSS CONTRIBUCION ESTATAL SEGURO PENSIONES (CONTRIBUCION ESTATAL AL SEGURO DE PENSIONES, SEGUN LEY NO. 17 DEL 22 DE OCTUBRE DE 1943, LEY"/>
    <n v="36703076"/>
    <n v="36703076"/>
    <n v="36703076"/>
    <n v="0"/>
    <n v="26701636.289999999"/>
    <n v="0"/>
    <n v="2660824.5099999998"/>
    <n v="2660824.5099999998"/>
    <n v="7340615.2000000002"/>
    <n v="7.2495954017586961E-2"/>
  </r>
  <r>
    <s v="21375800"/>
    <s v="Desarrollo Artístico y Extensión Musical"/>
    <x v="15"/>
    <s v="001"/>
    <x v="232"/>
    <s v="CCSS CONTRIBUCION ESTATAL SEGURO SALUD (CONTRIBUCION ESTATAL AL SEGURO DE SALUD, SEGUN LEY NO. 17 DEL 22 DE OCTUBRE DE 1943, LEY"/>
    <n v="5844439"/>
    <n v="5844439"/>
    <n v="5844439"/>
    <n v="0"/>
    <n v="4251853.0199999996"/>
    <n v="0"/>
    <n v="423698.18"/>
    <n v="423698.18"/>
    <n v="1168887.8"/>
    <n v="7.2495953846040656E-2"/>
  </r>
  <r>
    <s v="21375800"/>
    <s v="Desarrollo Artístico y Extensión Musical"/>
    <x v="15"/>
    <s v="001"/>
    <x v="86"/>
    <s v="PRESTACIONES"/>
    <n v="11500000"/>
    <n v="11500000"/>
    <n v="2875000"/>
    <n v="0"/>
    <n v="0"/>
    <n v="0"/>
    <n v="1243888"/>
    <n v="1243888"/>
    <n v="10256112"/>
    <n v="0.10816417391304348"/>
  </r>
  <r>
    <s v="21375800"/>
    <s v="Desarrollo Artístico y Extensión Musical"/>
    <x v="15"/>
    <s v="001"/>
    <x v="88"/>
    <s v="OTRAS PRESTACIONES"/>
    <n v="11500000"/>
    <n v="11500000"/>
    <n v="2875000"/>
    <n v="0"/>
    <n v="0"/>
    <n v="0"/>
    <n v="1243888"/>
    <n v="1243888"/>
    <n v="10256112"/>
    <n v="0.10816417391304348"/>
  </r>
  <r>
    <s v="21375800"/>
    <s v="Desarrollo Artístico y Extensión Musical"/>
    <x v="15"/>
    <s v="001"/>
    <x v="89"/>
    <s v="TRANSF. C.TES A ENTIDADES PRIV. SIN FINES DE LUCRO"/>
    <n v="74782500"/>
    <n v="74782500"/>
    <n v="18695625"/>
    <n v="0"/>
    <n v="0"/>
    <n v="0"/>
    <n v="0"/>
    <n v="0"/>
    <n v="74782500"/>
    <n v="0"/>
  </r>
  <r>
    <s v="21375800"/>
    <s v="Desarrollo Artístico y Extensión Musical"/>
    <x v="15"/>
    <s v="001"/>
    <x v="233"/>
    <s v="ASOCIACION SINFONICA DE HEREDIA (GASTOS DE OPERACION, LEY 3698 DEL 22/06/1966)."/>
    <n v="74782500"/>
    <n v="74782500"/>
    <n v="18695625"/>
    <n v="0"/>
    <n v="0"/>
    <n v="0"/>
    <n v="0"/>
    <n v="0"/>
    <n v="74782500"/>
    <n v="0"/>
  </r>
  <r>
    <s v="21375800"/>
    <s v="Desarrollo Artístico y Extensión Musical"/>
    <x v="15"/>
    <s v="280"/>
    <x v="98"/>
    <s v="BIENES DURADEROS"/>
    <n v="50600000"/>
    <n v="50600000"/>
    <n v="50600000"/>
    <n v="0"/>
    <n v="19273675.5"/>
    <n v="0"/>
    <n v="0"/>
    <n v="0"/>
    <n v="31326324.5"/>
    <n v="0"/>
  </r>
  <r>
    <s v="21375800"/>
    <s v="Desarrollo Artístico y Extensión Musical"/>
    <x v="15"/>
    <s v="280"/>
    <x v="99"/>
    <s v="MAQUINARIA, EQUIPO Y MOBILIARIO"/>
    <n v="50000000"/>
    <n v="50000000"/>
    <n v="50000000"/>
    <n v="0"/>
    <n v="19273675.5"/>
    <n v="0"/>
    <n v="0"/>
    <n v="0"/>
    <n v="30726324.5"/>
    <n v="0"/>
  </r>
  <r>
    <s v="21375800"/>
    <s v="Desarrollo Artístico y Extensión Musical"/>
    <x v="15"/>
    <s v="280"/>
    <x v="234"/>
    <s v="EQUIPO Y MOBILIARIO EDUCACIONAL, DEP. Y RECREATIVO"/>
    <n v="50000000"/>
    <n v="50000000"/>
    <n v="50000000"/>
    <n v="0"/>
    <n v="19273675.5"/>
    <n v="0"/>
    <n v="0"/>
    <n v="0"/>
    <n v="30726324.5"/>
    <n v="0"/>
  </r>
  <r>
    <s v="21375800"/>
    <s v="Desarrollo Artístico y Extensión Musical"/>
    <x v="15"/>
    <s v="280"/>
    <x v="103"/>
    <s v="BIENES DURADEROS DIVERSOS"/>
    <n v="600000"/>
    <n v="600000"/>
    <n v="600000"/>
    <n v="0"/>
    <n v="0"/>
    <n v="0"/>
    <n v="0"/>
    <n v="0"/>
    <n v="600000"/>
    <n v="0"/>
  </r>
  <r>
    <s v="21375800"/>
    <s v="Desarrollo Artístico y Extensión Musical"/>
    <x v="15"/>
    <s v="280"/>
    <x v="104"/>
    <s v="BIENES INTANGIBLES"/>
    <n v="600000"/>
    <n v="600000"/>
    <n v="600000"/>
    <n v="0"/>
    <n v="0"/>
    <n v="0"/>
    <n v="0"/>
    <n v="0"/>
    <n v="600000"/>
    <n v="0"/>
  </r>
  <r>
    <s v="21375801"/>
    <s v="CENTRO NACIONAL DE LA MÚSICA"/>
    <x v="16"/>
    <s v="001"/>
    <x v="0"/>
    <s v=""/>
    <n v="2983156575"/>
    <n v="2983156575"/>
    <n v="2644024638.75"/>
    <n v="0"/>
    <n v="0"/>
    <n v="0"/>
    <n v="288772421.62"/>
    <n v="269330669.01999998"/>
    <n v="2694384153.3800001"/>
    <n v="9.6800960445731887E-2"/>
  </r>
  <r>
    <s v="21375801"/>
    <s v="CENTRO NACIONAL DE LA MÚSICA"/>
    <x v="16"/>
    <s v="001"/>
    <x v="1"/>
    <s v="REMUNERACIONES"/>
    <n v="2458692440"/>
    <n v="2458692440"/>
    <n v="2458692440"/>
    <n v="0"/>
    <n v="0"/>
    <n v="0"/>
    <n v="283434693.05000001"/>
    <n v="263992940.44999999"/>
    <n v="2175257746.9499998"/>
    <n v="0.11527862876985134"/>
  </r>
  <r>
    <s v="21375801"/>
    <s v="CENTRO NACIONAL DE LA MÚSICA"/>
    <x v="16"/>
    <s v="001"/>
    <x v="2"/>
    <s v="REMUNERACIONES BASICAS"/>
    <n v="1217425824"/>
    <n v="1217425824"/>
    <n v="1217425824"/>
    <n v="0"/>
    <n v="0"/>
    <n v="0"/>
    <n v="93990755.450000003"/>
    <n v="93990755.450000003"/>
    <n v="1123435068.55"/>
    <n v="7.7204502810020892E-2"/>
  </r>
  <r>
    <s v="21375801"/>
    <s v="CENTRO NACIONAL DE LA MÚSICA"/>
    <x v="16"/>
    <s v="001"/>
    <x v="3"/>
    <s v="SUELDOS PARA CARGOS FIJOS"/>
    <n v="1185425824"/>
    <n v="1185425824"/>
    <n v="1185425824"/>
    <n v="0"/>
    <n v="0"/>
    <n v="0"/>
    <n v="93147805.450000003"/>
    <n v="93147805.450000003"/>
    <n v="1092278018.55"/>
    <n v="7.857750655008508E-2"/>
  </r>
  <r>
    <s v="21375801"/>
    <s v="CENTRO NACIONAL DE LA MÚSICA"/>
    <x v="16"/>
    <s v="001"/>
    <x v="4"/>
    <s v="SUPLENCIAS"/>
    <n v="32000000"/>
    <n v="32000000"/>
    <n v="32000000"/>
    <n v="0"/>
    <n v="0"/>
    <n v="0"/>
    <n v="842950"/>
    <n v="842950"/>
    <n v="31157050"/>
    <n v="2.6342187499999999E-2"/>
  </r>
  <r>
    <s v="21375801"/>
    <s v="CENTRO NACIONAL DE LA MÚSICA"/>
    <x v="16"/>
    <s v="001"/>
    <x v="5"/>
    <s v="REMUNERACIONES EVENTUALES"/>
    <n v="10100000"/>
    <n v="10100000"/>
    <n v="10100000"/>
    <n v="0"/>
    <n v="0"/>
    <n v="0"/>
    <n v="0"/>
    <n v="0"/>
    <n v="10100000"/>
    <n v="0"/>
  </r>
  <r>
    <s v="21375801"/>
    <s v="CENTRO NACIONAL DE LA MÚSICA"/>
    <x v="16"/>
    <s v="001"/>
    <x v="6"/>
    <s v="TIEMPO EXTRAORDINARIO"/>
    <n v="10100000"/>
    <n v="10100000"/>
    <n v="10100000"/>
    <n v="0"/>
    <n v="0"/>
    <n v="0"/>
    <n v="0"/>
    <n v="0"/>
    <n v="10100000"/>
    <n v="0"/>
  </r>
  <r>
    <s v="21375801"/>
    <s v="CENTRO NACIONAL DE LA MÚSICA"/>
    <x v="16"/>
    <s v="001"/>
    <x v="7"/>
    <s v="INCENTIVOS SALARIALES"/>
    <n v="844862950"/>
    <n v="844862950"/>
    <n v="844862950"/>
    <n v="0"/>
    <n v="0"/>
    <n v="0"/>
    <n v="162412541.5"/>
    <n v="142970788.90000001"/>
    <n v="682450408.5"/>
    <n v="0.19223536965374088"/>
  </r>
  <r>
    <s v="21375801"/>
    <s v="CENTRO NACIONAL DE LA MÚSICA"/>
    <x v="16"/>
    <s v="001"/>
    <x v="8"/>
    <s v="RETRIBUCION POR AÑOS SERVIDOS"/>
    <n v="320900000"/>
    <n v="320900000"/>
    <n v="320900000"/>
    <n v="0"/>
    <n v="0"/>
    <n v="0"/>
    <n v="25755057.800000001"/>
    <n v="25755057.800000001"/>
    <n v="295144942.19999999"/>
    <n v="8.0258827672172017E-2"/>
  </r>
  <r>
    <s v="21375801"/>
    <s v="CENTRO NACIONAL DE LA MÚSICA"/>
    <x v="16"/>
    <s v="001"/>
    <x v="9"/>
    <s v="RESTRICCION AL EJERCICIO LIBERAL DE LA PROFESION"/>
    <n v="82727670"/>
    <n v="82727670"/>
    <n v="82727670"/>
    <n v="0"/>
    <n v="0"/>
    <n v="0"/>
    <n v="7141592.5"/>
    <n v="7141592.5"/>
    <n v="75586077.5"/>
    <n v="8.6326527750630475E-2"/>
  </r>
  <r>
    <s v="21375801"/>
    <s v="CENTRO NACIONAL DE LA MÚSICA"/>
    <x v="16"/>
    <s v="001"/>
    <x v="10"/>
    <s v="DECIMOTERCER MES"/>
    <n v="159304558"/>
    <n v="159304558"/>
    <n v="159304558"/>
    <n v="0"/>
    <n v="0"/>
    <n v="0"/>
    <n v="0"/>
    <n v="0"/>
    <n v="159304558"/>
    <n v="0"/>
  </r>
  <r>
    <s v="21375801"/>
    <s v="CENTRO NACIONAL DE LA MÚSICA"/>
    <x v="16"/>
    <s v="001"/>
    <x v="11"/>
    <s v="SALARIO ESCOLAR"/>
    <n v="188230722"/>
    <n v="188230722"/>
    <n v="188230722"/>
    <n v="0"/>
    <n v="0"/>
    <n v="0"/>
    <n v="121742799.3"/>
    <n v="102301046.7"/>
    <n v="66487922.700000003"/>
    <n v="0.64677433102551662"/>
  </r>
  <r>
    <s v="21375801"/>
    <s v="CENTRO NACIONAL DE LA MÚSICA"/>
    <x v="16"/>
    <s v="001"/>
    <x v="12"/>
    <s v="OTROS INCENTIVOS SALARIALES"/>
    <n v="93700000"/>
    <n v="93700000"/>
    <n v="93700000"/>
    <n v="0"/>
    <n v="0"/>
    <n v="0"/>
    <n v="7773091.9000000004"/>
    <n v="7773091.9000000004"/>
    <n v="85926908.099999994"/>
    <n v="8.2957224119530423E-2"/>
  </r>
  <r>
    <s v="21375801"/>
    <s v="CENTRO NACIONAL DE LA MÚSICA"/>
    <x v="16"/>
    <s v="001"/>
    <x v="13"/>
    <s v="CONTRIB. PATRONALES AL DES. Y LA SEGURIDAD SOCIAL"/>
    <n v="186525711"/>
    <n v="186525711"/>
    <n v="186525711"/>
    <n v="0"/>
    <n v="0"/>
    <n v="0"/>
    <n v="13166922"/>
    <n v="13166922"/>
    <n v="173358789"/>
    <n v="7.0590386330171936E-2"/>
  </r>
  <r>
    <s v="21375801"/>
    <s v="CENTRO NACIONAL DE LA MÚSICA"/>
    <x v="16"/>
    <s v="001"/>
    <x v="235"/>
    <s v="CCSS CONTRIBUCION PATRONAL SEGURO SALUD (CONTRIBUCION PATRONAL SEGURO DE SALUD, SEGUN LEY NO. 17 DEL 22 DE OCTUBRE DE 1943, LEY"/>
    <n v="176960290"/>
    <n v="176960290"/>
    <n v="176960290"/>
    <n v="0"/>
    <n v="0"/>
    <n v="0"/>
    <n v="12492270"/>
    <n v="12492270"/>
    <n v="164468020"/>
    <n v="7.0593634311969092E-2"/>
  </r>
  <r>
    <s v="21375801"/>
    <s v="CENTRO NACIONAL DE LA MÚSICA"/>
    <x v="16"/>
    <s v="001"/>
    <x v="236"/>
    <s v="BANCO POPULAR Y DE DESARROLLO COMUNAL. (BPDC) (SEGUN LEY NO. 4351 DEL 11 DE JULIO DE 1969, LEY ORGANICA DEL B.P.D.C.)."/>
    <n v="9565421"/>
    <n v="9565421"/>
    <n v="9565421"/>
    <n v="0"/>
    <n v="0"/>
    <n v="0"/>
    <n v="674652"/>
    <n v="674652"/>
    <n v="8890769"/>
    <n v="7.0530298666415206E-2"/>
  </r>
  <r>
    <s v="21375801"/>
    <s v="CENTRO NACIONAL DE LA MÚSICA"/>
    <x v="16"/>
    <s v="001"/>
    <x v="16"/>
    <s v="CONTRIB PATRONALES A FOND PENS Y OTROS FOND CAPIT."/>
    <n v="199777955"/>
    <n v="199777955"/>
    <n v="199777955"/>
    <n v="0"/>
    <n v="0"/>
    <n v="0"/>
    <n v="13864474.1"/>
    <n v="13864474.1"/>
    <n v="185913480.90000001"/>
    <n v="6.9399419470481616E-2"/>
  </r>
  <r>
    <s v="21375801"/>
    <s v="CENTRO NACIONAL DE LA MÚSICA"/>
    <x v="16"/>
    <s v="001"/>
    <x v="237"/>
    <s v="CCSS CONTRIBUCION PATRONAL SEGURO PENSIONES (CONTRIBUCION PATRONAL SEGURO DE PENSIONES, SEGUN LEY NO. 17 DEL 22 DE OCTUBRE DE 1943, LEY"/>
    <n v="103689165"/>
    <n v="103689165"/>
    <n v="103689165"/>
    <n v="0"/>
    <n v="0"/>
    <n v="0"/>
    <n v="7314147"/>
    <n v="7314147"/>
    <n v="96375018"/>
    <n v="7.0539163855741341E-2"/>
  </r>
  <r>
    <s v="21375801"/>
    <s v="CENTRO NACIONAL DE LA MÚSICA"/>
    <x v="16"/>
    <s v="001"/>
    <x v="238"/>
    <s v="CCSS APORTE PATRONAL REGIMEN PENSIONES (APORTE PATRONAL AL REGIMEN DE PENSIONES, SEGUN LEY DE PROTECCION AL TRABAJADOR NO. 7983 DEL 16"/>
    <n v="57392527"/>
    <n v="57392527"/>
    <n v="57392527"/>
    <n v="0"/>
    <n v="0"/>
    <n v="0"/>
    <n v="4047913"/>
    <n v="4047913"/>
    <n v="53344614"/>
    <n v="7.0530314861375593E-2"/>
  </r>
  <r>
    <s v="21375801"/>
    <s v="CENTRO NACIONAL DE LA MÚSICA"/>
    <x v="16"/>
    <s v="001"/>
    <x v="239"/>
    <s v="CCSS APORTE PATRONAL FONDO CAPITALIZACION LABORAL (APORTE PATRONAL AL FONDO DE CAPITALIZACION LABORAL, SEGUN LEY DE PROTECCION AL TRABAJADOR"/>
    <n v="28696263"/>
    <n v="28696263"/>
    <n v="28696263"/>
    <n v="0"/>
    <n v="0"/>
    <n v="0"/>
    <n v="2023957"/>
    <n v="2023957"/>
    <n v="26672306"/>
    <n v="7.0530333514158272E-2"/>
  </r>
  <r>
    <s v="21375801"/>
    <s v="CENTRO NACIONAL DE LA MÚSICA"/>
    <x v="16"/>
    <s v="001"/>
    <x v="240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478457.1"/>
    <n v="478457.1"/>
    <n v="9521542.9000000004"/>
    <n v="4.784571E-2"/>
  </r>
  <r>
    <s v="21375801"/>
    <s v="CENTRO NACIONAL DE LA MÚSICA"/>
    <x v="16"/>
    <s v="001"/>
    <x v="21"/>
    <s v="SERVICIOS"/>
    <n v="369354401"/>
    <n v="369354401"/>
    <n v="96441166.25"/>
    <n v="0"/>
    <n v="0"/>
    <n v="0"/>
    <n v="2611757.02"/>
    <n v="2611757.02"/>
    <n v="366742643.98000002"/>
    <n v="7.0711409229966098E-3"/>
  </r>
  <r>
    <s v="21375801"/>
    <s v="CENTRO NACIONAL DE LA MÚSICA"/>
    <x v="16"/>
    <s v="001"/>
    <x v="22"/>
    <s v="ALQUILERES"/>
    <n v="24460508"/>
    <n v="24460508"/>
    <n v="6115127"/>
    <n v="0"/>
    <n v="0"/>
    <n v="0"/>
    <n v="0"/>
    <n v="0"/>
    <n v="24460508"/>
    <n v="0"/>
  </r>
  <r>
    <s v="21375801"/>
    <s v="CENTRO NACIONAL DE LA MÚSICA"/>
    <x v="16"/>
    <s v="001"/>
    <x v="23"/>
    <s v="ALQUILER DE EQUIPO DE COMPUTO"/>
    <n v="24460508"/>
    <n v="24460508"/>
    <n v="6115127"/>
    <n v="0"/>
    <n v="0"/>
    <n v="0"/>
    <n v="0"/>
    <n v="0"/>
    <n v="24460508"/>
    <n v="0"/>
  </r>
  <r>
    <s v="21375801"/>
    <s v="CENTRO NACIONAL DE LA MÚSICA"/>
    <x v="16"/>
    <s v="001"/>
    <x v="24"/>
    <s v="SERVICIOS BASICOS"/>
    <n v="42080000"/>
    <n v="42080000"/>
    <n v="10520000"/>
    <n v="0"/>
    <n v="0"/>
    <n v="0"/>
    <n v="2060381.07"/>
    <n v="2060381.07"/>
    <n v="40019618.93"/>
    <n v="4.8963428469581752E-2"/>
  </r>
  <r>
    <s v="21375801"/>
    <s v="CENTRO NACIONAL DE LA MÚSICA"/>
    <x v="16"/>
    <s v="001"/>
    <x v="25"/>
    <s v="SERVICIO DE AGUA Y ALCANTARILLADO"/>
    <n v="12600000"/>
    <n v="12600000"/>
    <n v="3150000"/>
    <n v="0"/>
    <n v="0"/>
    <n v="0"/>
    <n v="394876"/>
    <n v="394876"/>
    <n v="12205124"/>
    <n v="3.1339365079365078E-2"/>
  </r>
  <r>
    <s v="21375801"/>
    <s v="CENTRO NACIONAL DE LA MÚSICA"/>
    <x v="16"/>
    <s v="001"/>
    <x v="26"/>
    <s v="SERVICIO DE ENERGIA ELECTRICA"/>
    <n v="13000000"/>
    <n v="13000000"/>
    <n v="3250000"/>
    <n v="0"/>
    <n v="0"/>
    <n v="0"/>
    <n v="710180"/>
    <n v="710180"/>
    <n v="12289820"/>
    <n v="5.462923076923077E-2"/>
  </r>
  <r>
    <s v="21375801"/>
    <s v="CENTRO NACIONAL DE LA MÚSICA"/>
    <x v="16"/>
    <s v="001"/>
    <x v="110"/>
    <s v="SERVICIO DE CORREO"/>
    <n v="480000"/>
    <n v="480000"/>
    <n v="120000"/>
    <n v="0"/>
    <n v="0"/>
    <n v="0"/>
    <n v="0"/>
    <n v="0"/>
    <n v="480000"/>
    <n v="0"/>
  </r>
  <r>
    <s v="21375801"/>
    <s v="CENTRO NACIONAL DE LA MÚSICA"/>
    <x v="16"/>
    <s v="001"/>
    <x v="27"/>
    <s v="SERVICIO DE TELECOMUNICACIONES"/>
    <n v="16000000"/>
    <n v="16000000"/>
    <n v="4000000"/>
    <n v="0"/>
    <n v="0"/>
    <n v="0"/>
    <n v="955325.07"/>
    <n v="955325.07"/>
    <n v="15044674.93"/>
    <n v="5.9707816875E-2"/>
  </r>
  <r>
    <s v="21375801"/>
    <s v="CENTRO NACIONAL DE LA MÚSICA"/>
    <x v="16"/>
    <s v="001"/>
    <x v="29"/>
    <s v="SERVICIOS COMERCIALES Y FINANCIEROS"/>
    <n v="14070088"/>
    <n v="14070088"/>
    <n v="7620088"/>
    <n v="0"/>
    <n v="0"/>
    <n v="0"/>
    <n v="387775.95"/>
    <n v="387775.95"/>
    <n v="13682312.050000001"/>
    <n v="2.7560307369790437E-2"/>
  </r>
  <r>
    <s v="21375801"/>
    <s v="CENTRO NACIONAL DE LA MÚSICA"/>
    <x v="16"/>
    <s v="001"/>
    <x v="30"/>
    <s v="INFORMACION"/>
    <n v="500000"/>
    <n v="500000"/>
    <n v="125000"/>
    <n v="0"/>
    <n v="0"/>
    <n v="0"/>
    <n v="0"/>
    <n v="0"/>
    <n v="500000"/>
    <n v="0"/>
  </r>
  <r>
    <s v="21375801"/>
    <s v="CENTRO NACIONAL DE LA MÚSICA"/>
    <x v="16"/>
    <s v="001"/>
    <x v="31"/>
    <s v="PUBLICIDAD Y PROPAGANDA"/>
    <n v="700000"/>
    <n v="700000"/>
    <n v="175000"/>
    <n v="0"/>
    <n v="0"/>
    <n v="0"/>
    <n v="0"/>
    <n v="0"/>
    <n v="700000"/>
    <n v="0"/>
  </r>
  <r>
    <s v="21375801"/>
    <s v="CENTRO NACIONAL DE LA MÚSICA"/>
    <x v="16"/>
    <s v="001"/>
    <x v="32"/>
    <s v="IMPRESION, ENCUADERNACION Y OTROS"/>
    <n v="400000"/>
    <n v="400000"/>
    <n v="100000"/>
    <n v="0"/>
    <n v="0"/>
    <n v="0"/>
    <n v="0"/>
    <n v="0"/>
    <n v="400000"/>
    <n v="0"/>
  </r>
  <r>
    <s v="21375801"/>
    <s v="CENTRO NACIONAL DE LA MÚSICA"/>
    <x v="16"/>
    <s v="001"/>
    <x v="135"/>
    <s v="TRANSPORTE DE BIENES"/>
    <n v="7000000"/>
    <n v="7000000"/>
    <n v="1750000"/>
    <n v="0"/>
    <n v="0"/>
    <n v="0"/>
    <n v="0"/>
    <n v="0"/>
    <n v="7000000"/>
    <n v="0"/>
  </r>
  <r>
    <s v="21375801"/>
    <s v="CENTRO NACIONAL DE LA MÚSICA"/>
    <x v="16"/>
    <s v="001"/>
    <x v="33"/>
    <s v="COMIS. Y GASTOS POR SERV. FINANCIEROS Y COMERCIAL."/>
    <n v="5470088"/>
    <n v="5470088"/>
    <n v="5470088"/>
    <n v="0"/>
    <n v="0"/>
    <n v="0"/>
    <n v="387775.95"/>
    <n v="387775.95"/>
    <n v="5082312.05"/>
    <n v="7.0890258072630649E-2"/>
  </r>
  <r>
    <s v="21375801"/>
    <s v="CENTRO NACIONAL DE LA MÚSICA"/>
    <x v="16"/>
    <s v="001"/>
    <x v="35"/>
    <s v="SERVICIOS DE GESTION Y APOYO"/>
    <n v="233093805"/>
    <n v="233093805"/>
    <n v="58273451.25"/>
    <n v="0"/>
    <n v="0"/>
    <n v="0"/>
    <n v="0"/>
    <n v="0"/>
    <n v="233093805"/>
    <n v="0"/>
  </r>
  <r>
    <s v="21375801"/>
    <s v="CENTRO NACIONAL DE LA MÚSICA"/>
    <x v="16"/>
    <s v="001"/>
    <x v="38"/>
    <s v="SERVICIOS GENERALES"/>
    <n v="92502110"/>
    <n v="92502110"/>
    <n v="23125527.5"/>
    <n v="0"/>
    <n v="0"/>
    <n v="0"/>
    <n v="0"/>
    <n v="0"/>
    <n v="92502110"/>
    <n v="0"/>
  </r>
  <r>
    <s v="21375801"/>
    <s v="CENTRO NACIONAL DE LA MÚSICA"/>
    <x v="16"/>
    <s v="001"/>
    <x v="39"/>
    <s v="OTROS SERVICIOS DE GESTION Y APOYO"/>
    <n v="140591695"/>
    <n v="140591695"/>
    <n v="35147923.75"/>
    <n v="0"/>
    <n v="0"/>
    <n v="0"/>
    <n v="0"/>
    <n v="0"/>
    <n v="140591695"/>
    <n v="0"/>
  </r>
  <r>
    <s v="21375801"/>
    <s v="CENTRO NACIONAL DE LA MÚSICA"/>
    <x v="16"/>
    <s v="001"/>
    <x v="40"/>
    <s v="GASTOS DE VIAJE Y DE TRANSPORTE"/>
    <n v="26350000"/>
    <n v="26350000"/>
    <n v="6587500"/>
    <n v="0"/>
    <n v="0"/>
    <n v="0"/>
    <n v="163600"/>
    <n v="163600"/>
    <n v="26186400"/>
    <n v="6.2087286527514234E-3"/>
  </r>
  <r>
    <s v="21375801"/>
    <s v="CENTRO NACIONAL DE LA MÚSICA"/>
    <x v="16"/>
    <s v="001"/>
    <x v="41"/>
    <s v="TRANSPORTE DENTRO DEL PAIS"/>
    <n v="8350000"/>
    <n v="8350000"/>
    <n v="2087500"/>
    <n v="0"/>
    <n v="0"/>
    <n v="0"/>
    <n v="0"/>
    <n v="0"/>
    <n v="8350000"/>
    <n v="0"/>
  </r>
  <r>
    <s v="21375801"/>
    <s v="CENTRO NACIONAL DE LA MÚSICA"/>
    <x v="16"/>
    <s v="001"/>
    <x v="42"/>
    <s v="VIATICOS DENTRO DEL PAIS"/>
    <n v="18000000"/>
    <n v="18000000"/>
    <n v="4500000"/>
    <n v="0"/>
    <n v="0"/>
    <n v="0"/>
    <n v="163600"/>
    <n v="163600"/>
    <n v="17836400"/>
    <n v="9.0888888888888894E-3"/>
  </r>
  <r>
    <s v="21375801"/>
    <s v="CENTRO NACIONAL DE LA MÚSICA"/>
    <x v="16"/>
    <s v="001"/>
    <x v="45"/>
    <s v="SEGUROS, REASEGUROS Y OTRAS OBLIGACIONES"/>
    <n v="10000000"/>
    <n v="10000000"/>
    <n v="2500000"/>
    <n v="0"/>
    <n v="0"/>
    <n v="0"/>
    <n v="0"/>
    <n v="0"/>
    <n v="10000000"/>
    <n v="0"/>
  </r>
  <r>
    <s v="21375801"/>
    <s v="CENTRO NACIONAL DE LA MÚSICA"/>
    <x v="16"/>
    <s v="001"/>
    <x v="46"/>
    <s v="SEGUROS"/>
    <n v="10000000"/>
    <n v="10000000"/>
    <n v="2500000"/>
    <n v="0"/>
    <n v="0"/>
    <n v="0"/>
    <n v="0"/>
    <n v="0"/>
    <n v="10000000"/>
    <n v="0"/>
  </r>
  <r>
    <s v="21375801"/>
    <s v="CENTRO NACIONAL DE LA MÚSICA"/>
    <x v="16"/>
    <s v="001"/>
    <x v="47"/>
    <s v="CAPACITACION Y PROTOCOLO"/>
    <n v="1050000"/>
    <n v="1050000"/>
    <n v="262500"/>
    <n v="0"/>
    <n v="0"/>
    <n v="0"/>
    <n v="0"/>
    <n v="0"/>
    <n v="1050000"/>
    <n v="0"/>
  </r>
  <r>
    <s v="21375801"/>
    <s v="CENTRO NACIONAL DE LA MÚSICA"/>
    <x v="16"/>
    <s v="001"/>
    <x v="48"/>
    <s v="ACTIVIDADES DE CAPACITACION"/>
    <n v="1050000"/>
    <n v="1050000"/>
    <n v="262500"/>
    <n v="0"/>
    <n v="0"/>
    <n v="0"/>
    <n v="0"/>
    <n v="0"/>
    <n v="1050000"/>
    <n v="0"/>
  </r>
  <r>
    <s v="21375801"/>
    <s v="CENTRO NACIONAL DE LA MÚSICA"/>
    <x v="16"/>
    <s v="001"/>
    <x v="50"/>
    <s v="MANTENIMIENTO Y REPARACION"/>
    <n v="18200000"/>
    <n v="18200000"/>
    <n v="4550000"/>
    <n v="0"/>
    <n v="0"/>
    <n v="0"/>
    <n v="0"/>
    <n v="0"/>
    <n v="18200000"/>
    <n v="0"/>
  </r>
  <r>
    <s v="21375801"/>
    <s v="CENTRO NACIONAL DE LA MÚSICA"/>
    <x v="16"/>
    <s v="001"/>
    <x v="51"/>
    <s v="MANTENIMIENTO DE EDIFICIOS, LOCALES Y TERRENOS"/>
    <n v="11000000"/>
    <n v="11000000"/>
    <n v="2750000"/>
    <n v="0"/>
    <n v="0"/>
    <n v="0"/>
    <n v="0"/>
    <n v="0"/>
    <n v="11000000"/>
    <n v="0"/>
  </r>
  <r>
    <s v="21375801"/>
    <s v="CENTRO NACIONAL DE LA MÚSICA"/>
    <x v="16"/>
    <s v="001"/>
    <x v="53"/>
    <s v="MANT. Y REPARACION DE EQUIPO DE TRANSPORTE"/>
    <n v="3000000"/>
    <n v="3000000"/>
    <n v="750000"/>
    <n v="0"/>
    <n v="0"/>
    <n v="0"/>
    <n v="0"/>
    <n v="0"/>
    <n v="3000000"/>
    <n v="0"/>
  </r>
  <r>
    <s v="21375801"/>
    <s v="CENTRO NACIONAL DE LA MÚSICA"/>
    <x v="16"/>
    <s v="001"/>
    <x v="54"/>
    <s v="MANT. Y REPARACION DE EQUIPO Y MOBILIARIO DE OFIC."/>
    <n v="1700000"/>
    <n v="1700000"/>
    <n v="425000"/>
    <n v="0"/>
    <n v="0"/>
    <n v="0"/>
    <n v="0"/>
    <n v="0"/>
    <n v="1700000"/>
    <n v="0"/>
  </r>
  <r>
    <s v="21375801"/>
    <s v="CENTRO NACIONAL DE LA MÚSICA"/>
    <x v="16"/>
    <s v="001"/>
    <x v="56"/>
    <s v="MANTENIMIENTO Y REPARACION DE OTROS EQUIPOS"/>
    <n v="2500000"/>
    <n v="2500000"/>
    <n v="625000"/>
    <n v="0"/>
    <n v="0"/>
    <n v="0"/>
    <n v="0"/>
    <n v="0"/>
    <n v="2500000"/>
    <n v="0"/>
  </r>
  <r>
    <s v="21375801"/>
    <s v="CENTRO NACIONAL DE LA MÚSICA"/>
    <x v="16"/>
    <s v="001"/>
    <x v="57"/>
    <s v="IMPUESTOS"/>
    <n v="50000"/>
    <n v="50000"/>
    <n v="12500"/>
    <n v="0"/>
    <n v="0"/>
    <n v="0"/>
    <n v="0"/>
    <n v="0"/>
    <n v="50000"/>
    <n v="0"/>
  </r>
  <r>
    <s v="21375801"/>
    <s v="CENTRO NACIONAL DE LA MÚSICA"/>
    <x v="16"/>
    <s v="001"/>
    <x v="58"/>
    <s v="OTROS IMPUESTOS"/>
    <n v="50000"/>
    <n v="50000"/>
    <n v="12500"/>
    <n v="0"/>
    <n v="0"/>
    <n v="0"/>
    <n v="0"/>
    <n v="0"/>
    <n v="50000"/>
    <n v="0"/>
  </r>
  <r>
    <s v="21375801"/>
    <s v="CENTRO NACIONAL DE LA MÚSICA"/>
    <x v="16"/>
    <s v="001"/>
    <x v="61"/>
    <s v="MATERIALES Y SUMINISTROS"/>
    <n v="9270000"/>
    <n v="9270000"/>
    <n v="2317500"/>
    <n v="0"/>
    <n v="0"/>
    <n v="0"/>
    <n v="110000"/>
    <n v="110000"/>
    <n v="9160000"/>
    <n v="1.1866235167206042E-2"/>
  </r>
  <r>
    <s v="21375801"/>
    <s v="CENTRO NACIONAL DE LA MÚSICA"/>
    <x v="16"/>
    <s v="001"/>
    <x v="62"/>
    <s v="PRODUCTOS QUIMICOS Y CONEXOS"/>
    <n v="3420000"/>
    <n v="3420000"/>
    <n v="855000"/>
    <n v="0"/>
    <n v="0"/>
    <n v="0"/>
    <n v="110000"/>
    <n v="110000"/>
    <n v="3310000"/>
    <n v="3.2163742690058478E-2"/>
  </r>
  <r>
    <s v="21375801"/>
    <s v="CENTRO NACIONAL DE LA MÚSICA"/>
    <x v="16"/>
    <s v="001"/>
    <x v="63"/>
    <s v="COMBUSTIBLES Y LUBRICANTES"/>
    <n v="3000000"/>
    <n v="3000000"/>
    <n v="750000"/>
    <n v="0"/>
    <n v="0"/>
    <n v="0"/>
    <n v="110000"/>
    <n v="110000"/>
    <n v="2890000"/>
    <n v="3.6666666666666667E-2"/>
  </r>
  <r>
    <s v="21375801"/>
    <s v="CENTRO NACIONAL DE LA MÚSICA"/>
    <x v="16"/>
    <s v="001"/>
    <x v="64"/>
    <s v="TINTAS, PINTURAS Y DILUYENTES"/>
    <n v="400000"/>
    <n v="400000"/>
    <n v="100000"/>
    <n v="0"/>
    <n v="0"/>
    <n v="0"/>
    <n v="0"/>
    <n v="0"/>
    <n v="400000"/>
    <n v="0"/>
  </r>
  <r>
    <s v="21375801"/>
    <s v="CENTRO NACIONAL DE LA MÚSICA"/>
    <x v="16"/>
    <s v="001"/>
    <x v="140"/>
    <s v="OTROS PRODUCTOS QUIMICOS Y CONEXOS"/>
    <n v="20000"/>
    <n v="20000"/>
    <n v="5000"/>
    <n v="0"/>
    <n v="0"/>
    <n v="0"/>
    <n v="0"/>
    <n v="0"/>
    <n v="20000"/>
    <n v="0"/>
  </r>
  <r>
    <s v="21375801"/>
    <s v="CENTRO NACIONAL DE LA MÚSICA"/>
    <x v="16"/>
    <s v="001"/>
    <x v="65"/>
    <s v="ALIMENTOS Y PRODUCTOS AGROPECUARIOS"/>
    <n v="120000"/>
    <n v="120000"/>
    <n v="30000"/>
    <n v="0"/>
    <n v="0"/>
    <n v="0"/>
    <n v="0"/>
    <n v="0"/>
    <n v="120000"/>
    <n v="0"/>
  </r>
  <r>
    <s v="21375801"/>
    <s v="CENTRO NACIONAL DE LA MÚSICA"/>
    <x v="16"/>
    <s v="001"/>
    <x v="67"/>
    <s v="ALIMENTOS Y BEBIDAS"/>
    <n v="120000"/>
    <n v="120000"/>
    <n v="30000"/>
    <n v="0"/>
    <n v="0"/>
    <n v="0"/>
    <n v="0"/>
    <n v="0"/>
    <n v="120000"/>
    <n v="0"/>
  </r>
  <r>
    <s v="21375801"/>
    <s v="CENTRO NACIONAL DE LA MÚSICA"/>
    <x v="16"/>
    <s v="001"/>
    <x v="68"/>
    <s v="MATERIALES Y PROD DE USO EN LA CONSTRUC Y MANT."/>
    <n v="250000"/>
    <n v="250000"/>
    <n v="62500"/>
    <n v="0"/>
    <n v="0"/>
    <n v="0"/>
    <n v="0"/>
    <n v="0"/>
    <n v="250000"/>
    <n v="0"/>
  </r>
  <r>
    <s v="21375801"/>
    <s v="CENTRO NACIONAL DE LA MÚSICA"/>
    <x v="16"/>
    <s v="001"/>
    <x v="142"/>
    <s v="MADERA Y SUS DERIVADOS"/>
    <n v="20000"/>
    <n v="20000"/>
    <n v="5000"/>
    <n v="0"/>
    <n v="0"/>
    <n v="0"/>
    <n v="0"/>
    <n v="0"/>
    <n v="20000"/>
    <n v="0"/>
  </r>
  <r>
    <s v="21375801"/>
    <s v="CENTRO NACIONAL DE LA MÚSICA"/>
    <x v="16"/>
    <s v="001"/>
    <x v="69"/>
    <s v="MAT. Y PROD. ELECTRICOS, TELEFONICOS Y DE COMPUTO"/>
    <n v="40000"/>
    <n v="40000"/>
    <n v="10000"/>
    <n v="0"/>
    <n v="0"/>
    <n v="0"/>
    <n v="0"/>
    <n v="0"/>
    <n v="40000"/>
    <n v="0"/>
  </r>
  <r>
    <s v="21375801"/>
    <s v="CENTRO NACIONAL DE LA MÚSICA"/>
    <x v="16"/>
    <s v="001"/>
    <x v="143"/>
    <s v="MATERIALES Y PRODUCTOS DE VIDRIO"/>
    <n v="20000"/>
    <n v="20000"/>
    <n v="5000"/>
    <n v="0"/>
    <n v="0"/>
    <n v="0"/>
    <n v="0"/>
    <n v="0"/>
    <n v="20000"/>
    <n v="0"/>
  </r>
  <r>
    <s v="21375801"/>
    <s v="CENTRO NACIONAL DE LA MÚSICA"/>
    <x v="16"/>
    <s v="001"/>
    <x v="144"/>
    <s v="MATERIALES Y PRODUCTOS DE PLASTICO"/>
    <n v="20000"/>
    <n v="20000"/>
    <n v="5000"/>
    <n v="0"/>
    <n v="0"/>
    <n v="0"/>
    <n v="0"/>
    <n v="0"/>
    <n v="20000"/>
    <n v="0"/>
  </r>
  <r>
    <s v="21375801"/>
    <s v="CENTRO NACIONAL DE LA MÚSICA"/>
    <x v="16"/>
    <s v="001"/>
    <x v="145"/>
    <s v="OTROS MAT. Y PROD.DE USO EN LA CONSTRU. Y MANTENIM"/>
    <n v="150000"/>
    <n v="150000"/>
    <n v="37500"/>
    <n v="0"/>
    <n v="0"/>
    <n v="0"/>
    <n v="0"/>
    <n v="0"/>
    <n v="150000"/>
    <n v="0"/>
  </r>
  <r>
    <s v="21375801"/>
    <s v="CENTRO NACIONAL DE LA MÚSICA"/>
    <x v="16"/>
    <s v="001"/>
    <x v="70"/>
    <s v="HERRAMIENTAS, REPUESTOS Y ACCESORIOS"/>
    <n v="2130000"/>
    <n v="2130000"/>
    <n v="532500"/>
    <n v="0"/>
    <n v="0"/>
    <n v="0"/>
    <n v="0"/>
    <n v="0"/>
    <n v="2130000"/>
    <n v="0"/>
  </r>
  <r>
    <s v="21375801"/>
    <s v="CENTRO NACIONAL DE LA MÚSICA"/>
    <x v="16"/>
    <s v="001"/>
    <x v="71"/>
    <s v="HERRAMIENTAS E INSTRUMENTOS"/>
    <n v="130000"/>
    <n v="130000"/>
    <n v="32500"/>
    <n v="0"/>
    <n v="0"/>
    <n v="0"/>
    <n v="0"/>
    <n v="0"/>
    <n v="130000"/>
    <n v="0"/>
  </r>
  <r>
    <s v="21375801"/>
    <s v="CENTRO NACIONAL DE LA MÚSICA"/>
    <x v="16"/>
    <s v="001"/>
    <x v="72"/>
    <s v="REPUESTOS Y ACCESORIOS"/>
    <n v="2000000"/>
    <n v="2000000"/>
    <n v="500000"/>
    <n v="0"/>
    <n v="0"/>
    <n v="0"/>
    <n v="0"/>
    <n v="0"/>
    <n v="2000000"/>
    <n v="0"/>
  </r>
  <r>
    <s v="21375801"/>
    <s v="CENTRO NACIONAL DE LA MÚSICA"/>
    <x v="16"/>
    <s v="001"/>
    <x v="73"/>
    <s v="UTILES, MATERIALES Y SUMINISTROS DIVERSOS"/>
    <n v="3350000"/>
    <n v="3350000"/>
    <n v="837500"/>
    <n v="0"/>
    <n v="0"/>
    <n v="0"/>
    <n v="0"/>
    <n v="0"/>
    <n v="3350000"/>
    <n v="0"/>
  </r>
  <r>
    <s v="21375801"/>
    <s v="CENTRO NACIONAL DE LA MÚSICA"/>
    <x v="16"/>
    <s v="001"/>
    <x v="74"/>
    <s v="UTILES Y MATERIALES DE OFICINA Y COMPUTO"/>
    <n v="300000"/>
    <n v="300000"/>
    <n v="75000"/>
    <n v="0"/>
    <n v="0"/>
    <n v="0"/>
    <n v="0"/>
    <n v="0"/>
    <n v="300000"/>
    <n v="0"/>
  </r>
  <r>
    <s v="21375801"/>
    <s v="CENTRO NACIONAL DE LA MÚSICA"/>
    <x v="16"/>
    <s v="001"/>
    <x v="75"/>
    <s v="PRODUCTOS DE PAPEL, CARTON E IMPRESOS"/>
    <n v="1000000"/>
    <n v="1000000"/>
    <n v="250000"/>
    <n v="0"/>
    <n v="0"/>
    <n v="0"/>
    <n v="0"/>
    <n v="0"/>
    <n v="1000000"/>
    <n v="0"/>
  </r>
  <r>
    <s v="21375801"/>
    <s v="CENTRO NACIONAL DE LA MÚSICA"/>
    <x v="16"/>
    <s v="001"/>
    <x v="76"/>
    <s v="UTILES Y MATERIALES DE LIMPIEZA"/>
    <n v="2000000"/>
    <n v="2000000"/>
    <n v="500000"/>
    <n v="0"/>
    <n v="0"/>
    <n v="0"/>
    <n v="0"/>
    <n v="0"/>
    <n v="2000000"/>
    <n v="0"/>
  </r>
  <r>
    <s v="21375801"/>
    <s v="CENTRO NACIONAL DE LA MÚSICA"/>
    <x v="16"/>
    <s v="001"/>
    <x v="117"/>
    <s v="UTILES Y MATERIALES DE RESGUARDO Y SEGURIDAD"/>
    <n v="50000"/>
    <n v="50000"/>
    <n v="12500"/>
    <n v="0"/>
    <n v="0"/>
    <n v="0"/>
    <n v="0"/>
    <n v="0"/>
    <n v="50000"/>
    <n v="0"/>
  </r>
  <r>
    <s v="21375801"/>
    <s v="CENTRO NACIONAL DE LA MÚSICA"/>
    <x v="16"/>
    <s v="001"/>
    <x v="78"/>
    <s v="TRANSFERENCIAS CORRIENTES"/>
    <n v="113839734"/>
    <n v="113839734"/>
    <n v="54573532.5"/>
    <n v="0"/>
    <n v="0"/>
    <n v="0"/>
    <n v="2615971.5499999998"/>
    <n v="2615971.5499999998"/>
    <n v="111223762.45"/>
    <n v="2.2979424301887423E-2"/>
  </r>
  <r>
    <s v="21375801"/>
    <s v="CENTRO NACIONAL DE LA MÚSICA"/>
    <x v="16"/>
    <s v="001"/>
    <x v="79"/>
    <s v="TRANSFERENCIAS CORRIENTES AL SECTOR PUBLICO"/>
    <n v="34818132"/>
    <n v="34818132"/>
    <n v="34818132"/>
    <n v="0"/>
    <n v="0"/>
    <n v="0"/>
    <n v="2455734.2000000002"/>
    <n v="2455734.2000000002"/>
    <n v="32362397.800000001"/>
    <n v="7.0530325980727518E-2"/>
  </r>
  <r>
    <s v="21375801"/>
    <s v="CENTRO NACIONAL DE LA MÚSICA"/>
    <x v="16"/>
    <s v="001"/>
    <x v="241"/>
    <s v="CCSS CONTRIBUCION ESTATAL SEGURO PENSIONES (CONTRIBUCION ESTATAL AL SEGURO DE PENSIONES, SEGUN LEY NO. 17 DEL 22 DE OCTUBRE DE 1943, LEY"/>
    <n v="30035422"/>
    <n v="30035422"/>
    <n v="30035422"/>
    <n v="0"/>
    <n v="0"/>
    <n v="0"/>
    <n v="2118408.0699999998"/>
    <n v="2118408.0699999998"/>
    <n v="27917013.93"/>
    <n v="7.0530324827798321E-2"/>
  </r>
  <r>
    <s v="21375801"/>
    <s v="CENTRO NACIONAL DE LA MÚSICA"/>
    <x v="16"/>
    <s v="001"/>
    <x v="242"/>
    <s v="CCSS CONTRIBUCION ESTATAL SEGURO SALUD (CONTRIBUCION ESTATAL AL SEGURO DE SALUD, SEGUN LEY NO. 17 DEL 22 DE OCTUBRE DE 1943, LEY"/>
    <n v="4782710"/>
    <n v="4782710"/>
    <n v="4782710"/>
    <n v="0"/>
    <n v="0"/>
    <n v="0"/>
    <n v="337326.13"/>
    <n v="337326.13"/>
    <n v="4445383.87"/>
    <n v="7.0530333221123592E-2"/>
  </r>
  <r>
    <s v="21375801"/>
    <s v="CENTRO NACIONAL DE LA MÚSICA"/>
    <x v="16"/>
    <s v="001"/>
    <x v="83"/>
    <s v="TRANSFERENCIAS CORRIENTES A PERSONAS"/>
    <n v="15500000"/>
    <n v="15500000"/>
    <n v="3875000"/>
    <n v="0"/>
    <n v="0"/>
    <n v="0"/>
    <n v="0"/>
    <n v="0"/>
    <n v="15500000"/>
    <n v="0"/>
  </r>
  <r>
    <s v="21375801"/>
    <s v="CENTRO NACIONAL DE LA MÚSICA"/>
    <x v="16"/>
    <s v="001"/>
    <x v="85"/>
    <s v="OTRAS TRANSFERENCIAS A PERSONAS"/>
    <n v="15500000"/>
    <n v="15500000"/>
    <n v="3875000"/>
    <n v="0"/>
    <n v="0"/>
    <n v="0"/>
    <n v="0"/>
    <n v="0"/>
    <n v="15500000"/>
    <n v="0"/>
  </r>
  <r>
    <s v="21375801"/>
    <s v="CENTRO NACIONAL DE LA MÚSICA"/>
    <x v="16"/>
    <s v="001"/>
    <x v="86"/>
    <s v="PRESTACIONES"/>
    <n v="36900000"/>
    <n v="36900000"/>
    <n v="9225000"/>
    <n v="0"/>
    <n v="0"/>
    <n v="0"/>
    <n v="160237.35"/>
    <n v="160237.35"/>
    <n v="36739762.649999999"/>
    <n v="4.3424756097560973E-3"/>
  </r>
  <r>
    <s v="21375801"/>
    <s v="CENTRO NACIONAL DE LA MÚSICA"/>
    <x v="16"/>
    <s v="001"/>
    <x v="87"/>
    <s v="PRESTACIONES LEGALES"/>
    <n v="18900000"/>
    <n v="18900000"/>
    <n v="4725000"/>
    <n v="0"/>
    <n v="0"/>
    <n v="0"/>
    <n v="0"/>
    <n v="0"/>
    <n v="18900000"/>
    <n v="0"/>
  </r>
  <r>
    <s v="21375801"/>
    <s v="CENTRO NACIONAL DE LA MÚSICA"/>
    <x v="16"/>
    <s v="001"/>
    <x v="88"/>
    <s v="OTRAS PRESTACIONES"/>
    <n v="18000000"/>
    <n v="18000000"/>
    <n v="4500000"/>
    <n v="0"/>
    <n v="0"/>
    <n v="0"/>
    <n v="160237.35"/>
    <n v="160237.35"/>
    <n v="17839762.649999999"/>
    <n v="8.9020750000000006E-3"/>
  </r>
  <r>
    <s v="21375801"/>
    <s v="CENTRO NACIONAL DE LA MÚSICA"/>
    <x v="16"/>
    <s v="001"/>
    <x v="95"/>
    <s v="TRANSFERENCIAS CORRIENTES AL SECTOR EXTERNO"/>
    <n v="26621602"/>
    <n v="26621602"/>
    <n v="6655400.5"/>
    <n v="0"/>
    <n v="0"/>
    <n v="0"/>
    <n v="0"/>
    <n v="0"/>
    <n v="26621602"/>
    <n v="0"/>
  </r>
  <r>
    <s v="21375801"/>
    <s v="CENTRO NACIONAL DE LA MÚSICA"/>
    <x v="16"/>
    <s v="001"/>
    <x v="243"/>
    <s v="SECRETARIA GENERAL IBEROAMERICANA-SEGIB (PARA PAGO DE LA SECRETARIA GENERAL IBEROAMERICANA-SEGIB POR CUOTA ANUAL DE MEMBRESIA"/>
    <n v="26621602"/>
    <n v="26621602"/>
    <n v="6655400.5"/>
    <n v="0"/>
    <n v="0"/>
    <n v="0"/>
    <n v="0"/>
    <n v="0"/>
    <n v="26621602"/>
    <n v="0"/>
  </r>
  <r>
    <s v="21375801"/>
    <s v="CENTRO NACIONAL DE LA MÚSICA"/>
    <x v="16"/>
    <s v="280"/>
    <x v="98"/>
    <s v="BIENES DURADEROS"/>
    <n v="32000000"/>
    <n v="32000000"/>
    <n v="32000000"/>
    <n v="0"/>
    <n v="0"/>
    <n v="0"/>
    <n v="0"/>
    <n v="0"/>
    <n v="32000000"/>
    <n v="0"/>
  </r>
  <r>
    <s v="21375801"/>
    <s v="CENTRO NACIONAL DE LA MÚSICA"/>
    <x v="16"/>
    <s v="280"/>
    <x v="99"/>
    <s v="MAQUINARIA, EQUIPO Y MOBILIARIO"/>
    <n v="29000000"/>
    <n v="29000000"/>
    <n v="29000000"/>
    <n v="0"/>
    <n v="0"/>
    <n v="0"/>
    <n v="0"/>
    <n v="0"/>
    <n v="29000000"/>
    <n v="0"/>
  </r>
  <r>
    <s v="21375801"/>
    <s v="CENTRO NACIONAL DE LA MÚSICA"/>
    <x v="16"/>
    <s v="280"/>
    <x v="100"/>
    <s v="EQUIPO Y MOBILIARIO DE OFICINA"/>
    <n v="1500000"/>
    <n v="1500000"/>
    <n v="1500000"/>
    <n v="0"/>
    <n v="0"/>
    <n v="0"/>
    <n v="0"/>
    <n v="0"/>
    <n v="1500000"/>
    <n v="0"/>
  </r>
  <r>
    <s v="21375801"/>
    <s v="CENTRO NACIONAL DE LA MÚSICA"/>
    <x v="16"/>
    <s v="280"/>
    <x v="149"/>
    <s v="EQUIPO Y PROGRAMAS DE COMPUTO"/>
    <n v="12000000"/>
    <n v="12000000"/>
    <n v="12000000"/>
    <n v="0"/>
    <n v="0"/>
    <n v="0"/>
    <n v="0"/>
    <n v="0"/>
    <n v="12000000"/>
    <n v="0"/>
  </r>
  <r>
    <s v="21375801"/>
    <s v="CENTRO NACIONAL DE LA MÚSICA"/>
    <x v="16"/>
    <s v="280"/>
    <x v="234"/>
    <s v="EQUIPO Y MOBILIARIO EDUCACIONAL, DEP. Y RECREATIVO"/>
    <n v="14500000"/>
    <n v="14500000"/>
    <n v="14500000"/>
    <n v="0"/>
    <n v="0"/>
    <n v="0"/>
    <n v="0"/>
    <n v="0"/>
    <n v="14500000"/>
    <n v="0"/>
  </r>
  <r>
    <s v="21375801"/>
    <s v="CENTRO NACIONAL DE LA MÚSICA"/>
    <x v="16"/>
    <s v="280"/>
    <x v="211"/>
    <s v="MAQUINARIA, EQUIPO Y MOBILIARIO DIVERSO"/>
    <n v="1000000"/>
    <n v="1000000"/>
    <n v="1000000"/>
    <n v="0"/>
    <n v="0"/>
    <n v="0"/>
    <n v="0"/>
    <n v="0"/>
    <n v="1000000"/>
    <n v="0"/>
  </r>
  <r>
    <s v="21375801"/>
    <s v="CENTRO NACIONAL DE LA MÚSICA"/>
    <x v="16"/>
    <s v="280"/>
    <x v="103"/>
    <s v="BIENES DURADEROS DIVERSOS"/>
    <n v="3000000"/>
    <n v="3000000"/>
    <n v="3000000"/>
    <n v="0"/>
    <n v="0"/>
    <n v="0"/>
    <n v="0"/>
    <n v="0"/>
    <n v="3000000"/>
    <n v="0"/>
  </r>
  <r>
    <s v="21375801"/>
    <s v="CENTRO NACIONAL DE LA MÚSICA"/>
    <x v="16"/>
    <s v="280"/>
    <x v="104"/>
    <s v="BIENES INTANGIBLES"/>
    <n v="3000000"/>
    <n v="3000000"/>
    <n v="3000000"/>
    <n v="0"/>
    <n v="0"/>
    <n v="0"/>
    <n v="0"/>
    <n v="0"/>
    <n v="3000000"/>
    <n v="0"/>
  </r>
  <r>
    <s v="21375802"/>
    <s v="SISTEMA NACIONAL DE EDUCACIÓN MUSICAL"/>
    <x v="17"/>
    <s v="001"/>
    <x v="0"/>
    <s v=""/>
    <n v="3124628367"/>
    <n v="3124628367"/>
    <n v="2738007921"/>
    <n v="0"/>
    <n v="0"/>
    <n v="0"/>
    <n v="346911772.52999997"/>
    <n v="288249410.55000001"/>
    <n v="2777716594.4699998"/>
    <n v="0.11102497058332568"/>
  </r>
  <r>
    <s v="21375802"/>
    <s v="SISTEMA NACIONAL DE EDUCACIÓN MUSICAL"/>
    <x v="17"/>
    <s v="001"/>
    <x v="1"/>
    <s v="REMUNERACIONES"/>
    <n v="2518123061"/>
    <n v="2518123061"/>
    <n v="2518123061"/>
    <n v="0"/>
    <n v="0"/>
    <n v="0"/>
    <n v="302973453.31999999"/>
    <n v="245648578.81999999"/>
    <n v="2215149607.6799998"/>
    <n v="0.12031717512633509"/>
  </r>
  <r>
    <s v="21375802"/>
    <s v="SISTEMA NACIONAL DE EDUCACIÓN MUSICAL"/>
    <x v="17"/>
    <s v="001"/>
    <x v="2"/>
    <s v="REMUNERACIONES BASICAS"/>
    <n v="1432974928"/>
    <n v="1432974928"/>
    <n v="1432974928"/>
    <n v="0"/>
    <n v="0"/>
    <n v="0"/>
    <n v="116369596.25"/>
    <n v="101133427.25"/>
    <n v="1316605331.75"/>
    <n v="8.1208396585428611E-2"/>
  </r>
  <r>
    <s v="21375802"/>
    <s v="SISTEMA NACIONAL DE EDUCACIÓN MUSICAL"/>
    <x v="17"/>
    <s v="001"/>
    <x v="3"/>
    <s v="SUELDOS PARA CARGOS FIJOS"/>
    <n v="1432974928"/>
    <n v="1432974928"/>
    <n v="1432974928"/>
    <n v="0"/>
    <n v="0"/>
    <n v="0"/>
    <n v="116369596.25"/>
    <n v="101133427.25"/>
    <n v="1316605331.75"/>
    <n v="8.1208396585428611E-2"/>
  </r>
  <r>
    <s v="21375802"/>
    <s v="SISTEMA NACIONAL DE EDUCACIÓN MUSICAL"/>
    <x v="17"/>
    <s v="001"/>
    <x v="5"/>
    <s v="REMUNERACIONES EVENTUALES"/>
    <n v="6000000"/>
    <n v="6000000"/>
    <n v="6000000"/>
    <n v="0"/>
    <n v="0"/>
    <n v="0"/>
    <n v="622869.52"/>
    <n v="622869.52"/>
    <n v="5377130.4800000004"/>
    <n v="0.10381158666666666"/>
  </r>
  <r>
    <s v="21375802"/>
    <s v="SISTEMA NACIONAL DE EDUCACIÓN MUSICAL"/>
    <x v="17"/>
    <s v="001"/>
    <x v="6"/>
    <s v="TIEMPO EXTRAORDINARIO"/>
    <n v="6000000"/>
    <n v="6000000"/>
    <n v="6000000"/>
    <n v="0"/>
    <n v="0"/>
    <n v="0"/>
    <n v="622869.52"/>
    <n v="622869.52"/>
    <n v="5377130.4800000004"/>
    <n v="0.10381158666666666"/>
  </r>
  <r>
    <s v="21375802"/>
    <s v="SISTEMA NACIONAL DE EDUCACIÓN MUSICAL"/>
    <x v="17"/>
    <s v="001"/>
    <x v="7"/>
    <s v="INCENTIVOS SALARIALES"/>
    <n v="677325387"/>
    <n v="677325387"/>
    <n v="677325387"/>
    <n v="0"/>
    <n v="0"/>
    <n v="0"/>
    <n v="156735672.38999999"/>
    <n v="142734897.88999999"/>
    <n v="520589714.61000001"/>
    <n v="0.23140380590813436"/>
  </r>
  <r>
    <s v="21375802"/>
    <s v="SISTEMA NACIONAL DE EDUCACIÓN MUSICAL"/>
    <x v="17"/>
    <s v="001"/>
    <x v="8"/>
    <s v="RETRIBUCION POR AÑOS SERVIDOS"/>
    <n v="276900000"/>
    <n v="276900000"/>
    <n v="276900000"/>
    <n v="0"/>
    <n v="0"/>
    <n v="0"/>
    <n v="18427969.670000002"/>
    <n v="18427969.670000002"/>
    <n v="258472030.33000001"/>
    <n v="6.6550991946551105E-2"/>
  </r>
  <r>
    <s v="21375802"/>
    <s v="SISTEMA NACIONAL DE EDUCACIÓN MUSICAL"/>
    <x v="17"/>
    <s v="001"/>
    <x v="9"/>
    <s v="RESTRICCION AL EJERCICIO LIBERAL DE LA PROFESION"/>
    <n v="77765850"/>
    <n v="77765850"/>
    <n v="77765850"/>
    <n v="0"/>
    <n v="0"/>
    <n v="0"/>
    <n v="5393286.4199999999"/>
    <n v="5393286.4199999999"/>
    <n v="72372563.579999998"/>
    <n v="6.9352889732446826E-2"/>
  </r>
  <r>
    <s v="21375802"/>
    <s v="SISTEMA NACIONAL DE EDUCACIÓN MUSICAL"/>
    <x v="17"/>
    <s v="001"/>
    <x v="10"/>
    <s v="DECIMOTERCER MES"/>
    <n v="162448034"/>
    <n v="162448034"/>
    <n v="162448034"/>
    <n v="0"/>
    <n v="0"/>
    <n v="0"/>
    <n v="0"/>
    <n v="0"/>
    <n v="162448034"/>
    <n v="0"/>
  </r>
  <r>
    <s v="21375802"/>
    <s v="SISTEMA NACIONAL DE EDUCACIÓN MUSICAL"/>
    <x v="17"/>
    <s v="001"/>
    <x v="11"/>
    <s v="SALARIO ESCOLAR"/>
    <n v="136511503"/>
    <n v="136511503"/>
    <n v="136511503"/>
    <n v="0"/>
    <n v="0"/>
    <n v="0"/>
    <n v="131216258"/>
    <n v="117215483.5"/>
    <n v="5295245"/>
    <n v="0.96121026518915409"/>
  </r>
  <r>
    <s v="21375802"/>
    <s v="SISTEMA NACIONAL DE EDUCACIÓN MUSICAL"/>
    <x v="17"/>
    <s v="001"/>
    <x v="12"/>
    <s v="OTROS INCENTIVOS SALARIALES"/>
    <n v="23700000"/>
    <n v="23700000"/>
    <n v="23700000"/>
    <n v="0"/>
    <n v="0"/>
    <n v="0"/>
    <n v="1698158.3"/>
    <n v="1698158.3"/>
    <n v="22001841.699999999"/>
    <n v="7.1652248945147684E-2"/>
  </r>
  <r>
    <s v="21375802"/>
    <s v="SISTEMA NACIONAL DE EDUCACIÓN MUSICAL"/>
    <x v="17"/>
    <s v="001"/>
    <x v="13"/>
    <s v="CONTRIB. PATRONALES AL DES. Y LA SEGURIDAD SOCIAL"/>
    <n v="190500598"/>
    <n v="190500598"/>
    <n v="190500598"/>
    <n v="0"/>
    <n v="0"/>
    <n v="0"/>
    <n v="13915478"/>
    <n v="0"/>
    <n v="176585120"/>
    <n v="7.3046899306846269E-2"/>
  </r>
  <r>
    <s v="21375802"/>
    <s v="SISTEMA NACIONAL DE EDUCACIÓN MUSICAL"/>
    <x v="17"/>
    <s v="001"/>
    <x v="244"/>
    <s v="CCSS CONTRIBUCION PATRONAL SEGURO SALUD (CONTRIBUCION PATRONAL SEGURO DE SALUD, SEGUN LEY NO. 17 DEL 22 DE OCTUBRE DE 1943, LEY"/>
    <n v="180731336"/>
    <n v="180731336"/>
    <n v="180731336"/>
    <n v="0"/>
    <n v="0"/>
    <n v="0"/>
    <n v="13202915"/>
    <n v="0"/>
    <n v="167528421"/>
    <n v="7.3052716215189162E-2"/>
  </r>
  <r>
    <s v="21375802"/>
    <s v="SISTEMA NACIONAL DE EDUCACIÓN MUSICAL"/>
    <x v="17"/>
    <s v="001"/>
    <x v="245"/>
    <s v="BANCO POPULAR Y DE DESARROLLO COMUNAL. (BPDC) (SEGUN LEY NO. 4351 DEL 11 DE JULIO DE 1969, LEY ORGANICA DEL B.P.D.C.)."/>
    <n v="9769262"/>
    <n v="9769262"/>
    <n v="9769262"/>
    <n v="0"/>
    <n v="0"/>
    <n v="0"/>
    <n v="712563"/>
    <n v="0"/>
    <n v="9056699"/>
    <n v="7.2939286509052584E-2"/>
  </r>
  <r>
    <s v="21375802"/>
    <s v="SISTEMA NACIONAL DE EDUCACIÓN MUSICAL"/>
    <x v="17"/>
    <s v="001"/>
    <x v="16"/>
    <s v="CONTRIB PATRONALES A FOND PENS Y OTROS FOND CAPIT."/>
    <n v="211322148"/>
    <n v="211322148"/>
    <n v="211322148"/>
    <n v="0"/>
    <n v="0"/>
    <n v="0"/>
    <n v="15329837.16"/>
    <n v="1157384.1599999999"/>
    <n v="195992310.84"/>
    <n v="7.254250112960238E-2"/>
  </r>
  <r>
    <s v="21375802"/>
    <s v="SISTEMA NACIONAL DE EDUCACIÓN MUSICAL"/>
    <x v="17"/>
    <s v="001"/>
    <x v="246"/>
    <s v="CCSS CONTRIBUCION PATRONAL SEGURO PENSIONES (CONTRIBUCION PATRONAL SEGURO DE PENSIONES, SEGUN LEY NO. 17 DEL 22 DE OCTUBRE DE 1943, LEY"/>
    <n v="105898794"/>
    <n v="105898794"/>
    <n v="105898794"/>
    <n v="0"/>
    <n v="0"/>
    <n v="0"/>
    <n v="7759421"/>
    <n v="0"/>
    <n v="98139373"/>
    <n v="7.3272043116940494E-2"/>
  </r>
  <r>
    <s v="21375802"/>
    <s v="SISTEMA NACIONAL DE EDUCACIÓN MUSICAL"/>
    <x v="17"/>
    <s v="001"/>
    <x v="247"/>
    <s v="CCSS APORTE PATRONAL REGIMEN PENSIONES (APORTE PATRONAL AL REGIMEN DE PENSIONES, SEGUN LEY DE PROTECCION AL TRABAJADOR NO. 7983 DEL 16"/>
    <n v="58615569"/>
    <n v="58615569"/>
    <n v="58615569"/>
    <n v="0"/>
    <n v="0"/>
    <n v="0"/>
    <n v="4284555"/>
    <n v="9200"/>
    <n v="54331014"/>
    <n v="7.3095852741786066E-2"/>
  </r>
  <r>
    <s v="21375802"/>
    <s v="SISTEMA NACIONAL DE EDUCACIÓN MUSICAL"/>
    <x v="17"/>
    <s v="001"/>
    <x v="248"/>
    <s v="CCSS APORTE PATRONAL FONDO CAPITALIZACION LABORAL (APORTE PATRONAL AL FONDO DE CAPITALIZACION LABORAL, SEGUN LEY DE PROTECCION AL TRABAJADOR"/>
    <n v="29307785"/>
    <n v="29307785"/>
    <n v="29307785"/>
    <n v="0"/>
    <n v="0"/>
    <n v="0"/>
    <n v="2137677"/>
    <n v="0"/>
    <n v="27170108"/>
    <n v="7.2938879550262833E-2"/>
  </r>
  <r>
    <s v="21375802"/>
    <s v="SISTEMA NACIONAL DE EDUCACIÓN MUSICAL"/>
    <x v="17"/>
    <s v="001"/>
    <x v="249"/>
    <s v="ASOCIACION DE EMPLEADOS DEL MINISTERIO DEL CULTURA Y JUVENTUD (ASEMICULTURA). (APORTE PATRONAL A LA ASOCIACION DE EMPLEADOS DEL"/>
    <n v="17500000"/>
    <n v="17500000"/>
    <n v="17500000"/>
    <n v="0"/>
    <n v="0"/>
    <n v="0"/>
    <n v="1148184.1599999999"/>
    <n v="1148184.1599999999"/>
    <n v="16351815.84"/>
    <n v="6.5610523428571418E-2"/>
  </r>
  <r>
    <s v="21375802"/>
    <s v="SISTEMA NACIONAL DE EDUCACIÓN MUSICAL"/>
    <x v="17"/>
    <s v="001"/>
    <x v="21"/>
    <s v="SERVICIOS"/>
    <n v="414987078"/>
    <n v="414987078"/>
    <n v="86919132"/>
    <n v="0"/>
    <n v="0"/>
    <n v="0"/>
    <n v="1918874.48"/>
    <n v="766375"/>
    <n v="413068203.51999998"/>
    <n v="4.6239379048809807E-3"/>
  </r>
  <r>
    <s v="21375802"/>
    <s v="SISTEMA NACIONAL DE EDUCACIÓN MUSICAL"/>
    <x v="17"/>
    <s v="001"/>
    <x v="22"/>
    <s v="ALQUILERES"/>
    <n v="117087900"/>
    <n v="117087900"/>
    <n v="29271975"/>
    <n v="0"/>
    <n v="0"/>
    <n v="0"/>
    <n v="0"/>
    <n v="0"/>
    <n v="117087900"/>
    <n v="0"/>
  </r>
  <r>
    <s v="21375802"/>
    <s v="SISTEMA NACIONAL DE EDUCACIÓN MUSICAL"/>
    <x v="17"/>
    <s v="001"/>
    <x v="156"/>
    <s v="ALQUILER DE EDIFICIOS, LOCALES Y TERRENOS"/>
    <n v="117087900"/>
    <n v="117087900"/>
    <n v="29271975"/>
    <n v="0"/>
    <n v="0"/>
    <n v="0"/>
    <n v="0"/>
    <n v="0"/>
    <n v="117087900"/>
    <n v="0"/>
  </r>
  <r>
    <s v="21375802"/>
    <s v="SISTEMA NACIONAL DE EDUCACIÓN MUSICAL"/>
    <x v="17"/>
    <s v="001"/>
    <x v="24"/>
    <s v="SERVICIOS BASICOS"/>
    <n v="41317164"/>
    <n v="41317164"/>
    <n v="10329291"/>
    <n v="0"/>
    <n v="0"/>
    <n v="0"/>
    <n v="1085989.8500000001"/>
    <n v="224675"/>
    <n v="40231174.149999999"/>
    <n v="2.6284230205151547E-2"/>
  </r>
  <r>
    <s v="21375802"/>
    <s v="SISTEMA NACIONAL DE EDUCACIÓN MUSICAL"/>
    <x v="17"/>
    <s v="001"/>
    <x v="25"/>
    <s v="SERVICIO DE AGUA Y ALCANTARILLADO"/>
    <n v="12051000"/>
    <n v="12051000"/>
    <n v="3012750"/>
    <n v="0"/>
    <n v="0"/>
    <n v="0"/>
    <n v="793447.3"/>
    <n v="0"/>
    <n v="11257552.699999999"/>
    <n v="6.5840784997095683E-2"/>
  </r>
  <r>
    <s v="21375802"/>
    <s v="SISTEMA NACIONAL DE EDUCACIÓN MUSICAL"/>
    <x v="17"/>
    <s v="001"/>
    <x v="26"/>
    <s v="SERVICIO DE ENERGIA ELECTRICA"/>
    <n v="13596000"/>
    <n v="13596000"/>
    <n v="3399000"/>
    <n v="0"/>
    <n v="0"/>
    <n v="0"/>
    <n v="292542.55"/>
    <n v="224675"/>
    <n v="13303457.449999999"/>
    <n v="2.1516810091203296E-2"/>
  </r>
  <r>
    <s v="21375802"/>
    <s v="SISTEMA NACIONAL DE EDUCACIÓN MUSICAL"/>
    <x v="17"/>
    <s v="001"/>
    <x v="27"/>
    <s v="SERVICIO DE TELECOMUNICACIONES"/>
    <n v="13921805"/>
    <n v="13921805"/>
    <n v="3480451.25"/>
    <n v="0"/>
    <n v="0"/>
    <n v="0"/>
    <n v="0"/>
    <n v="0"/>
    <n v="13921805"/>
    <n v="0"/>
  </r>
  <r>
    <s v="21375802"/>
    <s v="SISTEMA NACIONAL DE EDUCACIÓN MUSICAL"/>
    <x v="17"/>
    <s v="001"/>
    <x v="28"/>
    <s v="OTROS SERVICIOS BASICOS"/>
    <n v="1748359"/>
    <n v="1748359"/>
    <n v="437089.75"/>
    <n v="0"/>
    <n v="0"/>
    <n v="0"/>
    <n v="0"/>
    <n v="0"/>
    <n v="1748359"/>
    <n v="0"/>
  </r>
  <r>
    <s v="21375802"/>
    <s v="SISTEMA NACIONAL DE EDUCACIÓN MUSICAL"/>
    <x v="17"/>
    <s v="001"/>
    <x v="29"/>
    <s v="SERVICIOS COMERCIALES Y FINANCIEROS"/>
    <n v="12285173"/>
    <n v="12285173"/>
    <n v="5013530.75"/>
    <n v="0"/>
    <n v="0"/>
    <n v="0"/>
    <n v="272179.63"/>
    <n v="0"/>
    <n v="12012993.369999999"/>
    <n v="2.2155132044131571E-2"/>
  </r>
  <r>
    <s v="21375802"/>
    <s v="SISTEMA NACIONAL DE EDUCACIÓN MUSICAL"/>
    <x v="17"/>
    <s v="001"/>
    <x v="30"/>
    <s v="INFORMACION"/>
    <n v="200000"/>
    <n v="200000"/>
    <n v="50000"/>
    <n v="0"/>
    <n v="0"/>
    <n v="0"/>
    <n v="0"/>
    <n v="0"/>
    <n v="200000"/>
    <n v="0"/>
  </r>
  <r>
    <s v="21375802"/>
    <s v="SISTEMA NACIONAL DE EDUCACIÓN MUSICAL"/>
    <x v="17"/>
    <s v="001"/>
    <x v="135"/>
    <s v="TRANSPORTE DE BIENES"/>
    <n v="8000000"/>
    <n v="8000000"/>
    <n v="2000000"/>
    <n v="0"/>
    <n v="0"/>
    <n v="0"/>
    <n v="0"/>
    <n v="0"/>
    <n v="8000000"/>
    <n v="0"/>
  </r>
  <r>
    <s v="21375802"/>
    <s v="SISTEMA NACIONAL DE EDUCACIÓN MUSICAL"/>
    <x v="17"/>
    <s v="001"/>
    <x v="33"/>
    <s v="COMIS. Y GASTOS POR SERV. FINANCIEROS Y COMERCIAL."/>
    <n v="2589650"/>
    <n v="2589650"/>
    <n v="2589650"/>
    <n v="0"/>
    <n v="0"/>
    <n v="0"/>
    <n v="175717.5"/>
    <n v="0"/>
    <n v="2413932.5"/>
    <n v="6.7853764022165156E-2"/>
  </r>
  <r>
    <s v="21375802"/>
    <s v="SISTEMA NACIONAL DE EDUCACIÓN MUSICAL"/>
    <x v="17"/>
    <s v="001"/>
    <x v="34"/>
    <s v="SERVICIOS DE TECNOLOGIAS DE INFORMACION"/>
    <n v="1495523"/>
    <n v="1495523"/>
    <n v="373880.75"/>
    <n v="0"/>
    <n v="0"/>
    <n v="0"/>
    <n v="96462.13"/>
    <n v="0"/>
    <n v="1399060.87"/>
    <n v="6.4500599455842536E-2"/>
  </r>
  <r>
    <s v="21375802"/>
    <s v="SISTEMA NACIONAL DE EDUCACIÓN MUSICAL"/>
    <x v="17"/>
    <s v="001"/>
    <x v="35"/>
    <s v="SERVICIOS DE GESTION Y APOYO"/>
    <n v="168055722"/>
    <n v="168055722"/>
    <n v="31744055.5"/>
    <n v="0"/>
    <n v="0"/>
    <n v="0"/>
    <n v="0"/>
    <n v="0"/>
    <n v="168055722"/>
    <n v="0"/>
  </r>
  <r>
    <s v="21375802"/>
    <s v="SISTEMA NACIONAL DE EDUCACIÓN MUSICAL"/>
    <x v="17"/>
    <s v="001"/>
    <x v="37"/>
    <s v="SERVICIOS INFORMATICOS"/>
    <n v="2161824"/>
    <n v="2161824"/>
    <n v="0"/>
    <n v="0"/>
    <n v="0"/>
    <n v="0"/>
    <n v="0"/>
    <n v="0"/>
    <n v="2161824"/>
    <n v="0"/>
  </r>
  <r>
    <s v="21375802"/>
    <s v="SISTEMA NACIONAL DE EDUCACIÓN MUSICAL"/>
    <x v="17"/>
    <s v="001"/>
    <x v="38"/>
    <s v="SERVICIOS GENERALES"/>
    <n v="163893898"/>
    <n v="163893898"/>
    <n v="31244055.5"/>
    <n v="0"/>
    <n v="0"/>
    <n v="0"/>
    <n v="0"/>
    <n v="0"/>
    <n v="163893898"/>
    <n v="0"/>
  </r>
  <r>
    <s v="21375802"/>
    <s v="SISTEMA NACIONAL DE EDUCACIÓN MUSICAL"/>
    <x v="17"/>
    <s v="001"/>
    <x v="39"/>
    <s v="OTROS SERVICIOS DE GESTION Y APOYO"/>
    <n v="2000000"/>
    <n v="2000000"/>
    <n v="500000"/>
    <n v="0"/>
    <n v="0"/>
    <n v="0"/>
    <n v="0"/>
    <n v="0"/>
    <n v="2000000"/>
    <n v="0"/>
  </r>
  <r>
    <s v="21375802"/>
    <s v="SISTEMA NACIONAL DE EDUCACIÓN MUSICAL"/>
    <x v="17"/>
    <s v="001"/>
    <x v="40"/>
    <s v="GASTOS DE VIAJE Y DE TRANSPORTE"/>
    <n v="20170619"/>
    <n v="20170619"/>
    <n v="4042654.75"/>
    <n v="0"/>
    <n v="0"/>
    <n v="0"/>
    <n v="560705"/>
    <n v="541700"/>
    <n v="19609914"/>
    <n v="2.7798105749754134E-2"/>
  </r>
  <r>
    <s v="21375802"/>
    <s v="SISTEMA NACIONAL DE EDUCACIÓN MUSICAL"/>
    <x v="17"/>
    <s v="001"/>
    <x v="41"/>
    <s v="TRANSPORTE DENTRO DEL PAIS"/>
    <n v="9670619"/>
    <n v="9670619"/>
    <n v="1417654.75"/>
    <n v="0"/>
    <n v="0"/>
    <n v="0"/>
    <n v="19005"/>
    <n v="0"/>
    <n v="9651614"/>
    <n v="1.9652309743564502E-3"/>
  </r>
  <r>
    <s v="21375802"/>
    <s v="SISTEMA NACIONAL DE EDUCACIÓN MUSICAL"/>
    <x v="17"/>
    <s v="001"/>
    <x v="42"/>
    <s v="VIATICOS DENTRO DEL PAIS"/>
    <n v="10500000"/>
    <n v="10500000"/>
    <n v="2625000"/>
    <n v="0"/>
    <n v="0"/>
    <n v="0"/>
    <n v="541700"/>
    <n v="541700"/>
    <n v="9958300"/>
    <n v="5.1590476190476194E-2"/>
  </r>
  <r>
    <s v="21375802"/>
    <s v="SISTEMA NACIONAL DE EDUCACIÓN MUSICAL"/>
    <x v="17"/>
    <s v="001"/>
    <x v="45"/>
    <s v="SEGUROS, REASEGUROS Y OTRAS OBLIGACIONES"/>
    <n v="15750000"/>
    <n v="15750000"/>
    <n v="3937500"/>
    <n v="0"/>
    <n v="0"/>
    <n v="0"/>
    <n v="0"/>
    <n v="0"/>
    <n v="15750000"/>
    <n v="0"/>
  </r>
  <r>
    <s v="21375802"/>
    <s v="SISTEMA NACIONAL DE EDUCACIÓN MUSICAL"/>
    <x v="17"/>
    <s v="001"/>
    <x v="46"/>
    <s v="SEGUROS"/>
    <n v="15750000"/>
    <n v="15750000"/>
    <n v="3937500"/>
    <n v="0"/>
    <n v="0"/>
    <n v="0"/>
    <n v="0"/>
    <n v="0"/>
    <n v="15750000"/>
    <n v="0"/>
  </r>
  <r>
    <s v="21375802"/>
    <s v="SISTEMA NACIONAL DE EDUCACIÓN MUSICAL"/>
    <x v="17"/>
    <s v="001"/>
    <x v="47"/>
    <s v="CAPACITACION Y PROTOCOLO"/>
    <n v="30000000"/>
    <n v="30000000"/>
    <n v="0"/>
    <n v="0"/>
    <n v="0"/>
    <n v="0"/>
    <n v="0"/>
    <n v="0"/>
    <n v="30000000"/>
    <n v="0"/>
  </r>
  <r>
    <s v="21375802"/>
    <s v="SISTEMA NACIONAL DE EDUCACIÓN MUSICAL"/>
    <x v="17"/>
    <s v="001"/>
    <x v="48"/>
    <s v="ACTIVIDADES DE CAPACITACION"/>
    <n v="30000000"/>
    <n v="30000000"/>
    <n v="0"/>
    <n v="0"/>
    <n v="0"/>
    <n v="0"/>
    <n v="0"/>
    <n v="0"/>
    <n v="30000000"/>
    <n v="0"/>
  </r>
  <r>
    <s v="21375802"/>
    <s v="SISTEMA NACIONAL DE EDUCACIÓN MUSICAL"/>
    <x v="17"/>
    <s v="001"/>
    <x v="50"/>
    <s v="MANTENIMIENTO Y REPARACION"/>
    <n v="10070500"/>
    <n v="10070500"/>
    <n v="2517625"/>
    <n v="0"/>
    <n v="0"/>
    <n v="0"/>
    <n v="0"/>
    <n v="0"/>
    <n v="10070500"/>
    <n v="0"/>
  </r>
  <r>
    <s v="21375802"/>
    <s v="SISTEMA NACIONAL DE EDUCACIÓN MUSICAL"/>
    <x v="17"/>
    <s v="001"/>
    <x v="53"/>
    <s v="MANT. Y REPARACION DE EQUIPO DE TRANSPORTE"/>
    <n v="7570500"/>
    <n v="7570500"/>
    <n v="1892625"/>
    <n v="0"/>
    <n v="0"/>
    <n v="0"/>
    <n v="0"/>
    <n v="0"/>
    <n v="7570500"/>
    <n v="0"/>
  </r>
  <r>
    <s v="21375802"/>
    <s v="SISTEMA NACIONAL DE EDUCACIÓN MUSICAL"/>
    <x v="17"/>
    <s v="001"/>
    <x v="56"/>
    <s v="MANTENIMIENTO Y REPARACION DE OTROS EQUIPOS"/>
    <n v="2500000"/>
    <n v="2500000"/>
    <n v="625000"/>
    <n v="0"/>
    <n v="0"/>
    <n v="0"/>
    <n v="0"/>
    <n v="0"/>
    <n v="2500000"/>
    <n v="0"/>
  </r>
  <r>
    <s v="21375802"/>
    <s v="SISTEMA NACIONAL DE EDUCACIÓN MUSICAL"/>
    <x v="17"/>
    <s v="001"/>
    <x v="57"/>
    <s v="IMPUESTOS"/>
    <n v="250000"/>
    <n v="250000"/>
    <n v="62500"/>
    <n v="0"/>
    <n v="0"/>
    <n v="0"/>
    <n v="0"/>
    <n v="0"/>
    <n v="250000"/>
    <n v="0"/>
  </r>
  <r>
    <s v="21375802"/>
    <s v="SISTEMA NACIONAL DE EDUCACIÓN MUSICAL"/>
    <x v="17"/>
    <s v="001"/>
    <x v="58"/>
    <s v="OTROS IMPUESTOS"/>
    <n v="250000"/>
    <n v="250000"/>
    <n v="62500"/>
    <n v="0"/>
    <n v="0"/>
    <n v="0"/>
    <n v="0"/>
    <n v="0"/>
    <n v="250000"/>
    <n v="0"/>
  </r>
  <r>
    <s v="21375802"/>
    <s v="SISTEMA NACIONAL DE EDUCACIÓN MUSICAL"/>
    <x v="17"/>
    <s v="001"/>
    <x v="61"/>
    <s v="MATERIALES Y SUMINISTROS"/>
    <n v="11200000"/>
    <n v="11200000"/>
    <n v="2800000"/>
    <n v="0"/>
    <n v="0"/>
    <n v="0"/>
    <n v="184988"/>
    <n v="0"/>
    <n v="11015012"/>
    <n v="1.6516785714285713E-2"/>
  </r>
  <r>
    <s v="21375802"/>
    <s v="SISTEMA NACIONAL DE EDUCACIÓN MUSICAL"/>
    <x v="17"/>
    <s v="001"/>
    <x v="62"/>
    <s v="PRODUCTOS QUIMICOS Y CONEXOS"/>
    <n v="6500000"/>
    <n v="6500000"/>
    <n v="1625000"/>
    <n v="0"/>
    <n v="0"/>
    <n v="0"/>
    <n v="184988"/>
    <n v="0"/>
    <n v="6315012"/>
    <n v="2.8459692307692307E-2"/>
  </r>
  <r>
    <s v="21375802"/>
    <s v="SISTEMA NACIONAL DE EDUCACIÓN MUSICAL"/>
    <x v="17"/>
    <s v="001"/>
    <x v="63"/>
    <s v="COMBUSTIBLES Y LUBRICANTES"/>
    <n v="6000000"/>
    <n v="6000000"/>
    <n v="1500000"/>
    <n v="0"/>
    <n v="0"/>
    <n v="0"/>
    <n v="184988"/>
    <n v="0"/>
    <n v="5815012"/>
    <n v="3.0831333333333332E-2"/>
  </r>
  <r>
    <s v="21375802"/>
    <s v="SISTEMA NACIONAL DE EDUCACIÓN MUSICAL"/>
    <x v="17"/>
    <s v="001"/>
    <x v="64"/>
    <s v="TINTAS, PINTURAS Y DILUYENTES"/>
    <n v="500000"/>
    <n v="500000"/>
    <n v="125000"/>
    <n v="0"/>
    <n v="0"/>
    <n v="0"/>
    <n v="0"/>
    <n v="0"/>
    <n v="500000"/>
    <n v="0"/>
  </r>
  <r>
    <s v="21375802"/>
    <s v="SISTEMA NACIONAL DE EDUCACIÓN MUSICAL"/>
    <x v="17"/>
    <s v="001"/>
    <x v="73"/>
    <s v="UTILES, MATERIALES Y SUMINISTROS DIVERSOS"/>
    <n v="4700000"/>
    <n v="4700000"/>
    <n v="1175000"/>
    <n v="0"/>
    <n v="0"/>
    <n v="0"/>
    <n v="0"/>
    <n v="0"/>
    <n v="4700000"/>
    <n v="0"/>
  </r>
  <r>
    <s v="21375802"/>
    <s v="SISTEMA NACIONAL DE EDUCACIÓN MUSICAL"/>
    <x v="17"/>
    <s v="001"/>
    <x v="74"/>
    <s v="UTILES Y MATERIALES DE OFICINA Y COMPUTO"/>
    <n v="500000"/>
    <n v="500000"/>
    <n v="125000"/>
    <n v="0"/>
    <n v="0"/>
    <n v="0"/>
    <n v="0"/>
    <n v="0"/>
    <n v="500000"/>
    <n v="0"/>
  </r>
  <r>
    <s v="21375802"/>
    <s v="SISTEMA NACIONAL DE EDUCACIÓN MUSICAL"/>
    <x v="17"/>
    <s v="001"/>
    <x v="75"/>
    <s v="PRODUCTOS DE PAPEL, CARTON E IMPRESOS"/>
    <n v="500000"/>
    <n v="500000"/>
    <n v="125000"/>
    <n v="0"/>
    <n v="0"/>
    <n v="0"/>
    <n v="0"/>
    <n v="0"/>
    <n v="500000"/>
    <n v="0"/>
  </r>
  <r>
    <s v="21375802"/>
    <s v="SISTEMA NACIONAL DE EDUCACIÓN MUSICAL"/>
    <x v="17"/>
    <s v="001"/>
    <x v="76"/>
    <s v="UTILES Y MATERIALES DE LIMPIEZA"/>
    <n v="3700000"/>
    <n v="3700000"/>
    <n v="925000"/>
    <n v="0"/>
    <n v="0"/>
    <n v="0"/>
    <n v="0"/>
    <n v="0"/>
    <n v="3700000"/>
    <n v="0"/>
  </r>
  <r>
    <s v="21375802"/>
    <s v="SISTEMA NACIONAL DE EDUCACIÓN MUSICAL"/>
    <x v="17"/>
    <s v="001"/>
    <x v="78"/>
    <s v="TRANSFERENCIAS CORRIENTES"/>
    <n v="127456613"/>
    <n v="127456613"/>
    <n v="77304113"/>
    <n v="0"/>
    <n v="0"/>
    <n v="0"/>
    <n v="41834456.729999997"/>
    <n v="41834456.729999997"/>
    <n v="85622156.269999996"/>
    <n v="0.32822507789376137"/>
  </r>
  <r>
    <s v="21375802"/>
    <s v="SISTEMA NACIONAL DE EDUCACIÓN MUSICAL"/>
    <x v="17"/>
    <s v="001"/>
    <x v="79"/>
    <s v="TRANSFERENCIAS CORRIENTES AL SECTOR PUBLICO"/>
    <n v="35560113"/>
    <n v="35560113"/>
    <n v="35560113"/>
    <n v="0"/>
    <n v="0"/>
    <n v="0"/>
    <n v="2593716.5099999998"/>
    <n v="2593716.5099999998"/>
    <n v="32966396.489999998"/>
    <n v="7.2938927668761908E-2"/>
  </r>
  <r>
    <s v="21375802"/>
    <s v="SISTEMA NACIONAL DE EDUCACIÓN MUSICAL"/>
    <x v="17"/>
    <s v="001"/>
    <x v="250"/>
    <s v="CCSS CONTRIBUCION ESTATAL SEGURO PENSIONES (CONTRIBUCION ESTATAL AL SEGURO DE PENSIONES, SEGUN LEY NO. 17 DEL 22 DE OCTUBRE DE 1943, LEY"/>
    <n v="30675482"/>
    <n v="30675482"/>
    <n v="30675482"/>
    <n v="0"/>
    <n v="0"/>
    <n v="0"/>
    <n v="2237436.77"/>
    <n v="2237436.77"/>
    <n v="28438045.23"/>
    <n v="7.2938927903398551E-2"/>
  </r>
  <r>
    <s v="21375802"/>
    <s v="SISTEMA NACIONAL DE EDUCACIÓN MUSICAL"/>
    <x v="17"/>
    <s v="001"/>
    <x v="251"/>
    <s v="CCSS CONTRIBUCION ESTATAL SEGURO SALUD (CONTRIBUCION ESTATAL AL SEGURO DE SALUD, SEGUN LEY NO. 17 DEL 22 DE OCTUBRE DE 1943, LEY"/>
    <n v="4884631"/>
    <n v="4884631"/>
    <n v="4884631"/>
    <n v="0"/>
    <n v="0"/>
    <n v="0"/>
    <n v="356279.74"/>
    <n v="356279.74"/>
    <n v="4528351.26"/>
    <n v="7.2938926195243808E-2"/>
  </r>
  <r>
    <s v="21375802"/>
    <s v="SISTEMA NACIONAL DE EDUCACIÓN MUSICAL"/>
    <x v="17"/>
    <s v="001"/>
    <x v="86"/>
    <s v="PRESTACIONES"/>
    <n v="12000000"/>
    <n v="12000000"/>
    <n v="3000000"/>
    <n v="0"/>
    <n v="0"/>
    <n v="0"/>
    <n v="496740.22"/>
    <n v="496740.22"/>
    <n v="11503259.779999999"/>
    <n v="4.1395018333333332E-2"/>
  </r>
  <r>
    <s v="21375802"/>
    <s v="SISTEMA NACIONAL DE EDUCACIÓN MUSICAL"/>
    <x v="17"/>
    <s v="001"/>
    <x v="88"/>
    <s v="OTRAS PRESTACIONES"/>
    <n v="12000000"/>
    <n v="12000000"/>
    <n v="3000000"/>
    <n v="0"/>
    <n v="0"/>
    <n v="0"/>
    <n v="496740.22"/>
    <n v="496740.22"/>
    <n v="11503259.779999999"/>
    <n v="4.1395018333333332E-2"/>
  </r>
  <r>
    <s v="21375802"/>
    <s v="SISTEMA NACIONAL DE EDUCACIÓN MUSICAL"/>
    <x v="17"/>
    <s v="001"/>
    <x v="89"/>
    <s v="TRANSF. C.TES A ENTIDADES PRIV. SIN FINES DE LUCRO"/>
    <n v="54000000"/>
    <n v="54000000"/>
    <n v="13500000"/>
    <n v="0"/>
    <n v="0"/>
    <n v="0"/>
    <n v="13500000"/>
    <n v="13500000"/>
    <n v="40500000"/>
    <n v="0.25"/>
  </r>
  <r>
    <s v="21375802"/>
    <s v="SISTEMA NACIONAL DE EDUCACIÓN MUSICAL"/>
    <x v="17"/>
    <s v="001"/>
    <x v="252"/>
    <s v="FUNDACION PARQUE METROPOLITANA LA LIBERTAD (PAGO CUOTA ANUAL PARA CUBRIR GASTOS POR CONCEPTO DE SEGURIDAD Y MANTENIMIENTO DE LA SEDE"/>
    <n v="54000000"/>
    <n v="54000000"/>
    <n v="13500000"/>
    <n v="0"/>
    <n v="0"/>
    <n v="0"/>
    <n v="13500000"/>
    <n v="13500000"/>
    <n v="40500000"/>
    <n v="0.25"/>
  </r>
  <r>
    <s v="21375802"/>
    <s v="SISTEMA NACIONAL DE EDUCACIÓN MUSICAL"/>
    <x v="17"/>
    <s v="001"/>
    <x v="95"/>
    <s v="TRANSFERENCIAS CORRIENTES AL SECTOR EXTERNO"/>
    <n v="25896500"/>
    <n v="25896500"/>
    <n v="25244000"/>
    <n v="0"/>
    <n v="0"/>
    <n v="0"/>
    <n v="25244000"/>
    <n v="25244000"/>
    <n v="652500"/>
    <n v="0.9748035448805823"/>
  </r>
  <r>
    <s v="21375802"/>
    <s v="SISTEMA NACIONAL DE EDUCACIÓN MUSICAL"/>
    <x v="17"/>
    <s v="001"/>
    <x v="253"/>
    <s v="SECRETARIA GENERAL IBEROAMERICANA-SEGIB. (CUOTA ANUAL DE MEMBRESIA PARA EL PROGRAMA DE COOPERACION DE IBERORQUESTAS JUVENILES, SEGUN LA"/>
    <n v="25896500"/>
    <n v="25896500"/>
    <n v="25244000"/>
    <n v="0"/>
    <n v="0"/>
    <n v="0"/>
    <n v="25244000"/>
    <n v="25244000"/>
    <n v="652500"/>
    <n v="0.9748035448805823"/>
  </r>
  <r>
    <s v="21375802"/>
    <s v="SISTEMA NACIONAL DE EDUCACIÓN MUSICAL"/>
    <x v="17"/>
    <s v="280"/>
    <x v="98"/>
    <s v="BIENES DURADEROS"/>
    <n v="52861615"/>
    <n v="52861615"/>
    <n v="52861615"/>
    <n v="0"/>
    <n v="0"/>
    <n v="0"/>
    <n v="0"/>
    <n v="0"/>
    <n v="52861615"/>
    <n v="0"/>
  </r>
  <r>
    <s v="21375802"/>
    <s v="SISTEMA NACIONAL DE EDUCACIÓN MUSICAL"/>
    <x v="17"/>
    <s v="280"/>
    <x v="101"/>
    <s v="CONSTRUCCIONES, ADICIONES Y MEJORAS"/>
    <n v="50000000"/>
    <n v="50000000"/>
    <n v="50000000"/>
    <n v="0"/>
    <n v="0"/>
    <n v="0"/>
    <n v="0"/>
    <n v="0"/>
    <n v="50000000"/>
    <n v="0"/>
  </r>
  <r>
    <s v="21375802"/>
    <s v="SISTEMA NACIONAL DE EDUCACIÓN MUSICAL"/>
    <x v="17"/>
    <s v="280"/>
    <x v="102"/>
    <s v="OTRAS CONSTRUCCIONES, ADICIONES Y MEJORAS"/>
    <n v="50000000"/>
    <n v="50000000"/>
    <n v="50000000"/>
    <n v="0"/>
    <n v="0"/>
    <n v="0"/>
    <n v="0"/>
    <n v="0"/>
    <n v="50000000"/>
    <n v="0"/>
  </r>
  <r>
    <s v="21375802"/>
    <s v="SISTEMA NACIONAL DE EDUCACIÓN MUSICAL"/>
    <x v="17"/>
    <s v="280"/>
    <x v="103"/>
    <s v="BIENES DURADEROS DIVERSOS"/>
    <n v="2861615"/>
    <n v="2861615"/>
    <n v="2861615"/>
    <n v="0"/>
    <n v="0"/>
    <n v="0"/>
    <n v="0"/>
    <n v="0"/>
    <n v="2861615"/>
    <n v="0"/>
  </r>
  <r>
    <s v="21375802"/>
    <s v="SISTEMA NACIONAL DE EDUCACIÓN MUSICAL"/>
    <x v="17"/>
    <s v="280"/>
    <x v="104"/>
    <s v="BIENES INTANGIBLES"/>
    <n v="2861615"/>
    <n v="2861615"/>
    <n v="2861615"/>
    <n v="0"/>
    <n v="0"/>
    <n v="0"/>
    <n v="0"/>
    <n v="0"/>
    <n v="2861615"/>
    <n v="0"/>
  </r>
  <r>
    <s v="21375803"/>
    <s v="TEATRO NACIONAL"/>
    <x v="18"/>
    <s v="001"/>
    <x v="0"/>
    <s v=""/>
    <n v="3637445180"/>
    <n v="3637445180"/>
    <n v="2350308985.25"/>
    <n v="0"/>
    <n v="0"/>
    <n v="0"/>
    <n v="207041738.41999999"/>
    <n v="143902188.21000001"/>
    <n v="3430403441.5799999"/>
    <n v="5.6919548797158777E-2"/>
  </r>
  <r>
    <s v="21375803"/>
    <s v="TEATRO NACIONAL"/>
    <x v="18"/>
    <s v="001"/>
    <x v="1"/>
    <s v="REMUNERACIONES"/>
    <n v="1470379169"/>
    <n v="1470379169"/>
    <n v="1470379169"/>
    <n v="0"/>
    <n v="0"/>
    <n v="0"/>
    <n v="180166701.52000001"/>
    <n v="140487427.13"/>
    <n v="1290212467.48"/>
    <n v="0.12253077663126226"/>
  </r>
  <r>
    <s v="21375803"/>
    <s v="TEATRO NACIONAL"/>
    <x v="18"/>
    <s v="001"/>
    <x v="2"/>
    <s v="REMUNERACIONES BASICAS"/>
    <n v="637459672"/>
    <n v="637459672"/>
    <n v="637459672"/>
    <n v="0"/>
    <n v="0"/>
    <n v="0"/>
    <n v="54370572.159999996"/>
    <n v="45972607.890000001"/>
    <n v="583089099.84000003"/>
    <n v="8.5292567590063956E-2"/>
  </r>
  <r>
    <s v="21375803"/>
    <s v="TEATRO NACIONAL"/>
    <x v="18"/>
    <s v="001"/>
    <x v="3"/>
    <s v="SUELDOS PARA CARGOS FIJOS"/>
    <n v="622459672"/>
    <n v="622459672"/>
    <n v="622459672"/>
    <n v="0"/>
    <n v="0"/>
    <n v="0"/>
    <n v="53475172.159999996"/>
    <n v="45172560.280000001"/>
    <n v="568984499.84000003"/>
    <n v="8.590945657279464E-2"/>
  </r>
  <r>
    <s v="21375803"/>
    <s v="TEATRO NACIONAL"/>
    <x v="18"/>
    <s v="001"/>
    <x v="4"/>
    <s v="SUPLENCIAS"/>
    <n v="15000000"/>
    <n v="15000000"/>
    <n v="15000000"/>
    <n v="0"/>
    <n v="0"/>
    <n v="0"/>
    <n v="895400"/>
    <n v="800047.61"/>
    <n v="14104600"/>
    <n v="5.9693333333333334E-2"/>
  </r>
  <r>
    <s v="21375803"/>
    <s v="TEATRO NACIONAL"/>
    <x v="18"/>
    <s v="001"/>
    <x v="5"/>
    <s v="REMUNERACIONES EVENTUALES"/>
    <n v="143100000"/>
    <n v="143100000"/>
    <n v="143100000"/>
    <n v="0"/>
    <n v="0"/>
    <n v="0"/>
    <n v="12855610.300000001"/>
    <n v="11486598.439999999"/>
    <n v="130244389.7"/>
    <n v="8.9836549965059409E-2"/>
  </r>
  <r>
    <s v="21375803"/>
    <s v="TEATRO NACIONAL"/>
    <x v="18"/>
    <s v="001"/>
    <x v="6"/>
    <s v="TIEMPO EXTRAORDINARIO"/>
    <n v="143100000"/>
    <n v="143100000"/>
    <n v="143100000"/>
    <n v="0"/>
    <n v="0"/>
    <n v="0"/>
    <n v="12855610.300000001"/>
    <n v="11486598.439999999"/>
    <n v="130244389.7"/>
    <n v="8.9836549965059409E-2"/>
  </r>
  <r>
    <s v="21375803"/>
    <s v="TEATRO NACIONAL"/>
    <x v="18"/>
    <s v="001"/>
    <x v="7"/>
    <s v="INCENTIVOS SALARIALES"/>
    <n v="447873903"/>
    <n v="447873903"/>
    <n v="447873903"/>
    <n v="0"/>
    <n v="0"/>
    <n v="0"/>
    <n v="92949334.840000004"/>
    <n v="81425197.629999995"/>
    <n v="354924568.16000003"/>
    <n v="0.20753460788270131"/>
  </r>
  <r>
    <s v="21375803"/>
    <s v="TEATRO NACIONAL"/>
    <x v="18"/>
    <s v="001"/>
    <x v="8"/>
    <s v="RETRIBUCION POR AÑOS SERVIDOS"/>
    <n v="148200000"/>
    <n v="148200000"/>
    <n v="148200000"/>
    <n v="0"/>
    <n v="0"/>
    <n v="0"/>
    <n v="9750497.3300000001"/>
    <n v="8712153.2799999993"/>
    <n v="138449502.66999999"/>
    <n v="6.5792829487179488E-2"/>
  </r>
  <r>
    <s v="21375803"/>
    <s v="TEATRO NACIONAL"/>
    <x v="18"/>
    <s v="001"/>
    <x v="9"/>
    <s v="RESTRICCION AL EJERCICIO LIBERAL DE LA PROFESION"/>
    <n v="104965420"/>
    <n v="104965420"/>
    <n v="104965420"/>
    <n v="0"/>
    <n v="0"/>
    <n v="0"/>
    <n v="7960585"/>
    <n v="7112851.21"/>
    <n v="97004835"/>
    <n v="7.5840071901774886E-2"/>
  </r>
  <r>
    <s v="21375803"/>
    <s v="TEATRO NACIONAL"/>
    <x v="18"/>
    <s v="001"/>
    <x v="10"/>
    <s v="DECIMOTERCER MES"/>
    <n v="95004023"/>
    <n v="95004023"/>
    <n v="95004023"/>
    <n v="0"/>
    <n v="0"/>
    <n v="0"/>
    <n v="0"/>
    <n v="0"/>
    <n v="95004023"/>
    <n v="0"/>
  </r>
  <r>
    <s v="21375803"/>
    <s v="TEATRO NACIONAL"/>
    <x v="18"/>
    <s v="001"/>
    <x v="11"/>
    <s v="SALARIO ESCOLAR"/>
    <n v="79704460"/>
    <n v="79704460"/>
    <n v="79704460"/>
    <n v="0"/>
    <n v="0"/>
    <n v="0"/>
    <n v="73682942.540000007"/>
    <n v="64209472.460000001"/>
    <n v="6021517.46"/>
    <n v="0.92445193832315042"/>
  </r>
  <r>
    <s v="21375803"/>
    <s v="TEATRO NACIONAL"/>
    <x v="18"/>
    <s v="001"/>
    <x v="12"/>
    <s v="OTROS INCENTIVOS SALARIALES"/>
    <n v="20000000"/>
    <n v="20000000"/>
    <n v="20000000"/>
    <n v="0"/>
    <n v="0"/>
    <n v="0"/>
    <n v="1555309.97"/>
    <n v="1390720.68"/>
    <n v="18444690.030000001"/>
    <n v="7.7765498500000002E-2"/>
  </r>
  <r>
    <s v="21375803"/>
    <s v="TEATRO NACIONAL"/>
    <x v="18"/>
    <s v="001"/>
    <x v="13"/>
    <s v="CONTRIB. PATRONALES AL DES. Y LA SEGURIDAD SOCIAL"/>
    <n v="110509382"/>
    <n v="110509382"/>
    <n v="110509382"/>
    <n v="0"/>
    <n v="0"/>
    <n v="0"/>
    <n v="8425302"/>
    <n v="0"/>
    <n v="102084080"/>
    <n v="7.6240603716343294E-2"/>
  </r>
  <r>
    <s v="21375803"/>
    <s v="TEATRO NACIONAL"/>
    <x v="18"/>
    <s v="001"/>
    <x v="254"/>
    <s v="CCSS CONTRIBUCION PATRONAL SEGURO SALUD (CONTRIBUCION PATRONAL SEGURO DE SALUD, SEGUN LEY NO. 17 DEL 22 DE OCTUBRE DE 1943, LEY"/>
    <n v="104842234"/>
    <n v="104842234"/>
    <n v="104842234"/>
    <n v="0"/>
    <n v="0"/>
    <n v="0"/>
    <n v="7993239"/>
    <n v="0"/>
    <n v="96848995"/>
    <n v="7.6240639816965369E-2"/>
  </r>
  <r>
    <s v="21375803"/>
    <s v="TEATRO NACIONAL"/>
    <x v="18"/>
    <s v="001"/>
    <x v="255"/>
    <s v="BANCO POPULAR Y DE DESARROLLO COMUNAL. (BPDC) (SEGUN LEY NO. 4351 DEL 11 DE JULIO DE 1969, LEY ORGANICA DEL B.P.D.C.)."/>
    <n v="5667148"/>
    <n v="5667148"/>
    <n v="5667148"/>
    <n v="0"/>
    <n v="0"/>
    <n v="0"/>
    <n v="432063"/>
    <n v="0"/>
    <n v="5235085"/>
    <n v="7.623993585486033E-2"/>
  </r>
  <r>
    <s v="21375803"/>
    <s v="TEATRO NACIONAL"/>
    <x v="18"/>
    <s v="001"/>
    <x v="16"/>
    <s v="CONTRIB PATRONALES A FOND PENS Y OTROS FOND CAPIT."/>
    <n v="131436212"/>
    <n v="131436212"/>
    <n v="131436212"/>
    <n v="0"/>
    <n v="0"/>
    <n v="0"/>
    <n v="11565882.220000001"/>
    <n v="1603023.17"/>
    <n v="119870329.78"/>
    <n v="8.7996162123114147E-2"/>
  </r>
  <r>
    <s v="21375803"/>
    <s v="TEATRO NACIONAL"/>
    <x v="18"/>
    <s v="001"/>
    <x v="256"/>
    <s v="CCSS CONTRIBUCION PATRONAL SEGURO PENSIONES (CONTRIBUCION PATRONAL SEGURO DE PENSIONES, SEGUN LEY NO. 17 DEL 22 DE OCTUBRE DE 1943, LEY"/>
    <n v="61431882"/>
    <n v="61431882"/>
    <n v="61431882"/>
    <n v="0"/>
    <n v="0"/>
    <n v="0"/>
    <n v="4683606"/>
    <n v="0"/>
    <n v="56748276"/>
    <n v="7.6240639998624821E-2"/>
  </r>
  <r>
    <s v="21375803"/>
    <s v="TEATRO NACIONAL"/>
    <x v="18"/>
    <s v="001"/>
    <x v="257"/>
    <s v="CCSS APORTE PATRONAL REGIMEN PENSIONES (APORTE PATRONAL AL REGIMEN DE PENSIONES, SEGUN LEY DE PROTECCION AL TRABAJADOR NO. 7983 DEL 16"/>
    <n v="34002887"/>
    <n v="34002887"/>
    <n v="34002887"/>
    <n v="0"/>
    <n v="0"/>
    <n v="0"/>
    <n v="2592408"/>
    <n v="0"/>
    <n v="31410479"/>
    <n v="7.6240820375046384E-2"/>
  </r>
  <r>
    <s v="21375803"/>
    <s v="TEATRO NACIONAL"/>
    <x v="18"/>
    <s v="001"/>
    <x v="258"/>
    <s v="CCSS APORTE PATRONAL FONDO CAPITALIZACION LABORAL (APORTE PATRONAL AL FONDO DE CAPITALIZACION LABORAL, SEGUN LEY DE PROTECCION AL TRABAJADOR"/>
    <n v="17001443"/>
    <n v="17001443"/>
    <n v="17001443"/>
    <n v="0"/>
    <n v="0"/>
    <n v="0"/>
    <n v="1296195"/>
    <n v="0"/>
    <n v="15705248"/>
    <n v="7.6240293250402338E-2"/>
  </r>
  <r>
    <s v="21375803"/>
    <s v="TEATRO NACIONAL"/>
    <x v="18"/>
    <s v="001"/>
    <x v="259"/>
    <s v="ASOCIACION DE EMPLEADOS DEL MINISTERIO DE CULTURA Y JUVENTUD (ASEMICULTURA). (APORTE PATRONAL A LA ASOCIACION DE EMPLEADOS DEL MINISTERIO DE CULTURA"/>
    <n v="19000000"/>
    <n v="19000000"/>
    <n v="19000000"/>
    <n v="0"/>
    <n v="0"/>
    <n v="0"/>
    <n v="2993673.22"/>
    <n v="1603023.17"/>
    <n v="16006326.779999999"/>
    <n v="0.15756174842105264"/>
  </r>
  <r>
    <s v="21375803"/>
    <s v="TEATRO NACIONAL"/>
    <x v="18"/>
    <s v="001"/>
    <x v="21"/>
    <s v="SERVICIOS"/>
    <n v="1643266540"/>
    <n v="1643266540"/>
    <n v="482816635"/>
    <n v="0"/>
    <n v="0"/>
    <n v="0"/>
    <n v="8151785.2199999997"/>
    <n v="2603973"/>
    <n v="1635114754.78"/>
    <n v="4.9607200180684019E-3"/>
  </r>
  <r>
    <s v="21375803"/>
    <s v="TEATRO NACIONAL"/>
    <x v="18"/>
    <s v="001"/>
    <x v="22"/>
    <s v="ALQUILERES"/>
    <n v="55450000"/>
    <n v="55450000"/>
    <n v="13862500"/>
    <n v="0"/>
    <n v="0"/>
    <n v="0"/>
    <n v="4474800"/>
    <n v="0"/>
    <n v="50975200"/>
    <n v="8.0699729486023442E-2"/>
  </r>
  <r>
    <s v="21375803"/>
    <s v="TEATRO NACIONAL"/>
    <x v="18"/>
    <s v="001"/>
    <x v="156"/>
    <s v="ALQUILER DE EDIFICIOS, LOCALES Y TERRENOS"/>
    <n v="54000000"/>
    <n v="54000000"/>
    <n v="13500000"/>
    <n v="0"/>
    <n v="0"/>
    <n v="0"/>
    <n v="4474800"/>
    <n v="0"/>
    <n v="49525200"/>
    <n v="8.2866666666666672E-2"/>
  </r>
  <r>
    <s v="21375803"/>
    <s v="TEATRO NACIONAL"/>
    <x v="18"/>
    <s v="001"/>
    <x v="133"/>
    <s v="ALQUILER DE MAQUINARIA, EQUIPO Y MOBILIARIO"/>
    <n v="1450000"/>
    <n v="1450000"/>
    <n v="362500"/>
    <n v="0"/>
    <n v="0"/>
    <n v="0"/>
    <n v="0"/>
    <n v="0"/>
    <n v="1450000"/>
    <n v="0"/>
  </r>
  <r>
    <s v="21375803"/>
    <s v="TEATRO NACIONAL"/>
    <x v="18"/>
    <s v="001"/>
    <x v="24"/>
    <s v="SERVICIOS BASICOS"/>
    <n v="79722216"/>
    <n v="79722216"/>
    <n v="19930554"/>
    <n v="0"/>
    <n v="0"/>
    <n v="0"/>
    <n v="2603973"/>
    <n v="2603973"/>
    <n v="77118243"/>
    <n v="3.2663078507501594E-2"/>
  </r>
  <r>
    <s v="21375803"/>
    <s v="TEATRO NACIONAL"/>
    <x v="18"/>
    <s v="001"/>
    <x v="25"/>
    <s v="SERVICIO DE AGUA Y ALCANTARILLADO"/>
    <n v="4000000"/>
    <n v="4000000"/>
    <n v="1000000"/>
    <n v="0"/>
    <n v="0"/>
    <n v="0"/>
    <n v="259338"/>
    <n v="259338"/>
    <n v="3740662"/>
    <n v="6.4834500000000003E-2"/>
  </r>
  <r>
    <s v="21375803"/>
    <s v="TEATRO NACIONAL"/>
    <x v="18"/>
    <s v="001"/>
    <x v="26"/>
    <s v="SERVICIO DE ENERGIA ELECTRICA"/>
    <n v="38000000"/>
    <n v="38000000"/>
    <n v="9500000"/>
    <n v="0"/>
    <n v="0"/>
    <n v="0"/>
    <n v="2344635"/>
    <n v="2344635"/>
    <n v="35655365"/>
    <n v="6.1700921052631579E-2"/>
  </r>
  <r>
    <s v="21375803"/>
    <s v="TEATRO NACIONAL"/>
    <x v="18"/>
    <s v="001"/>
    <x v="27"/>
    <s v="SERVICIO DE TELECOMUNICACIONES"/>
    <n v="28222216"/>
    <n v="28222216"/>
    <n v="7055554"/>
    <n v="0"/>
    <n v="0"/>
    <n v="0"/>
    <n v="0"/>
    <n v="0"/>
    <n v="28222216"/>
    <n v="0"/>
  </r>
  <r>
    <s v="21375803"/>
    <s v="TEATRO NACIONAL"/>
    <x v="18"/>
    <s v="001"/>
    <x v="28"/>
    <s v="OTROS SERVICIOS BASICOS"/>
    <n v="9500000"/>
    <n v="9500000"/>
    <n v="2375000"/>
    <n v="0"/>
    <n v="0"/>
    <n v="0"/>
    <n v="0"/>
    <n v="0"/>
    <n v="9500000"/>
    <n v="0"/>
  </r>
  <r>
    <s v="21375803"/>
    <s v="TEATRO NACIONAL"/>
    <x v="18"/>
    <s v="001"/>
    <x v="29"/>
    <s v="SERVICIOS COMERCIALES Y FINANCIEROS"/>
    <n v="194867344"/>
    <n v="194867344"/>
    <n v="120716836"/>
    <n v="0"/>
    <n v="0"/>
    <n v="0"/>
    <n v="1073012.22"/>
    <n v="0"/>
    <n v="193794331.78"/>
    <n v="5.5063726839731549E-3"/>
  </r>
  <r>
    <s v="21375803"/>
    <s v="TEATRO NACIONAL"/>
    <x v="18"/>
    <s v="001"/>
    <x v="30"/>
    <s v="INFORMACION"/>
    <n v="300000"/>
    <n v="300000"/>
    <n v="75000"/>
    <n v="0"/>
    <n v="0"/>
    <n v="0"/>
    <n v="0"/>
    <n v="0"/>
    <n v="300000"/>
    <n v="0"/>
  </r>
  <r>
    <s v="21375803"/>
    <s v="TEATRO NACIONAL"/>
    <x v="18"/>
    <s v="001"/>
    <x v="31"/>
    <s v="PUBLICIDAD Y PROPAGANDA"/>
    <n v="17000000"/>
    <n v="17000000"/>
    <n v="4250000"/>
    <n v="0"/>
    <n v="0"/>
    <n v="0"/>
    <n v="0"/>
    <n v="0"/>
    <n v="17000000"/>
    <n v="0"/>
  </r>
  <r>
    <s v="21375803"/>
    <s v="TEATRO NACIONAL"/>
    <x v="18"/>
    <s v="001"/>
    <x v="32"/>
    <s v="IMPRESION, ENCUADERNACION Y OTROS"/>
    <n v="6548150"/>
    <n v="6548150"/>
    <n v="1637037.5"/>
    <n v="0"/>
    <n v="0"/>
    <n v="0"/>
    <n v="0"/>
    <n v="0"/>
    <n v="6548150"/>
    <n v="0"/>
  </r>
  <r>
    <s v="21375803"/>
    <s v="TEATRO NACIONAL"/>
    <x v="18"/>
    <s v="001"/>
    <x v="33"/>
    <s v="COMIS. Y GASTOS POR SERV. FINANCIEROS Y COMERCIAL."/>
    <n v="96000000"/>
    <n v="96000000"/>
    <n v="96000000"/>
    <n v="0"/>
    <n v="0"/>
    <n v="0"/>
    <n v="1073012.22"/>
    <n v="0"/>
    <n v="94926987.780000001"/>
    <n v="1.1177210625E-2"/>
  </r>
  <r>
    <s v="21375803"/>
    <s v="TEATRO NACIONAL"/>
    <x v="18"/>
    <s v="001"/>
    <x v="34"/>
    <s v="SERVICIOS DE TECNOLOGIAS DE INFORMACION"/>
    <n v="75019194"/>
    <n v="75019194"/>
    <n v="18754798.5"/>
    <n v="0"/>
    <n v="0"/>
    <n v="0"/>
    <n v="0"/>
    <n v="0"/>
    <n v="75019194"/>
    <n v="0"/>
  </r>
  <r>
    <s v="21375803"/>
    <s v="TEATRO NACIONAL"/>
    <x v="18"/>
    <s v="001"/>
    <x v="35"/>
    <s v="SERVICIOS DE GESTION Y APOYO"/>
    <n v="1025851729"/>
    <n v="1025851729"/>
    <n v="256462932.25"/>
    <n v="0"/>
    <n v="0"/>
    <n v="0"/>
    <n v="0"/>
    <n v="0"/>
    <n v="1025851729"/>
    <n v="0"/>
  </r>
  <r>
    <s v="21375803"/>
    <s v="TEATRO NACIONAL"/>
    <x v="18"/>
    <s v="001"/>
    <x v="111"/>
    <s v="SERVICIOS JURIDICOS"/>
    <n v="41668177"/>
    <n v="41668177"/>
    <n v="10417044.25"/>
    <n v="0"/>
    <n v="0"/>
    <n v="0"/>
    <n v="0"/>
    <n v="0"/>
    <n v="41668177"/>
    <n v="0"/>
  </r>
  <r>
    <s v="21375803"/>
    <s v="TEATRO NACIONAL"/>
    <x v="18"/>
    <s v="001"/>
    <x v="137"/>
    <s v="SERVICIOS DE INGENIERIA Y ARQUITECTURA"/>
    <n v="28000000"/>
    <n v="28000000"/>
    <n v="7000000"/>
    <n v="0"/>
    <n v="0"/>
    <n v="0"/>
    <n v="0"/>
    <n v="0"/>
    <n v="28000000"/>
    <n v="0"/>
  </r>
  <r>
    <s v="21375803"/>
    <s v="TEATRO NACIONAL"/>
    <x v="18"/>
    <s v="001"/>
    <x v="36"/>
    <s v="SERVICIOS EN CIENCIAS ECONOMICAS Y SOCIALES"/>
    <n v="7500000"/>
    <n v="7500000"/>
    <n v="1875000"/>
    <n v="0"/>
    <n v="0"/>
    <n v="0"/>
    <n v="0"/>
    <n v="0"/>
    <n v="7500000"/>
    <n v="0"/>
  </r>
  <r>
    <s v="21375803"/>
    <s v="TEATRO NACIONAL"/>
    <x v="18"/>
    <s v="001"/>
    <x v="37"/>
    <s v="SERVICIOS INFORMATICOS"/>
    <n v="48916000"/>
    <n v="48916000"/>
    <n v="12229000"/>
    <n v="0"/>
    <n v="0"/>
    <n v="0"/>
    <n v="0"/>
    <n v="0"/>
    <n v="48916000"/>
    <n v="0"/>
  </r>
  <r>
    <s v="21375803"/>
    <s v="TEATRO NACIONAL"/>
    <x v="18"/>
    <s v="001"/>
    <x v="38"/>
    <s v="SERVICIOS GENERALES"/>
    <n v="196014000"/>
    <n v="196014000"/>
    <n v="49003500"/>
    <n v="0"/>
    <n v="0"/>
    <n v="0"/>
    <n v="0"/>
    <n v="0"/>
    <n v="196014000"/>
    <n v="0"/>
  </r>
  <r>
    <s v="21375803"/>
    <s v="TEATRO NACIONAL"/>
    <x v="18"/>
    <s v="001"/>
    <x v="39"/>
    <s v="OTROS SERVICIOS DE GESTION Y APOYO"/>
    <n v="703753552"/>
    <n v="703753552"/>
    <n v="175938388"/>
    <n v="0"/>
    <n v="0"/>
    <n v="0"/>
    <n v="0"/>
    <n v="0"/>
    <n v="703753552"/>
    <n v="0"/>
  </r>
  <r>
    <s v="21375803"/>
    <s v="TEATRO NACIONAL"/>
    <x v="18"/>
    <s v="001"/>
    <x v="40"/>
    <s v="GASTOS DE VIAJE Y DE TRANSPORTE"/>
    <n v="8100000"/>
    <n v="8100000"/>
    <n v="2025000"/>
    <n v="0"/>
    <n v="0"/>
    <n v="0"/>
    <n v="0"/>
    <n v="0"/>
    <n v="8100000"/>
    <n v="0"/>
  </r>
  <r>
    <s v="21375803"/>
    <s v="TEATRO NACIONAL"/>
    <x v="18"/>
    <s v="001"/>
    <x v="41"/>
    <s v="TRANSPORTE DENTRO DEL PAIS"/>
    <n v="600000"/>
    <n v="600000"/>
    <n v="150000"/>
    <n v="0"/>
    <n v="0"/>
    <n v="0"/>
    <n v="0"/>
    <n v="0"/>
    <n v="600000"/>
    <n v="0"/>
  </r>
  <r>
    <s v="21375803"/>
    <s v="TEATRO NACIONAL"/>
    <x v="18"/>
    <s v="001"/>
    <x v="42"/>
    <s v="VIATICOS DENTRO DEL PAIS"/>
    <n v="7500000"/>
    <n v="7500000"/>
    <n v="1875000"/>
    <n v="0"/>
    <n v="0"/>
    <n v="0"/>
    <n v="0"/>
    <n v="0"/>
    <n v="7500000"/>
    <n v="0"/>
  </r>
  <r>
    <s v="21375803"/>
    <s v="TEATRO NACIONAL"/>
    <x v="18"/>
    <s v="001"/>
    <x v="45"/>
    <s v="SEGUROS, REASEGUROS Y OTRAS OBLIGACIONES"/>
    <n v="168000000"/>
    <n v="168000000"/>
    <n v="42000000"/>
    <n v="0"/>
    <n v="0"/>
    <n v="0"/>
    <n v="0"/>
    <n v="0"/>
    <n v="168000000"/>
    <n v="0"/>
  </r>
  <r>
    <s v="21375803"/>
    <s v="TEATRO NACIONAL"/>
    <x v="18"/>
    <s v="001"/>
    <x v="46"/>
    <s v="SEGUROS"/>
    <n v="168000000"/>
    <n v="168000000"/>
    <n v="42000000"/>
    <n v="0"/>
    <n v="0"/>
    <n v="0"/>
    <n v="0"/>
    <n v="0"/>
    <n v="168000000"/>
    <n v="0"/>
  </r>
  <r>
    <s v="21375803"/>
    <s v="TEATRO NACIONAL"/>
    <x v="18"/>
    <s v="001"/>
    <x v="47"/>
    <s v="CAPACITACION Y PROTOCOLO"/>
    <n v="4900000"/>
    <n v="4900000"/>
    <n v="1225000"/>
    <n v="0"/>
    <n v="0"/>
    <n v="0"/>
    <n v="0"/>
    <n v="0"/>
    <n v="4900000"/>
    <n v="0"/>
  </r>
  <r>
    <s v="21375803"/>
    <s v="TEATRO NACIONAL"/>
    <x v="18"/>
    <s v="001"/>
    <x v="48"/>
    <s v="ACTIVIDADES DE CAPACITACION"/>
    <n v="2900000"/>
    <n v="2900000"/>
    <n v="725000"/>
    <n v="0"/>
    <n v="0"/>
    <n v="0"/>
    <n v="0"/>
    <n v="0"/>
    <n v="2900000"/>
    <n v="0"/>
  </r>
  <r>
    <s v="21375803"/>
    <s v="TEATRO NACIONAL"/>
    <x v="18"/>
    <s v="001"/>
    <x v="112"/>
    <s v="ACTIVIDADES PROTOCOLARIAS Y SOCIALES"/>
    <n v="2000000"/>
    <n v="2000000"/>
    <n v="500000"/>
    <n v="0"/>
    <n v="0"/>
    <n v="0"/>
    <n v="0"/>
    <n v="0"/>
    <n v="2000000"/>
    <n v="0"/>
  </r>
  <r>
    <s v="21375803"/>
    <s v="TEATRO NACIONAL"/>
    <x v="18"/>
    <s v="001"/>
    <x v="50"/>
    <s v="MANTENIMIENTO Y REPARACION"/>
    <n v="106375251"/>
    <n v="106375251"/>
    <n v="26593812.75"/>
    <n v="0"/>
    <n v="0"/>
    <n v="0"/>
    <n v="0"/>
    <n v="0"/>
    <n v="106375251"/>
    <n v="0"/>
  </r>
  <r>
    <s v="21375803"/>
    <s v="TEATRO NACIONAL"/>
    <x v="18"/>
    <s v="001"/>
    <x v="51"/>
    <s v="MANTENIMIENTO DE EDIFICIOS, LOCALES Y TERRENOS"/>
    <n v="28496400"/>
    <n v="28496400"/>
    <n v="7124100"/>
    <n v="0"/>
    <n v="0"/>
    <n v="0"/>
    <n v="0"/>
    <n v="0"/>
    <n v="28496400"/>
    <n v="0"/>
  </r>
  <r>
    <s v="21375803"/>
    <s v="TEATRO NACIONAL"/>
    <x v="18"/>
    <s v="001"/>
    <x v="52"/>
    <s v="MANT. Y REPARACION DE MAQUINARIA Y EQUIPO DE PROD."/>
    <n v="9060000"/>
    <n v="9060000"/>
    <n v="2265000"/>
    <n v="0"/>
    <n v="0"/>
    <n v="0"/>
    <n v="0"/>
    <n v="0"/>
    <n v="9060000"/>
    <n v="0"/>
  </r>
  <r>
    <s v="21375803"/>
    <s v="TEATRO NACIONAL"/>
    <x v="18"/>
    <s v="001"/>
    <x v="53"/>
    <s v="MANT. Y REPARACION DE EQUIPO DE TRANSPORTE"/>
    <n v="8000000"/>
    <n v="8000000"/>
    <n v="2000000"/>
    <n v="0"/>
    <n v="0"/>
    <n v="0"/>
    <n v="0"/>
    <n v="0"/>
    <n v="8000000"/>
    <n v="0"/>
  </r>
  <r>
    <s v="21375803"/>
    <s v="TEATRO NACIONAL"/>
    <x v="18"/>
    <s v="001"/>
    <x v="113"/>
    <s v="MANT. Y REPARACION DE EQUIPO DE COMUNICAC."/>
    <n v="20799180"/>
    <n v="20799180"/>
    <n v="5199795"/>
    <n v="0"/>
    <n v="0"/>
    <n v="0"/>
    <n v="0"/>
    <n v="0"/>
    <n v="20799180"/>
    <n v="0"/>
  </r>
  <r>
    <s v="21375803"/>
    <s v="TEATRO NACIONAL"/>
    <x v="18"/>
    <s v="001"/>
    <x v="54"/>
    <s v="MANT. Y REPARACION DE EQUIPO Y MOBILIARIO DE OFIC."/>
    <n v="13068690"/>
    <n v="13068690"/>
    <n v="3267172.5"/>
    <n v="0"/>
    <n v="0"/>
    <n v="0"/>
    <n v="0"/>
    <n v="0"/>
    <n v="13068690"/>
    <n v="0"/>
  </r>
  <r>
    <s v="21375803"/>
    <s v="TEATRO NACIONAL"/>
    <x v="18"/>
    <s v="001"/>
    <x v="55"/>
    <s v="MANT. Y REP. DE EQUIPO DE COMPUTO Y SIST. DE INF."/>
    <n v="8550981"/>
    <n v="8550981"/>
    <n v="2137745.25"/>
    <n v="0"/>
    <n v="0"/>
    <n v="0"/>
    <n v="0"/>
    <n v="0"/>
    <n v="8550981"/>
    <n v="0"/>
  </r>
  <r>
    <s v="21375803"/>
    <s v="TEATRO NACIONAL"/>
    <x v="18"/>
    <s v="001"/>
    <x v="56"/>
    <s v="MANTENIMIENTO Y REPARACION DE OTROS EQUIPOS"/>
    <n v="18400000"/>
    <n v="18400000"/>
    <n v="4600000"/>
    <n v="0"/>
    <n v="0"/>
    <n v="0"/>
    <n v="0"/>
    <n v="0"/>
    <n v="18400000"/>
    <n v="0"/>
  </r>
  <r>
    <s v="21375803"/>
    <s v="TEATRO NACIONAL"/>
    <x v="18"/>
    <s v="001"/>
    <x v="61"/>
    <s v="MATERIALES Y SUMINISTROS"/>
    <n v="140915053"/>
    <n v="140915053"/>
    <n v="35228763.25"/>
    <n v="0"/>
    <n v="0"/>
    <n v="0"/>
    <n v="158135"/>
    <n v="158135"/>
    <n v="140756918"/>
    <n v="1.1222009049664835E-3"/>
  </r>
  <r>
    <s v="21375803"/>
    <s v="TEATRO NACIONAL"/>
    <x v="18"/>
    <s v="001"/>
    <x v="62"/>
    <s v="PRODUCTOS QUIMICOS Y CONEXOS"/>
    <n v="36039874"/>
    <n v="36039874"/>
    <n v="9009968.5"/>
    <n v="0"/>
    <n v="0"/>
    <n v="0"/>
    <n v="158135"/>
    <n v="158135"/>
    <n v="35881739"/>
    <n v="4.3877789361860698E-3"/>
  </r>
  <r>
    <s v="21375803"/>
    <s v="TEATRO NACIONAL"/>
    <x v="18"/>
    <s v="001"/>
    <x v="63"/>
    <s v="COMBUSTIBLES Y LUBRICANTES"/>
    <n v="3750000"/>
    <n v="3750000"/>
    <n v="937500"/>
    <n v="0"/>
    <n v="0"/>
    <n v="0"/>
    <n v="158135"/>
    <n v="158135"/>
    <n v="3591865"/>
    <n v="4.2169333333333336E-2"/>
  </r>
  <r>
    <s v="21375803"/>
    <s v="TEATRO NACIONAL"/>
    <x v="18"/>
    <s v="001"/>
    <x v="64"/>
    <s v="TINTAS, PINTURAS Y DILUYENTES"/>
    <n v="24789874"/>
    <n v="24789874"/>
    <n v="6197468.5"/>
    <n v="0"/>
    <n v="0"/>
    <n v="0"/>
    <n v="0"/>
    <n v="0"/>
    <n v="24789874"/>
    <n v="0"/>
  </r>
  <r>
    <s v="21375803"/>
    <s v="TEATRO NACIONAL"/>
    <x v="18"/>
    <s v="001"/>
    <x v="140"/>
    <s v="OTROS PRODUCTOS QUIMICOS Y CONEXOS"/>
    <n v="7500000"/>
    <n v="7500000"/>
    <n v="1875000"/>
    <n v="0"/>
    <n v="0"/>
    <n v="0"/>
    <n v="0"/>
    <n v="0"/>
    <n v="7500000"/>
    <n v="0"/>
  </r>
  <r>
    <s v="21375803"/>
    <s v="TEATRO NACIONAL"/>
    <x v="18"/>
    <s v="001"/>
    <x v="65"/>
    <s v="ALIMENTOS Y PRODUCTOS AGROPECUARIOS"/>
    <n v="800000"/>
    <n v="800000"/>
    <n v="200000"/>
    <n v="0"/>
    <n v="0"/>
    <n v="0"/>
    <n v="0"/>
    <n v="0"/>
    <n v="800000"/>
    <n v="0"/>
  </r>
  <r>
    <s v="21375803"/>
    <s v="TEATRO NACIONAL"/>
    <x v="18"/>
    <s v="001"/>
    <x v="66"/>
    <s v="PRODUCTOS AGROFORESTALES"/>
    <n v="800000"/>
    <n v="800000"/>
    <n v="200000"/>
    <n v="0"/>
    <n v="0"/>
    <n v="0"/>
    <n v="0"/>
    <n v="0"/>
    <n v="800000"/>
    <n v="0"/>
  </r>
  <r>
    <s v="21375803"/>
    <s v="TEATRO NACIONAL"/>
    <x v="18"/>
    <s v="001"/>
    <x v="68"/>
    <s v="MATERIALES Y PROD DE USO EN LA CONSTRUC Y MANT."/>
    <n v="37765941"/>
    <n v="37765941"/>
    <n v="9441485.25"/>
    <n v="0"/>
    <n v="0"/>
    <n v="0"/>
    <n v="0"/>
    <n v="0"/>
    <n v="37765941"/>
    <n v="0"/>
  </r>
  <r>
    <s v="21375803"/>
    <s v="TEATRO NACIONAL"/>
    <x v="18"/>
    <s v="001"/>
    <x v="115"/>
    <s v="MATERIALES Y PRODUCTOS METALICOS"/>
    <n v="8770786"/>
    <n v="8770786"/>
    <n v="2192696.5"/>
    <n v="0"/>
    <n v="0"/>
    <n v="0"/>
    <n v="0"/>
    <n v="0"/>
    <n v="8770786"/>
    <n v="0"/>
  </r>
  <r>
    <s v="21375803"/>
    <s v="TEATRO NACIONAL"/>
    <x v="18"/>
    <s v="001"/>
    <x v="141"/>
    <s v="MATERIALES Y PRODUCTOS MINERALES Y ASFALTICOS"/>
    <n v="1000000"/>
    <n v="1000000"/>
    <n v="250000"/>
    <n v="0"/>
    <n v="0"/>
    <n v="0"/>
    <n v="0"/>
    <n v="0"/>
    <n v="1000000"/>
    <n v="0"/>
  </r>
  <r>
    <s v="21375803"/>
    <s v="TEATRO NACIONAL"/>
    <x v="18"/>
    <s v="001"/>
    <x v="142"/>
    <s v="MADERA Y SUS DERIVADOS"/>
    <n v="2500000"/>
    <n v="2500000"/>
    <n v="625000"/>
    <n v="0"/>
    <n v="0"/>
    <n v="0"/>
    <n v="0"/>
    <n v="0"/>
    <n v="2500000"/>
    <n v="0"/>
  </r>
  <r>
    <s v="21375803"/>
    <s v="TEATRO NACIONAL"/>
    <x v="18"/>
    <s v="001"/>
    <x v="69"/>
    <s v="MAT. Y PROD. ELECTRICOS, TELEFONICOS Y DE COMPUTO"/>
    <n v="16295155"/>
    <n v="16295155"/>
    <n v="4073788.75"/>
    <n v="0"/>
    <n v="0"/>
    <n v="0"/>
    <n v="0"/>
    <n v="0"/>
    <n v="16295155"/>
    <n v="0"/>
  </r>
  <r>
    <s v="21375803"/>
    <s v="TEATRO NACIONAL"/>
    <x v="18"/>
    <s v="001"/>
    <x v="143"/>
    <s v="MATERIALES Y PRODUCTOS DE VIDRIO"/>
    <n v="500000"/>
    <n v="500000"/>
    <n v="125000"/>
    <n v="0"/>
    <n v="0"/>
    <n v="0"/>
    <n v="0"/>
    <n v="0"/>
    <n v="500000"/>
    <n v="0"/>
  </r>
  <r>
    <s v="21375803"/>
    <s v="TEATRO NACIONAL"/>
    <x v="18"/>
    <s v="001"/>
    <x v="144"/>
    <s v="MATERIALES Y PRODUCTOS DE PLASTICO"/>
    <n v="3000000"/>
    <n v="3000000"/>
    <n v="750000"/>
    <n v="0"/>
    <n v="0"/>
    <n v="0"/>
    <n v="0"/>
    <n v="0"/>
    <n v="3000000"/>
    <n v="0"/>
  </r>
  <r>
    <s v="21375803"/>
    <s v="TEATRO NACIONAL"/>
    <x v="18"/>
    <s v="001"/>
    <x v="145"/>
    <s v="OTROS MAT. Y PROD.DE USO EN LA CONSTRU. Y MANTENIM"/>
    <n v="5700000"/>
    <n v="5700000"/>
    <n v="1425000"/>
    <n v="0"/>
    <n v="0"/>
    <n v="0"/>
    <n v="0"/>
    <n v="0"/>
    <n v="5700000"/>
    <n v="0"/>
  </r>
  <r>
    <s v="21375803"/>
    <s v="TEATRO NACIONAL"/>
    <x v="18"/>
    <s v="001"/>
    <x v="70"/>
    <s v="HERRAMIENTAS, REPUESTOS Y ACCESORIOS"/>
    <n v="20444216"/>
    <n v="20444216"/>
    <n v="5111054"/>
    <n v="0"/>
    <n v="0"/>
    <n v="0"/>
    <n v="0"/>
    <n v="0"/>
    <n v="20444216"/>
    <n v="0"/>
  </r>
  <r>
    <s v="21375803"/>
    <s v="TEATRO NACIONAL"/>
    <x v="18"/>
    <s v="001"/>
    <x v="71"/>
    <s v="HERRAMIENTAS E INSTRUMENTOS"/>
    <n v="3712000"/>
    <n v="3712000"/>
    <n v="928000"/>
    <n v="0"/>
    <n v="0"/>
    <n v="0"/>
    <n v="0"/>
    <n v="0"/>
    <n v="3712000"/>
    <n v="0"/>
  </r>
  <r>
    <s v="21375803"/>
    <s v="TEATRO NACIONAL"/>
    <x v="18"/>
    <s v="001"/>
    <x v="72"/>
    <s v="REPUESTOS Y ACCESORIOS"/>
    <n v="16732216"/>
    <n v="16732216"/>
    <n v="4183054"/>
    <n v="0"/>
    <n v="0"/>
    <n v="0"/>
    <n v="0"/>
    <n v="0"/>
    <n v="16732216"/>
    <n v="0"/>
  </r>
  <r>
    <s v="21375803"/>
    <s v="TEATRO NACIONAL"/>
    <x v="18"/>
    <s v="001"/>
    <x v="73"/>
    <s v="UTILES, MATERIALES Y SUMINISTROS DIVERSOS"/>
    <n v="45865022"/>
    <n v="45865022"/>
    <n v="11466255.5"/>
    <n v="0"/>
    <n v="0"/>
    <n v="0"/>
    <n v="0"/>
    <n v="0"/>
    <n v="45865022"/>
    <n v="0"/>
  </r>
  <r>
    <s v="21375803"/>
    <s v="TEATRO NACIONAL"/>
    <x v="18"/>
    <s v="001"/>
    <x v="74"/>
    <s v="UTILES Y MATERIALES DE OFICINA Y COMPUTO"/>
    <n v="5396608"/>
    <n v="5396608"/>
    <n v="1349152"/>
    <n v="0"/>
    <n v="0"/>
    <n v="0"/>
    <n v="0"/>
    <n v="0"/>
    <n v="5396608"/>
    <n v="0"/>
  </r>
  <r>
    <s v="21375803"/>
    <s v="TEATRO NACIONAL"/>
    <x v="18"/>
    <s v="001"/>
    <x v="146"/>
    <s v="UTILES Y MATERIALES MEDICO, HOSPITALARIO Y DE INV."/>
    <n v="750000"/>
    <n v="750000"/>
    <n v="187500"/>
    <n v="0"/>
    <n v="0"/>
    <n v="0"/>
    <n v="0"/>
    <n v="0"/>
    <n v="750000"/>
    <n v="0"/>
  </r>
  <r>
    <s v="21375803"/>
    <s v="TEATRO NACIONAL"/>
    <x v="18"/>
    <s v="001"/>
    <x v="75"/>
    <s v="PRODUCTOS DE PAPEL, CARTON E IMPRESOS"/>
    <n v="5820000"/>
    <n v="5820000"/>
    <n v="1455000"/>
    <n v="0"/>
    <n v="0"/>
    <n v="0"/>
    <n v="0"/>
    <n v="0"/>
    <n v="5820000"/>
    <n v="0"/>
  </r>
  <r>
    <s v="21375803"/>
    <s v="TEATRO NACIONAL"/>
    <x v="18"/>
    <s v="001"/>
    <x v="116"/>
    <s v="TEXTILES Y VESTUARIO"/>
    <n v="6540000"/>
    <n v="6540000"/>
    <n v="1635000"/>
    <n v="0"/>
    <n v="0"/>
    <n v="0"/>
    <n v="0"/>
    <n v="0"/>
    <n v="6540000"/>
    <n v="0"/>
  </r>
  <r>
    <s v="21375803"/>
    <s v="TEATRO NACIONAL"/>
    <x v="18"/>
    <s v="001"/>
    <x v="76"/>
    <s v="UTILES Y MATERIALES DE LIMPIEZA"/>
    <n v="14000000"/>
    <n v="14000000"/>
    <n v="3500000"/>
    <n v="0"/>
    <n v="0"/>
    <n v="0"/>
    <n v="0"/>
    <n v="0"/>
    <n v="14000000"/>
    <n v="0"/>
  </r>
  <r>
    <s v="21375803"/>
    <s v="TEATRO NACIONAL"/>
    <x v="18"/>
    <s v="001"/>
    <x v="117"/>
    <s v="UTILES Y MATERIALES DE RESGUARDO Y SEGURIDAD"/>
    <n v="6000000"/>
    <n v="6000000"/>
    <n v="1500000"/>
    <n v="0"/>
    <n v="0"/>
    <n v="0"/>
    <n v="0"/>
    <n v="0"/>
    <n v="6000000"/>
    <n v="0"/>
  </r>
  <r>
    <s v="21375803"/>
    <s v="TEATRO NACIONAL"/>
    <x v="18"/>
    <s v="001"/>
    <x v="118"/>
    <s v="OTROS UTILES, MATERIALES Y SUMINISTROS DIVERSOS"/>
    <n v="7358414"/>
    <n v="7358414"/>
    <n v="1839603.5"/>
    <n v="0"/>
    <n v="0"/>
    <n v="0"/>
    <n v="0"/>
    <n v="0"/>
    <n v="7358414"/>
    <n v="0"/>
  </r>
  <r>
    <s v="21375803"/>
    <s v="TEATRO NACIONAL"/>
    <x v="18"/>
    <s v="001"/>
    <x v="78"/>
    <s v="TRANSFERENCIAS CORRIENTES"/>
    <n v="48628418"/>
    <n v="48628418"/>
    <n v="27628418"/>
    <n v="0"/>
    <n v="0"/>
    <n v="0"/>
    <n v="2225377.6"/>
    <n v="652653.07999999996"/>
    <n v="46403040.399999999"/>
    <n v="4.5762903494002215E-2"/>
  </r>
  <r>
    <s v="21375803"/>
    <s v="TEATRO NACIONAL"/>
    <x v="18"/>
    <s v="001"/>
    <x v="79"/>
    <s v="TRANSFERENCIAS CORRIENTES AL SECTOR PUBLICO"/>
    <n v="20628418"/>
    <n v="20628418"/>
    <n v="20628418"/>
    <n v="0"/>
    <n v="0"/>
    <n v="0"/>
    <n v="1572723.81"/>
    <n v="0"/>
    <n v="19055694.190000001"/>
    <n v="7.6240640944933352E-2"/>
  </r>
  <r>
    <s v="21375803"/>
    <s v="TEATRO NACIONAL"/>
    <x v="18"/>
    <s v="001"/>
    <x v="260"/>
    <s v="CCSS CONTRIBUCION ESTATAL SEGURO PENSIONES (CONTRIBUCION ESTATAL AL SEGURO DE PENSIONES, SEGUN LEY NO. 17 DEL 22 DE OCTUBRE DE 1943, LEY"/>
    <n v="17794844"/>
    <n v="17794844"/>
    <n v="17794844"/>
    <n v="0"/>
    <n v="0"/>
    <n v="0"/>
    <n v="1356690.32"/>
    <n v="0"/>
    <n v="16438153.68"/>
    <n v="7.6240641390281375E-2"/>
  </r>
  <r>
    <s v="21375803"/>
    <s v="TEATRO NACIONAL"/>
    <x v="18"/>
    <s v="001"/>
    <x v="261"/>
    <s v="CCSS CONTRIBUCION ESTATAL SEGURO SALUD (CONTRIBUCION ESTATAL AL SEGURO DE SALUD, SEGUN LEY NO. 17 DEL 22 DE OCTUBRE DE 1943, LEY"/>
    <n v="2833574"/>
    <n v="2833574"/>
    <n v="2833574"/>
    <n v="0"/>
    <n v="0"/>
    <n v="0"/>
    <n v="216033.49"/>
    <n v="0"/>
    <n v="2617540.5099999998"/>
    <n v="7.6240638148147882E-2"/>
  </r>
  <r>
    <s v="21375803"/>
    <s v="TEATRO NACIONAL"/>
    <x v="18"/>
    <s v="001"/>
    <x v="83"/>
    <s v="TRANSFERENCIAS CORRIENTES A PERSONAS"/>
    <n v="4100000"/>
    <n v="4100000"/>
    <n v="1025000"/>
    <n v="0"/>
    <n v="0"/>
    <n v="0"/>
    <n v="0"/>
    <n v="0"/>
    <n v="4100000"/>
    <n v="0"/>
  </r>
  <r>
    <s v="21375803"/>
    <s v="TEATRO NACIONAL"/>
    <x v="18"/>
    <s v="001"/>
    <x v="85"/>
    <s v="OTRAS TRANSFERENCIAS A PERSONAS"/>
    <n v="4100000"/>
    <n v="4100000"/>
    <n v="1025000"/>
    <n v="0"/>
    <n v="0"/>
    <n v="0"/>
    <n v="0"/>
    <n v="0"/>
    <n v="4100000"/>
    <n v="0"/>
  </r>
  <r>
    <s v="21375803"/>
    <s v="TEATRO NACIONAL"/>
    <x v="18"/>
    <s v="001"/>
    <x v="86"/>
    <s v="PRESTACIONES"/>
    <n v="18900000"/>
    <n v="18900000"/>
    <n v="4725000"/>
    <n v="0"/>
    <n v="0"/>
    <n v="0"/>
    <n v="652653.79"/>
    <n v="652653.07999999996"/>
    <n v="18247346.210000001"/>
    <n v="3.4531946560846564E-2"/>
  </r>
  <r>
    <s v="21375803"/>
    <s v="TEATRO NACIONAL"/>
    <x v="18"/>
    <s v="001"/>
    <x v="87"/>
    <s v="PRESTACIONES LEGALES"/>
    <n v="11900000"/>
    <n v="11900000"/>
    <n v="2975000"/>
    <n v="0"/>
    <n v="0"/>
    <n v="0"/>
    <n v="0"/>
    <n v="0"/>
    <n v="11900000"/>
    <n v="0"/>
  </r>
  <r>
    <s v="21375803"/>
    <s v="TEATRO NACIONAL"/>
    <x v="18"/>
    <s v="001"/>
    <x v="88"/>
    <s v="OTRAS PRESTACIONES"/>
    <n v="7000000"/>
    <n v="7000000"/>
    <n v="1750000"/>
    <n v="0"/>
    <n v="0"/>
    <n v="0"/>
    <n v="652653.79"/>
    <n v="652653.07999999996"/>
    <n v="6347346.21"/>
    <n v="9.3236255714285718E-2"/>
  </r>
  <r>
    <s v="21375803"/>
    <s v="TEATRO NACIONAL"/>
    <x v="18"/>
    <s v="001"/>
    <x v="93"/>
    <s v="OTRAS TRANSFERENCIAS CORRIENTES AL SECTOR PRIVADO"/>
    <n v="5000000"/>
    <n v="5000000"/>
    <n v="1250000"/>
    <n v="0"/>
    <n v="0"/>
    <n v="0"/>
    <n v="0"/>
    <n v="0"/>
    <n v="5000000"/>
    <n v="0"/>
  </r>
  <r>
    <s v="21375803"/>
    <s v="TEATRO NACIONAL"/>
    <x v="18"/>
    <s v="001"/>
    <x v="94"/>
    <s v="INDEMNIZACIONES"/>
    <n v="5000000"/>
    <n v="5000000"/>
    <n v="1250000"/>
    <n v="0"/>
    <n v="0"/>
    <n v="0"/>
    <n v="0"/>
    <n v="0"/>
    <n v="5000000"/>
    <n v="0"/>
  </r>
  <r>
    <s v="21375803"/>
    <s v="TEATRO NACIONAL"/>
    <x v="18"/>
    <s v="280"/>
    <x v="98"/>
    <s v="BIENES DURADEROS"/>
    <n v="334256000"/>
    <n v="334256000"/>
    <n v="334256000"/>
    <n v="0"/>
    <n v="0"/>
    <n v="0"/>
    <n v="16339739.08"/>
    <n v="0"/>
    <n v="317916260.92000002"/>
    <n v="4.8883906586568382E-2"/>
  </r>
  <r>
    <s v="21375803"/>
    <s v="TEATRO NACIONAL"/>
    <x v="18"/>
    <s v="280"/>
    <x v="99"/>
    <s v="MAQUINARIA, EQUIPO Y MOBILIARIO"/>
    <n v="106300000"/>
    <n v="106300000"/>
    <n v="106300000"/>
    <n v="0"/>
    <n v="0"/>
    <n v="0"/>
    <n v="0"/>
    <n v="0"/>
    <n v="106300000"/>
    <n v="0"/>
  </r>
  <r>
    <s v="21375803"/>
    <s v="TEATRO NACIONAL"/>
    <x v="18"/>
    <s v="280"/>
    <x v="125"/>
    <s v="EQUIPO DE COMUNICACION"/>
    <n v="27743109"/>
    <n v="27743109"/>
    <n v="27743109"/>
    <n v="0"/>
    <n v="0"/>
    <n v="0"/>
    <n v="0"/>
    <n v="0"/>
    <n v="27743109"/>
    <n v="0"/>
  </r>
  <r>
    <s v="21375803"/>
    <s v="TEATRO NACIONAL"/>
    <x v="18"/>
    <s v="280"/>
    <x v="100"/>
    <s v="EQUIPO Y MOBILIARIO DE OFICINA"/>
    <n v="1421275"/>
    <n v="1421275"/>
    <n v="1421275"/>
    <n v="0"/>
    <n v="0"/>
    <n v="0"/>
    <n v="0"/>
    <n v="0"/>
    <n v="1421275"/>
    <n v="0"/>
  </r>
  <r>
    <s v="21375803"/>
    <s v="TEATRO NACIONAL"/>
    <x v="18"/>
    <s v="280"/>
    <x v="149"/>
    <s v="EQUIPO Y PROGRAMAS DE COMPUTO"/>
    <n v="56135616"/>
    <n v="56135616"/>
    <n v="56135616"/>
    <n v="0"/>
    <n v="0"/>
    <n v="0"/>
    <n v="0"/>
    <n v="0"/>
    <n v="56135616"/>
    <n v="0"/>
  </r>
  <r>
    <s v="21375803"/>
    <s v="TEATRO NACIONAL"/>
    <x v="18"/>
    <s v="280"/>
    <x v="202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18"/>
    <s v="280"/>
    <x v="211"/>
    <s v="MAQUINARIA, EQUIPO Y MOBILIARIO DIVERSO"/>
    <n v="16000000"/>
    <n v="16000000"/>
    <n v="16000000"/>
    <n v="0"/>
    <n v="0"/>
    <n v="0"/>
    <n v="0"/>
    <n v="0"/>
    <n v="16000000"/>
    <n v="0"/>
  </r>
  <r>
    <s v="21375803"/>
    <s v="TEATRO NACIONAL"/>
    <x v="18"/>
    <s v="280"/>
    <x v="101"/>
    <s v="CONSTRUCCIONES, ADICIONES Y MEJORAS"/>
    <n v="211956000"/>
    <n v="211956000"/>
    <n v="211956000"/>
    <n v="0"/>
    <n v="0"/>
    <n v="0"/>
    <n v="16339739.08"/>
    <n v="0"/>
    <n v="195616260.91999999"/>
    <n v="7.7090240804695315E-2"/>
  </r>
  <r>
    <s v="21375803"/>
    <s v="TEATRO NACIONAL"/>
    <x v="18"/>
    <s v="280"/>
    <x v="160"/>
    <s v="EDIFICIOS"/>
    <n v="211956000"/>
    <n v="211956000"/>
    <n v="211956000"/>
    <n v="0"/>
    <n v="0"/>
    <n v="0"/>
    <n v="16339739.08"/>
    <n v="0"/>
    <n v="195616260.91999999"/>
    <n v="7.7090240804695315E-2"/>
  </r>
  <r>
    <s v="21375803"/>
    <s v="TEATRO NACIONAL"/>
    <x v="18"/>
    <s v="280"/>
    <x v="103"/>
    <s v="BIENES DURADEROS DIVERSOS"/>
    <n v="16000000"/>
    <n v="16000000"/>
    <n v="16000000"/>
    <n v="0"/>
    <n v="0"/>
    <n v="0"/>
    <n v="0"/>
    <n v="0"/>
    <n v="16000000"/>
    <n v="0"/>
  </r>
  <r>
    <s v="21375803"/>
    <s v="TEATRO NACIONAL"/>
    <x v="18"/>
    <s v="280"/>
    <x v="104"/>
    <s v="BIENES INTANGIBLES"/>
    <n v="16000000"/>
    <n v="16000000"/>
    <n v="16000000"/>
    <n v="0"/>
    <n v="0"/>
    <n v="0"/>
    <n v="0"/>
    <n v="0"/>
    <n v="16000000"/>
    <n v="0"/>
  </r>
  <r>
    <s v="21375804"/>
    <s v="TEATRO POPULAR MELICO SALAZAR"/>
    <x v="19"/>
    <s v="001"/>
    <x v="0"/>
    <s v=""/>
    <n v="3290536313"/>
    <n v="3290536313"/>
    <n v="2397316316"/>
    <n v="0"/>
    <n v="0"/>
    <n v="0"/>
    <n v="250767577.96000001"/>
    <n v="200613295.13999999"/>
    <n v="3039768735.04"/>
    <n v="7.6208725297844782E-2"/>
  </r>
  <r>
    <s v="21375804"/>
    <s v="TEATRO POPULAR MELICO SALAZAR"/>
    <x v="19"/>
    <s v="001"/>
    <x v="1"/>
    <s v="REMUNERACIONES"/>
    <n v="1992356412"/>
    <n v="1992356412"/>
    <n v="1992356412"/>
    <n v="0"/>
    <n v="0"/>
    <n v="0"/>
    <n v="238877118.62"/>
    <n v="191964745.38999999"/>
    <n v="1753479293.3800001"/>
    <n v="0.11989678010482394"/>
  </r>
  <r>
    <s v="21375804"/>
    <s v="TEATRO POPULAR MELICO SALAZAR"/>
    <x v="19"/>
    <s v="001"/>
    <x v="2"/>
    <s v="REMUNERACIONES BASICAS"/>
    <n v="920110672"/>
    <n v="920110672"/>
    <n v="920110672"/>
    <n v="0"/>
    <n v="0"/>
    <n v="0"/>
    <n v="70794312.540000007"/>
    <n v="46271107.310000002"/>
    <n v="849316359.46000004"/>
    <n v="7.6941084039507807E-2"/>
  </r>
  <r>
    <s v="21375804"/>
    <s v="TEATRO POPULAR MELICO SALAZAR"/>
    <x v="19"/>
    <s v="001"/>
    <x v="3"/>
    <s v="SUELDOS PARA CARGOS FIJOS"/>
    <n v="920110672"/>
    <n v="920110672"/>
    <n v="920110672"/>
    <n v="0"/>
    <n v="0"/>
    <n v="0"/>
    <n v="70794312.540000007"/>
    <n v="46271107.310000002"/>
    <n v="849316359.46000004"/>
    <n v="7.6941084039507807E-2"/>
  </r>
  <r>
    <s v="21375804"/>
    <s v="TEATRO POPULAR MELICO SALAZAR"/>
    <x v="19"/>
    <s v="001"/>
    <x v="5"/>
    <s v="REMUNERACIONES EVENTUALES"/>
    <n v="128200000"/>
    <n v="128200000"/>
    <n v="128200000"/>
    <n v="0"/>
    <n v="0"/>
    <n v="0"/>
    <n v="13722014.91"/>
    <n v="13722014.91"/>
    <n v="114477985.09"/>
    <n v="0.10703599773790952"/>
  </r>
  <r>
    <s v="21375804"/>
    <s v="TEATRO POPULAR MELICO SALAZAR"/>
    <x v="19"/>
    <s v="001"/>
    <x v="6"/>
    <s v="TIEMPO EXTRAORDINARIO"/>
    <n v="128200000"/>
    <n v="128200000"/>
    <n v="128200000"/>
    <n v="0"/>
    <n v="0"/>
    <n v="0"/>
    <n v="13722014.91"/>
    <n v="13722014.91"/>
    <n v="114477985.09"/>
    <n v="0.10703599773790952"/>
  </r>
  <r>
    <s v="21375804"/>
    <s v="TEATRO POPULAR MELICO SALAZAR"/>
    <x v="19"/>
    <s v="001"/>
    <x v="7"/>
    <s v="INCENTIVOS SALARIALES"/>
    <n v="621433920"/>
    <n v="621433920"/>
    <n v="621433920"/>
    <n v="0"/>
    <n v="0"/>
    <n v="0"/>
    <n v="130199628.84"/>
    <n v="130199628.84"/>
    <n v="491234291.16000003"/>
    <n v="0.20951484083778368"/>
  </r>
  <r>
    <s v="21375804"/>
    <s v="TEATRO POPULAR MELICO SALAZAR"/>
    <x v="19"/>
    <s v="001"/>
    <x v="8"/>
    <s v="RETRIBUCION POR AÑOS SERVIDOS"/>
    <n v="232104000"/>
    <n v="232104000"/>
    <n v="232104000"/>
    <n v="0"/>
    <n v="0"/>
    <n v="0"/>
    <n v="17504201.129999999"/>
    <n v="17504201.129999999"/>
    <n v="214599798.87"/>
    <n v="7.5415335926998242E-2"/>
  </r>
  <r>
    <s v="21375804"/>
    <s v="TEATRO POPULAR MELICO SALAZAR"/>
    <x v="19"/>
    <s v="001"/>
    <x v="9"/>
    <s v="RESTRICCION AL EJERCICIO LIBERAL DE LA PROFESION"/>
    <n v="114618210"/>
    <n v="114618210"/>
    <n v="114618210"/>
    <n v="0"/>
    <n v="0"/>
    <n v="0"/>
    <n v="8718738.3399999999"/>
    <n v="8718738.3399999999"/>
    <n v="105899471.66"/>
    <n v="7.6067653996690396E-2"/>
  </r>
  <r>
    <s v="21375804"/>
    <s v="TEATRO POPULAR MELICO SALAZAR"/>
    <x v="19"/>
    <s v="001"/>
    <x v="10"/>
    <s v="DECIMOTERCER MES"/>
    <n v="129776033"/>
    <n v="129776033"/>
    <n v="129776033"/>
    <n v="0"/>
    <n v="0"/>
    <n v="0"/>
    <n v="0"/>
    <n v="0"/>
    <n v="129776033"/>
    <n v="0"/>
  </r>
  <r>
    <s v="21375804"/>
    <s v="TEATRO POPULAR MELICO SALAZAR"/>
    <x v="19"/>
    <s v="001"/>
    <x v="11"/>
    <s v="SALARIO ESCOLAR"/>
    <n v="112035677"/>
    <n v="112035677"/>
    <n v="112035677"/>
    <n v="0"/>
    <n v="0"/>
    <n v="0"/>
    <n v="101529426.06"/>
    <n v="101529426.06"/>
    <n v="10506250.939999999"/>
    <n v="0.90622405985907506"/>
  </r>
  <r>
    <s v="21375804"/>
    <s v="TEATRO POPULAR MELICO SALAZAR"/>
    <x v="19"/>
    <s v="001"/>
    <x v="12"/>
    <s v="OTROS INCENTIVOS SALARIALES"/>
    <n v="32900000"/>
    <n v="32900000"/>
    <n v="32900000"/>
    <n v="0"/>
    <n v="0"/>
    <n v="0"/>
    <n v="2447263.31"/>
    <n v="2447263.31"/>
    <n v="30452736.690000001"/>
    <n v="7.4384903039513686E-2"/>
  </r>
  <r>
    <s v="21375804"/>
    <s v="TEATRO POPULAR MELICO SALAZAR"/>
    <x v="19"/>
    <s v="001"/>
    <x v="13"/>
    <s v="CONTRIB. PATRONALES AL DES. Y LA SEGURIDAD SOCIAL"/>
    <n v="150146936"/>
    <n v="150146936"/>
    <n v="150146936"/>
    <n v="0"/>
    <n v="0"/>
    <n v="0"/>
    <n v="11106104"/>
    <n v="0"/>
    <n v="139040832"/>
    <n v="7.3968236021812656E-2"/>
  </r>
  <r>
    <s v="21375804"/>
    <s v="TEATRO POPULAR MELICO SALAZAR"/>
    <x v="19"/>
    <s v="001"/>
    <x v="262"/>
    <s v="CCSS CONTRIBUCION PATRONAL SEGURO SALUD (CONTRIBUCION PATRONAL SEGURO DE SALUD, SEGUN LEY NO. 17 DEL 22 DE OCTUBRE DE 1943, LEY"/>
    <n v="142447093"/>
    <n v="142447093"/>
    <n v="142447093"/>
    <n v="0"/>
    <n v="0"/>
    <n v="0"/>
    <n v="10538001"/>
    <n v="0"/>
    <n v="131909092"/>
    <n v="7.3978350684910085E-2"/>
  </r>
  <r>
    <s v="21375804"/>
    <s v="TEATRO POPULAR MELICO SALAZAR"/>
    <x v="19"/>
    <s v="001"/>
    <x v="263"/>
    <s v="BANCO POPULAR Y DE DESARROLLO COMUNAL. (BPDC) (SEGUN LEY NO. 4351 DEL 11 DE JULIO DE 1969, LEY ORGANICA DEL B.P.D.C. FINANCIADO EN PARTE"/>
    <n v="7699843"/>
    <n v="7699843"/>
    <n v="7699843"/>
    <n v="0"/>
    <n v="0"/>
    <n v="0"/>
    <n v="568103"/>
    <n v="0"/>
    <n v="7131740"/>
    <n v="7.3781114757794405E-2"/>
  </r>
  <r>
    <s v="21375804"/>
    <s v="TEATRO POPULAR MELICO SALAZAR"/>
    <x v="19"/>
    <s v="001"/>
    <x v="16"/>
    <s v="CONTRIB PATRONALES A FOND PENS Y OTROS FOND CAPIT."/>
    <n v="172464884"/>
    <n v="172464884"/>
    <n v="172464884"/>
    <n v="0"/>
    <n v="0"/>
    <n v="0"/>
    <n v="13055058.33"/>
    <n v="1771994.33"/>
    <n v="159409825.66999999"/>
    <n v="7.5696907261422558E-2"/>
  </r>
  <r>
    <s v="21375804"/>
    <s v="TEATRO POPULAR MELICO SALAZAR"/>
    <x v="19"/>
    <s v="001"/>
    <x v="264"/>
    <s v="CCSS CONTRIBUCION PATRONAL SEGURO PENSIONES (CONTRIBUCION PATRONAL SEGURO DE PENSIONES, SEGUN LEY NO. 17 DEL 22 DE OCTUBRE DE 1943, LEY"/>
    <n v="83466297"/>
    <n v="83466297"/>
    <n v="83466297"/>
    <n v="0"/>
    <n v="0"/>
    <n v="0"/>
    <n v="6170104"/>
    <n v="0"/>
    <n v="77296193"/>
    <n v="7.3923298645919316E-2"/>
  </r>
  <r>
    <s v="21375804"/>
    <s v="TEATRO POPULAR MELICO SALAZAR"/>
    <x v="19"/>
    <s v="001"/>
    <x v="265"/>
    <s v="CCSS APORTE PATRONAL REGIMEN PENSIONES (APORTE PATRONAL AL REGIMEN DE PENSIONES, SEGUN LEY DE PROTECCION AL TRABAJADOR NO. 7983 DEL 16"/>
    <n v="46199058"/>
    <n v="46199058"/>
    <n v="46199058"/>
    <n v="0"/>
    <n v="0"/>
    <n v="0"/>
    <n v="3408640"/>
    <n v="0"/>
    <n v="42790418"/>
    <n v="7.3781590957980134E-2"/>
  </r>
  <r>
    <s v="21375804"/>
    <s v="TEATRO POPULAR MELICO SALAZAR"/>
    <x v="19"/>
    <s v="001"/>
    <x v="266"/>
    <s v="CCSS APORTE PATRONAL FONDO CAPITALIZACION LABORAL (APORTE PATRONAL AL FONDO DE CAPITALIZACION LABORAL, SEGUN LEY DE PROTECCION AL TRABAJADOR"/>
    <n v="23099529"/>
    <n v="23099529"/>
    <n v="23099529"/>
    <n v="0"/>
    <n v="0"/>
    <n v="0"/>
    <n v="1704320"/>
    <n v="0"/>
    <n v="21395209"/>
    <n v="7.3781590957980134E-2"/>
  </r>
  <r>
    <s v="21375804"/>
    <s v="TEATRO POPULAR MELICO SALAZAR"/>
    <x v="19"/>
    <s v="001"/>
    <x v="267"/>
    <s v="ASOCIACION DE EMPLEADOS DEL MINISTERIO DE CULTURA Y JUVENTUD (ASEMICULTURA). (APORTE PATRONAL A LA ASOCIACION DE EMPLEADOS DEL MINISTERIO DE CULTURA"/>
    <n v="19700000"/>
    <n v="19700000"/>
    <n v="19700000"/>
    <n v="0"/>
    <n v="0"/>
    <n v="0"/>
    <n v="1771994.33"/>
    <n v="1771994.33"/>
    <n v="17928005.670000002"/>
    <n v="8.9948950761421329E-2"/>
  </r>
  <r>
    <s v="21375804"/>
    <s v="TEATRO POPULAR MELICO SALAZAR"/>
    <x v="19"/>
    <s v="001"/>
    <x v="21"/>
    <s v="SERVICIOS"/>
    <n v="949137106"/>
    <n v="949137106"/>
    <n v="264391740.25"/>
    <n v="0"/>
    <n v="0"/>
    <n v="0"/>
    <n v="11047270.779999999"/>
    <n v="7805361.1900000004"/>
    <n v="938089835.22000003"/>
    <n v="1.1639278150821762E-2"/>
  </r>
  <r>
    <s v="21375804"/>
    <s v="TEATRO POPULAR MELICO SALAZAR"/>
    <x v="19"/>
    <s v="001"/>
    <x v="22"/>
    <s v="ALQUILERES"/>
    <n v="85531321"/>
    <n v="85531321"/>
    <n v="21382830.25"/>
    <n v="0"/>
    <n v="0"/>
    <n v="0"/>
    <n v="4294994.4000000004"/>
    <n v="4218976.8"/>
    <n v="81236326.599999994"/>
    <n v="5.0215457329368274E-2"/>
  </r>
  <r>
    <s v="21375804"/>
    <s v="TEATRO POPULAR MELICO SALAZAR"/>
    <x v="19"/>
    <s v="001"/>
    <x v="156"/>
    <s v="ALQUILER DE EDIFICIOS, LOCALES Y TERRENOS"/>
    <n v="51540000"/>
    <n v="51540000"/>
    <n v="12885000"/>
    <n v="0"/>
    <n v="0"/>
    <n v="0"/>
    <n v="4294994.4000000004"/>
    <n v="4218976.8"/>
    <n v="47245005.600000001"/>
    <n v="8.3333224679860304E-2"/>
  </r>
  <r>
    <s v="21375804"/>
    <s v="TEATRO POPULAR MELICO SALAZAR"/>
    <x v="19"/>
    <s v="001"/>
    <x v="23"/>
    <s v="ALQUILER DE EQUIPO DE COMPUTO"/>
    <n v="33991321"/>
    <n v="33991321"/>
    <n v="8497830.25"/>
    <n v="0"/>
    <n v="0"/>
    <n v="0"/>
    <n v="0"/>
    <n v="0"/>
    <n v="33991321"/>
    <n v="0"/>
  </r>
  <r>
    <s v="21375804"/>
    <s v="TEATRO POPULAR MELICO SALAZAR"/>
    <x v="19"/>
    <s v="001"/>
    <x v="24"/>
    <s v="SERVICIOS BASICOS"/>
    <n v="74707988"/>
    <n v="74707988"/>
    <n v="18676997"/>
    <n v="0"/>
    <n v="0"/>
    <n v="0"/>
    <n v="722489.07"/>
    <n v="722489.07"/>
    <n v="73985498.930000007"/>
    <n v="9.6708409547851832E-3"/>
  </r>
  <r>
    <s v="21375804"/>
    <s v="TEATRO POPULAR MELICO SALAZAR"/>
    <x v="19"/>
    <s v="001"/>
    <x v="25"/>
    <s v="SERVICIO DE AGUA Y ALCANTARILLADO"/>
    <n v="9745552"/>
    <n v="9745552"/>
    <n v="2436388"/>
    <n v="0"/>
    <n v="0"/>
    <n v="0"/>
    <n v="575429"/>
    <n v="575429"/>
    <n v="9170123"/>
    <n v="5.9045295741072437E-2"/>
  </r>
  <r>
    <s v="21375804"/>
    <s v="TEATRO POPULAR MELICO SALAZAR"/>
    <x v="19"/>
    <s v="001"/>
    <x v="26"/>
    <s v="SERVICIO DE ENERGIA ELECTRICA"/>
    <n v="37200000"/>
    <n v="37200000"/>
    <n v="9300000"/>
    <n v="0"/>
    <n v="0"/>
    <n v="0"/>
    <n v="133405"/>
    <n v="133405"/>
    <n v="37066595"/>
    <n v="3.5861559139784946E-3"/>
  </r>
  <r>
    <s v="21375804"/>
    <s v="TEATRO POPULAR MELICO SALAZAR"/>
    <x v="19"/>
    <s v="001"/>
    <x v="27"/>
    <s v="SERVICIO DE TELECOMUNICACIONES"/>
    <n v="20160000"/>
    <n v="20160000"/>
    <n v="5040000"/>
    <n v="0"/>
    <n v="0"/>
    <n v="0"/>
    <n v="13655.07"/>
    <n v="13655.07"/>
    <n v="20146344.93"/>
    <n v="6.7733482142857146E-4"/>
  </r>
  <r>
    <s v="21375804"/>
    <s v="TEATRO POPULAR MELICO SALAZAR"/>
    <x v="19"/>
    <s v="001"/>
    <x v="28"/>
    <s v="OTROS SERVICIOS BASICOS"/>
    <n v="7602436"/>
    <n v="7602436"/>
    <n v="1900609"/>
    <n v="0"/>
    <n v="0"/>
    <n v="0"/>
    <n v="0"/>
    <n v="0"/>
    <n v="7602436"/>
    <n v="0"/>
  </r>
  <r>
    <s v="21375804"/>
    <s v="TEATRO POPULAR MELICO SALAZAR"/>
    <x v="19"/>
    <s v="001"/>
    <x v="29"/>
    <s v="SERVICIOS COMERCIALES Y FINANCIEROS"/>
    <n v="45244243"/>
    <n v="45244243"/>
    <n v="38418524.5"/>
    <n v="0"/>
    <n v="0"/>
    <n v="0"/>
    <n v="51616.9"/>
    <n v="1524"/>
    <n v="45192626.100000001"/>
    <n v="1.1408501187653863E-3"/>
  </r>
  <r>
    <s v="21375804"/>
    <s v="TEATRO POPULAR MELICO SALAZAR"/>
    <x v="19"/>
    <s v="001"/>
    <x v="30"/>
    <s v="INFORMACION"/>
    <n v="400000"/>
    <n v="400000"/>
    <n v="100000"/>
    <n v="0"/>
    <n v="0"/>
    <n v="0"/>
    <n v="50092.9"/>
    <n v="0"/>
    <n v="349907.1"/>
    <n v="0.12523225000000002"/>
  </r>
  <r>
    <s v="21375804"/>
    <s v="TEATRO POPULAR MELICO SALAZAR"/>
    <x v="19"/>
    <s v="001"/>
    <x v="33"/>
    <s v="COMIS. Y GASTOS POR SERV. FINANCIEROS Y COMERCIAL."/>
    <n v="36143285"/>
    <n v="36143285"/>
    <n v="36143285"/>
    <n v="0"/>
    <n v="0"/>
    <n v="0"/>
    <n v="1524"/>
    <n v="1524"/>
    <n v="36141761"/>
    <n v="4.2165508752179003E-5"/>
  </r>
  <r>
    <s v="21375804"/>
    <s v="TEATRO POPULAR MELICO SALAZAR"/>
    <x v="19"/>
    <s v="001"/>
    <x v="34"/>
    <s v="SERVICIOS DE TECNOLOGIAS DE INFORMACION"/>
    <n v="8700958"/>
    <n v="8700958"/>
    <n v="2175239.5"/>
    <n v="0"/>
    <n v="0"/>
    <n v="0"/>
    <n v="0"/>
    <n v="0"/>
    <n v="8700958"/>
    <n v="0"/>
  </r>
  <r>
    <s v="21375804"/>
    <s v="TEATRO POPULAR MELICO SALAZAR"/>
    <x v="19"/>
    <s v="001"/>
    <x v="35"/>
    <s v="SERVICIOS DE GESTION Y APOYO"/>
    <n v="585440999"/>
    <n v="585440999"/>
    <n v="146360249.75"/>
    <n v="0"/>
    <n v="0"/>
    <n v="0"/>
    <n v="5765970.4100000001"/>
    <n v="2650171.3199999998"/>
    <n v="579675028.59000003"/>
    <n v="9.8489351101971601E-3"/>
  </r>
  <r>
    <s v="21375804"/>
    <s v="TEATRO POPULAR MELICO SALAZAR"/>
    <x v="19"/>
    <s v="001"/>
    <x v="268"/>
    <s v="SERVICIOS EN CIENCIAS DE LA SALUD"/>
    <n v="1500000"/>
    <n v="1500000"/>
    <n v="375000"/>
    <n v="0"/>
    <n v="0"/>
    <n v="0"/>
    <n v="0"/>
    <n v="0"/>
    <n v="1500000"/>
    <n v="0"/>
  </r>
  <r>
    <s v="21375804"/>
    <s v="TEATRO POPULAR MELICO SALAZAR"/>
    <x v="19"/>
    <s v="001"/>
    <x v="137"/>
    <s v="SERVICIOS DE INGENIERIA Y ARQUITECTURA"/>
    <n v="6000000"/>
    <n v="6000000"/>
    <n v="1500000"/>
    <n v="0"/>
    <n v="0"/>
    <n v="0"/>
    <n v="0"/>
    <n v="0"/>
    <n v="6000000"/>
    <n v="0"/>
  </r>
  <r>
    <s v="21375804"/>
    <s v="TEATRO POPULAR MELICO SALAZAR"/>
    <x v="19"/>
    <s v="001"/>
    <x v="36"/>
    <s v="SERVICIOS EN CIENCIAS ECONOMICAS Y SOCIALES"/>
    <n v="17000000"/>
    <n v="17000000"/>
    <n v="4250000"/>
    <n v="0"/>
    <n v="0"/>
    <n v="0"/>
    <n v="0"/>
    <n v="0"/>
    <n v="17000000"/>
    <n v="0"/>
  </r>
  <r>
    <s v="21375804"/>
    <s v="TEATRO POPULAR MELICO SALAZAR"/>
    <x v="19"/>
    <s v="001"/>
    <x v="37"/>
    <s v="SERVICIOS INFORMATICOS"/>
    <n v="7000000"/>
    <n v="7000000"/>
    <n v="1750000"/>
    <n v="0"/>
    <n v="0"/>
    <n v="0"/>
    <n v="0"/>
    <n v="0"/>
    <n v="7000000"/>
    <n v="0"/>
  </r>
  <r>
    <s v="21375804"/>
    <s v="TEATRO POPULAR MELICO SALAZAR"/>
    <x v="19"/>
    <s v="001"/>
    <x v="38"/>
    <s v="SERVICIOS GENERALES"/>
    <n v="264440999"/>
    <n v="264440999"/>
    <n v="66110249.75"/>
    <n v="0"/>
    <n v="0"/>
    <n v="0"/>
    <n v="5765970.4100000001"/>
    <n v="2650171.3199999998"/>
    <n v="258675028.59"/>
    <n v="2.1804373874718268E-2"/>
  </r>
  <r>
    <s v="21375804"/>
    <s v="TEATRO POPULAR MELICO SALAZAR"/>
    <x v="19"/>
    <s v="001"/>
    <x v="39"/>
    <s v="OTROS SERVICIOS DE GESTION Y APOYO"/>
    <n v="289500000"/>
    <n v="289500000"/>
    <n v="72375000"/>
    <n v="0"/>
    <n v="0"/>
    <n v="0"/>
    <n v="0"/>
    <n v="0"/>
    <n v="289500000"/>
    <n v="0"/>
  </r>
  <r>
    <s v="21375804"/>
    <s v="TEATRO POPULAR MELICO SALAZAR"/>
    <x v="19"/>
    <s v="001"/>
    <x v="40"/>
    <s v="GASTOS DE VIAJE Y DE TRANSPORTE"/>
    <n v="21500000"/>
    <n v="21500000"/>
    <n v="5375000"/>
    <n v="0"/>
    <n v="0"/>
    <n v="0"/>
    <n v="212200"/>
    <n v="212200"/>
    <n v="21287800"/>
    <n v="9.8697674418604647E-3"/>
  </r>
  <r>
    <s v="21375804"/>
    <s v="TEATRO POPULAR MELICO SALAZAR"/>
    <x v="19"/>
    <s v="001"/>
    <x v="41"/>
    <s v="TRANSPORTE DENTRO DEL PAIS"/>
    <n v="1500000"/>
    <n v="1500000"/>
    <n v="375000"/>
    <n v="0"/>
    <n v="0"/>
    <n v="0"/>
    <n v="0"/>
    <n v="0"/>
    <n v="1500000"/>
    <n v="0"/>
  </r>
  <r>
    <s v="21375804"/>
    <s v="TEATRO POPULAR MELICO SALAZAR"/>
    <x v="19"/>
    <s v="001"/>
    <x v="42"/>
    <s v="VIATICOS DENTRO DEL PAIS"/>
    <n v="17000000"/>
    <n v="17000000"/>
    <n v="4250000"/>
    <n v="0"/>
    <n v="0"/>
    <n v="0"/>
    <n v="212200"/>
    <n v="212200"/>
    <n v="16787800"/>
    <n v="1.248235294117647E-2"/>
  </r>
  <r>
    <s v="21375804"/>
    <s v="TEATRO POPULAR MELICO SALAZAR"/>
    <x v="19"/>
    <s v="001"/>
    <x v="43"/>
    <s v="TRANSPORTE EN EL EXTERIOR"/>
    <n v="2000000"/>
    <n v="2000000"/>
    <n v="500000"/>
    <n v="0"/>
    <n v="0"/>
    <n v="0"/>
    <n v="0"/>
    <n v="0"/>
    <n v="2000000"/>
    <n v="0"/>
  </r>
  <r>
    <s v="21375804"/>
    <s v="TEATRO POPULAR MELICO SALAZAR"/>
    <x v="19"/>
    <s v="001"/>
    <x v="44"/>
    <s v="VIATICOS EN EL EXTERIOR"/>
    <n v="1000000"/>
    <n v="1000000"/>
    <n v="250000"/>
    <n v="0"/>
    <n v="0"/>
    <n v="0"/>
    <n v="0"/>
    <n v="0"/>
    <n v="1000000"/>
    <n v="0"/>
  </r>
  <r>
    <s v="21375804"/>
    <s v="TEATRO POPULAR MELICO SALAZAR"/>
    <x v="19"/>
    <s v="001"/>
    <x v="45"/>
    <s v="SEGUROS, REASEGUROS Y OTRAS OBLIGACIONES"/>
    <n v="12400000"/>
    <n v="12400000"/>
    <n v="3100000"/>
    <n v="0"/>
    <n v="0"/>
    <n v="0"/>
    <n v="0"/>
    <n v="0"/>
    <n v="12400000"/>
    <n v="0"/>
  </r>
  <r>
    <s v="21375804"/>
    <s v="TEATRO POPULAR MELICO SALAZAR"/>
    <x v="19"/>
    <s v="001"/>
    <x v="46"/>
    <s v="SEGUROS"/>
    <n v="12400000"/>
    <n v="12400000"/>
    <n v="3100000"/>
    <n v="0"/>
    <n v="0"/>
    <n v="0"/>
    <n v="0"/>
    <n v="0"/>
    <n v="12400000"/>
    <n v="0"/>
  </r>
  <r>
    <s v="21375804"/>
    <s v="TEATRO POPULAR MELICO SALAZAR"/>
    <x v="19"/>
    <s v="001"/>
    <x v="47"/>
    <s v="CAPACITACION Y PROTOCOLO"/>
    <n v="6200000"/>
    <n v="6200000"/>
    <n v="1550000"/>
    <n v="0"/>
    <n v="0"/>
    <n v="0"/>
    <n v="0"/>
    <n v="0"/>
    <n v="6200000"/>
    <n v="0"/>
  </r>
  <r>
    <s v="21375804"/>
    <s v="TEATRO POPULAR MELICO SALAZAR"/>
    <x v="19"/>
    <s v="001"/>
    <x v="48"/>
    <s v="ACTIVIDADES DE CAPACITACION"/>
    <n v="6200000"/>
    <n v="6200000"/>
    <n v="1550000"/>
    <n v="0"/>
    <n v="0"/>
    <n v="0"/>
    <n v="0"/>
    <n v="0"/>
    <n v="6200000"/>
    <n v="0"/>
  </r>
  <r>
    <s v="21375804"/>
    <s v="TEATRO POPULAR MELICO SALAZAR"/>
    <x v="19"/>
    <s v="001"/>
    <x v="50"/>
    <s v="MANTENIMIENTO Y REPARACION"/>
    <n v="117083085"/>
    <n v="117083085"/>
    <n v="29270771.25"/>
    <n v="0"/>
    <n v="0"/>
    <n v="0"/>
    <n v="0"/>
    <n v="0"/>
    <n v="117083085"/>
    <n v="0"/>
  </r>
  <r>
    <s v="21375804"/>
    <s v="TEATRO POPULAR MELICO SALAZAR"/>
    <x v="19"/>
    <s v="001"/>
    <x v="51"/>
    <s v="MANTENIMIENTO DE EDIFICIOS, LOCALES Y TERRENOS"/>
    <n v="89204987"/>
    <n v="89204987"/>
    <n v="22301246.75"/>
    <n v="0"/>
    <n v="0"/>
    <n v="0"/>
    <n v="0"/>
    <n v="0"/>
    <n v="89204987"/>
    <n v="0"/>
  </r>
  <r>
    <s v="21375804"/>
    <s v="TEATRO POPULAR MELICO SALAZAR"/>
    <x v="19"/>
    <s v="001"/>
    <x v="52"/>
    <s v="MANT. Y REPARACION DE MAQUINARIA Y EQUIPO DE PROD."/>
    <n v="3900000"/>
    <n v="3900000"/>
    <n v="975000"/>
    <n v="0"/>
    <n v="0"/>
    <n v="0"/>
    <n v="0"/>
    <n v="0"/>
    <n v="3900000"/>
    <n v="0"/>
  </r>
  <r>
    <s v="21375804"/>
    <s v="TEATRO POPULAR MELICO SALAZAR"/>
    <x v="19"/>
    <s v="001"/>
    <x v="53"/>
    <s v="MANT. Y REPARACION DE EQUIPO DE TRANSPORTE"/>
    <n v="5500000"/>
    <n v="5500000"/>
    <n v="1375000"/>
    <n v="0"/>
    <n v="0"/>
    <n v="0"/>
    <n v="0"/>
    <n v="0"/>
    <n v="5500000"/>
    <n v="0"/>
  </r>
  <r>
    <s v="21375804"/>
    <s v="TEATRO POPULAR MELICO SALAZAR"/>
    <x v="19"/>
    <s v="001"/>
    <x v="113"/>
    <s v="MANT. Y REPARACION DE EQUIPO DE COMUNICAC."/>
    <n v="1300000"/>
    <n v="1300000"/>
    <n v="325000"/>
    <n v="0"/>
    <n v="0"/>
    <n v="0"/>
    <n v="0"/>
    <n v="0"/>
    <n v="1300000"/>
    <n v="0"/>
  </r>
  <r>
    <s v="21375804"/>
    <s v="TEATRO POPULAR MELICO SALAZAR"/>
    <x v="19"/>
    <s v="001"/>
    <x v="54"/>
    <s v="MANT. Y REPARACION DE EQUIPO Y MOBILIARIO DE OFIC."/>
    <n v="4300000"/>
    <n v="4300000"/>
    <n v="1075000"/>
    <n v="0"/>
    <n v="0"/>
    <n v="0"/>
    <n v="0"/>
    <n v="0"/>
    <n v="4300000"/>
    <n v="0"/>
  </r>
  <r>
    <s v="21375804"/>
    <s v="TEATRO POPULAR MELICO SALAZAR"/>
    <x v="19"/>
    <s v="001"/>
    <x v="55"/>
    <s v="MANT. Y REP. DE EQUIPO DE COMPUTO Y SIST. DE INF."/>
    <n v="11878098"/>
    <n v="11878098"/>
    <n v="2969524.5"/>
    <n v="0"/>
    <n v="0"/>
    <n v="0"/>
    <n v="0"/>
    <n v="0"/>
    <n v="11878098"/>
    <n v="0"/>
  </r>
  <r>
    <s v="21375804"/>
    <s v="TEATRO POPULAR MELICO SALAZAR"/>
    <x v="19"/>
    <s v="001"/>
    <x v="56"/>
    <s v="MANTENIMIENTO Y REPARACION DE OTROS EQUIPOS"/>
    <n v="1000000"/>
    <n v="1000000"/>
    <n v="250000"/>
    <n v="0"/>
    <n v="0"/>
    <n v="0"/>
    <n v="0"/>
    <n v="0"/>
    <n v="1000000"/>
    <n v="0"/>
  </r>
  <r>
    <s v="21375804"/>
    <s v="TEATRO POPULAR MELICO SALAZAR"/>
    <x v="19"/>
    <s v="001"/>
    <x v="57"/>
    <s v="IMPUESTOS"/>
    <n v="1029470"/>
    <n v="1029470"/>
    <n v="257367.5"/>
    <n v="0"/>
    <n v="0"/>
    <n v="0"/>
    <n v="0"/>
    <n v="0"/>
    <n v="1029470"/>
    <n v="0"/>
  </r>
  <r>
    <s v="21375804"/>
    <s v="TEATRO POPULAR MELICO SALAZAR"/>
    <x v="19"/>
    <s v="001"/>
    <x v="58"/>
    <s v="OTROS IMPUESTOS"/>
    <n v="1029470"/>
    <n v="1029470"/>
    <n v="257367.5"/>
    <n v="0"/>
    <n v="0"/>
    <n v="0"/>
    <n v="0"/>
    <n v="0"/>
    <n v="1029470"/>
    <n v="0"/>
  </r>
  <r>
    <s v="21375804"/>
    <s v="TEATRO POPULAR MELICO SALAZAR"/>
    <x v="19"/>
    <s v="001"/>
    <x v="61"/>
    <s v="MATERIALES Y SUMINISTROS"/>
    <n v="49388019"/>
    <n v="49388019"/>
    <n v="12347004.75"/>
    <n v="0"/>
    <n v="0"/>
    <n v="0"/>
    <n v="46948.56"/>
    <n v="46948.56"/>
    <n v="49341070.439999998"/>
    <n v="9.5060625938448752E-4"/>
  </r>
  <r>
    <s v="21375804"/>
    <s v="TEATRO POPULAR MELICO SALAZAR"/>
    <x v="19"/>
    <s v="001"/>
    <x v="62"/>
    <s v="PRODUCTOS QUIMICOS Y CONEXOS"/>
    <n v="7588019"/>
    <n v="7588019"/>
    <n v="1897004.75"/>
    <n v="0"/>
    <n v="0"/>
    <n v="0"/>
    <n v="46948.56"/>
    <n v="46948.56"/>
    <n v="7541070.4400000004"/>
    <n v="6.1871958939480774E-3"/>
  </r>
  <r>
    <s v="21375804"/>
    <s v="TEATRO POPULAR MELICO SALAZAR"/>
    <x v="19"/>
    <s v="001"/>
    <x v="63"/>
    <s v="COMBUSTIBLES Y LUBRICANTES"/>
    <n v="4600000"/>
    <n v="4600000"/>
    <n v="1150000"/>
    <n v="0"/>
    <n v="0"/>
    <n v="0"/>
    <n v="46948.56"/>
    <n v="46948.56"/>
    <n v="4553051.4400000004"/>
    <n v="1.0206208695652173E-2"/>
  </r>
  <r>
    <s v="21375804"/>
    <s v="TEATRO POPULAR MELICO SALAZAR"/>
    <x v="19"/>
    <s v="001"/>
    <x v="64"/>
    <s v="TINTAS, PINTURAS Y DILUYENTES"/>
    <n v="1988019"/>
    <n v="1988019"/>
    <n v="497004.75"/>
    <n v="0"/>
    <n v="0"/>
    <n v="0"/>
    <n v="0"/>
    <n v="0"/>
    <n v="1988019"/>
    <n v="0"/>
  </r>
  <r>
    <s v="21375804"/>
    <s v="TEATRO POPULAR MELICO SALAZAR"/>
    <x v="19"/>
    <s v="001"/>
    <x v="140"/>
    <s v="OTROS PRODUCTOS QUIMICOS Y CONEXOS"/>
    <n v="1000000"/>
    <n v="1000000"/>
    <n v="250000"/>
    <n v="0"/>
    <n v="0"/>
    <n v="0"/>
    <n v="0"/>
    <n v="0"/>
    <n v="1000000"/>
    <n v="0"/>
  </r>
  <r>
    <s v="21375804"/>
    <s v="TEATRO POPULAR MELICO SALAZAR"/>
    <x v="19"/>
    <s v="001"/>
    <x v="68"/>
    <s v="MATERIALES Y PROD DE USO EN LA CONSTRUC Y MANT."/>
    <n v="26000000"/>
    <n v="26000000"/>
    <n v="6500000"/>
    <n v="0"/>
    <n v="0"/>
    <n v="0"/>
    <n v="0"/>
    <n v="0"/>
    <n v="26000000"/>
    <n v="0"/>
  </r>
  <r>
    <s v="21375804"/>
    <s v="TEATRO POPULAR MELICO SALAZAR"/>
    <x v="19"/>
    <s v="001"/>
    <x v="115"/>
    <s v="MATERIALES Y PRODUCTOS METALICOS"/>
    <n v="16000000"/>
    <n v="16000000"/>
    <n v="4000000"/>
    <n v="0"/>
    <n v="0"/>
    <n v="0"/>
    <n v="0"/>
    <n v="0"/>
    <n v="16000000"/>
    <n v="0"/>
  </r>
  <r>
    <s v="21375804"/>
    <s v="TEATRO POPULAR MELICO SALAZAR"/>
    <x v="19"/>
    <s v="001"/>
    <x v="69"/>
    <s v="MAT. Y PROD. ELECTRICOS, TELEFONICOS Y DE COMPUTO"/>
    <n v="10000000"/>
    <n v="10000000"/>
    <n v="2500000"/>
    <n v="0"/>
    <n v="0"/>
    <n v="0"/>
    <n v="0"/>
    <n v="0"/>
    <n v="10000000"/>
    <n v="0"/>
  </r>
  <r>
    <s v="21375804"/>
    <s v="TEATRO POPULAR MELICO SALAZAR"/>
    <x v="19"/>
    <s v="001"/>
    <x v="70"/>
    <s v="HERRAMIENTAS, REPUESTOS Y ACCESORIOS"/>
    <n v="5000000"/>
    <n v="5000000"/>
    <n v="1250000"/>
    <n v="0"/>
    <n v="0"/>
    <n v="0"/>
    <n v="0"/>
    <n v="0"/>
    <n v="5000000"/>
    <n v="0"/>
  </r>
  <r>
    <s v="21375804"/>
    <s v="TEATRO POPULAR MELICO SALAZAR"/>
    <x v="19"/>
    <s v="001"/>
    <x v="71"/>
    <s v="HERRAMIENTAS E INSTRUMENTOS"/>
    <n v="2000000"/>
    <n v="2000000"/>
    <n v="500000"/>
    <n v="0"/>
    <n v="0"/>
    <n v="0"/>
    <n v="0"/>
    <n v="0"/>
    <n v="2000000"/>
    <n v="0"/>
  </r>
  <r>
    <s v="21375804"/>
    <s v="TEATRO POPULAR MELICO SALAZAR"/>
    <x v="19"/>
    <s v="001"/>
    <x v="72"/>
    <s v="REPUESTOS Y ACCESORIOS"/>
    <n v="3000000"/>
    <n v="3000000"/>
    <n v="750000"/>
    <n v="0"/>
    <n v="0"/>
    <n v="0"/>
    <n v="0"/>
    <n v="0"/>
    <n v="3000000"/>
    <n v="0"/>
  </r>
  <r>
    <s v="21375804"/>
    <s v="TEATRO POPULAR MELICO SALAZAR"/>
    <x v="19"/>
    <s v="001"/>
    <x v="73"/>
    <s v="UTILES, MATERIALES Y SUMINISTROS DIVERSOS"/>
    <n v="10800000"/>
    <n v="10800000"/>
    <n v="2700000"/>
    <n v="0"/>
    <n v="0"/>
    <n v="0"/>
    <n v="0"/>
    <n v="0"/>
    <n v="10800000"/>
    <n v="0"/>
  </r>
  <r>
    <s v="21375804"/>
    <s v="TEATRO POPULAR MELICO SALAZAR"/>
    <x v="19"/>
    <s v="001"/>
    <x v="74"/>
    <s v="UTILES Y MATERIALES DE OFICINA Y COMPUTO"/>
    <n v="1800000"/>
    <n v="1800000"/>
    <n v="450000"/>
    <n v="0"/>
    <n v="0"/>
    <n v="0"/>
    <n v="0"/>
    <n v="0"/>
    <n v="1800000"/>
    <n v="0"/>
  </r>
  <r>
    <s v="21375804"/>
    <s v="TEATRO POPULAR MELICO SALAZAR"/>
    <x v="19"/>
    <s v="001"/>
    <x v="76"/>
    <s v="UTILES Y MATERIALES DE LIMPIEZA"/>
    <n v="8000000"/>
    <n v="8000000"/>
    <n v="2000000"/>
    <n v="0"/>
    <n v="0"/>
    <n v="0"/>
    <n v="0"/>
    <n v="0"/>
    <n v="8000000"/>
    <n v="0"/>
  </r>
  <r>
    <s v="21375804"/>
    <s v="TEATRO POPULAR MELICO SALAZAR"/>
    <x v="19"/>
    <s v="001"/>
    <x v="117"/>
    <s v="UTILES Y MATERIALES DE RESGUARDO Y SEGURIDAD"/>
    <n v="1000000"/>
    <n v="1000000"/>
    <n v="250000"/>
    <n v="0"/>
    <n v="0"/>
    <n v="0"/>
    <n v="0"/>
    <n v="0"/>
    <n v="1000000"/>
    <n v="0"/>
  </r>
  <r>
    <s v="21375804"/>
    <s v="TEATRO POPULAR MELICO SALAZAR"/>
    <x v="19"/>
    <s v="001"/>
    <x v="78"/>
    <s v="TRANSFERENCIAS CORRIENTES"/>
    <n v="256605585"/>
    <n v="256605585"/>
    <n v="85171968"/>
    <n v="0"/>
    <n v="0"/>
    <n v="0"/>
    <n v="796240"/>
    <n v="796240"/>
    <n v="255809345"/>
    <n v="3.1029722131729908E-3"/>
  </r>
  <r>
    <s v="21375804"/>
    <s v="TEATRO POPULAR MELICO SALAZAR"/>
    <x v="19"/>
    <s v="001"/>
    <x v="79"/>
    <s v="TRANSFERENCIAS CORRIENTES AL SECTOR PUBLICO"/>
    <n v="28027429"/>
    <n v="28027429"/>
    <n v="28027429"/>
    <n v="0"/>
    <n v="0"/>
    <n v="0"/>
    <n v="0"/>
    <n v="0"/>
    <n v="28027429"/>
    <n v="0"/>
  </r>
  <r>
    <s v="21375804"/>
    <s v="TEATRO POPULAR MELICO SALAZAR"/>
    <x v="19"/>
    <s v="001"/>
    <x v="269"/>
    <s v="CCSS CONTRIBUCION ESTATAL SEGURO PENSIONES (CONTRIBUCION ESTATAL AL SEGURO DE PENSIONES, SEGUN LEY NO. 17 DEL 22 DE OCTUBRE DE 1943, LEY"/>
    <n v="24177507"/>
    <n v="24177507"/>
    <n v="24177507"/>
    <n v="0"/>
    <n v="0"/>
    <n v="0"/>
    <n v="0"/>
    <n v="0"/>
    <n v="24177507"/>
    <n v="0"/>
  </r>
  <r>
    <s v="21375804"/>
    <s v="TEATRO POPULAR MELICO SALAZAR"/>
    <x v="19"/>
    <s v="001"/>
    <x v="270"/>
    <s v="CCSS CONTRIBUCION ESTATAL SEGURO SALUD (CONTRIBUCION ESTATAL AL SEGURO DE SALUD, SEGUN LEY NO. 17 DEL 22 DE OCTUBRE DE 1943, LEY"/>
    <n v="3849922"/>
    <n v="3849922"/>
    <n v="3849922"/>
    <n v="0"/>
    <n v="0"/>
    <n v="0"/>
    <n v="0"/>
    <n v="0"/>
    <n v="3849922"/>
    <n v="0"/>
  </r>
  <r>
    <s v="21375804"/>
    <s v="TEATRO POPULAR MELICO SALAZAR"/>
    <x v="19"/>
    <s v="001"/>
    <x v="83"/>
    <s v="TRANSFERENCIAS CORRIENTES A PERSONAS"/>
    <n v="131000000"/>
    <n v="131000000"/>
    <n v="32750000"/>
    <n v="0"/>
    <n v="0"/>
    <n v="0"/>
    <n v="0"/>
    <n v="0"/>
    <n v="131000000"/>
    <n v="0"/>
  </r>
  <r>
    <s v="21375804"/>
    <s v="TEATRO POPULAR MELICO SALAZAR"/>
    <x v="19"/>
    <s v="001"/>
    <x v="85"/>
    <s v="OTRAS TRANSFERENCIAS A PERSONAS"/>
    <n v="131000000"/>
    <n v="131000000"/>
    <n v="32750000"/>
    <n v="0"/>
    <n v="0"/>
    <n v="0"/>
    <n v="0"/>
    <n v="0"/>
    <n v="131000000"/>
    <n v="0"/>
  </r>
  <r>
    <s v="21375804"/>
    <s v="TEATRO POPULAR MELICO SALAZAR"/>
    <x v="19"/>
    <s v="001"/>
    <x v="86"/>
    <s v="PRESTACIONES"/>
    <n v="20800000"/>
    <n v="20800000"/>
    <n v="5200000"/>
    <n v="0"/>
    <n v="0"/>
    <n v="0"/>
    <n v="796240"/>
    <n v="796240"/>
    <n v="20003760"/>
    <n v="3.8280769230769229E-2"/>
  </r>
  <r>
    <s v="21375804"/>
    <s v="TEATRO POPULAR MELICO SALAZAR"/>
    <x v="19"/>
    <s v="001"/>
    <x v="87"/>
    <s v="PRESTACIONES LEGALES"/>
    <n v="17800000"/>
    <n v="17800000"/>
    <n v="4450000"/>
    <n v="0"/>
    <n v="0"/>
    <n v="0"/>
    <n v="46240"/>
    <n v="46240"/>
    <n v="17753760"/>
    <n v="2.597752808988764E-3"/>
  </r>
  <r>
    <s v="21375804"/>
    <s v="TEATRO POPULAR MELICO SALAZAR"/>
    <x v="19"/>
    <s v="001"/>
    <x v="88"/>
    <s v="OTRAS PRESTACIONES"/>
    <n v="3000000"/>
    <n v="3000000"/>
    <n v="750000"/>
    <n v="0"/>
    <n v="0"/>
    <n v="0"/>
    <n v="750000"/>
    <n v="750000"/>
    <n v="2250000"/>
    <n v="0.25"/>
  </r>
  <r>
    <s v="21375804"/>
    <s v="TEATRO POPULAR MELICO SALAZAR"/>
    <x v="19"/>
    <s v="001"/>
    <x v="93"/>
    <s v="OTRAS TRANSFERENCIAS CORRIENTES AL SECTOR PRIVADO"/>
    <n v="5000000"/>
    <n v="5000000"/>
    <n v="1250000"/>
    <n v="0"/>
    <n v="0"/>
    <n v="0"/>
    <n v="0"/>
    <n v="0"/>
    <n v="5000000"/>
    <n v="0"/>
  </r>
  <r>
    <s v="21375804"/>
    <s v="TEATRO POPULAR MELICO SALAZAR"/>
    <x v="19"/>
    <s v="001"/>
    <x v="94"/>
    <s v="INDEMNIZACIONES"/>
    <n v="5000000"/>
    <n v="5000000"/>
    <n v="1250000"/>
    <n v="0"/>
    <n v="0"/>
    <n v="0"/>
    <n v="0"/>
    <n v="0"/>
    <n v="5000000"/>
    <n v="0"/>
  </r>
  <r>
    <s v="21375804"/>
    <s v="TEATRO POPULAR MELICO SALAZAR"/>
    <x v="19"/>
    <s v="001"/>
    <x v="95"/>
    <s v="TRANSFERENCIAS CORRIENTES AL SECTOR EXTERNO"/>
    <n v="71778156"/>
    <n v="71778156"/>
    <n v="17944539"/>
    <n v="0"/>
    <n v="0"/>
    <n v="0"/>
    <n v="0"/>
    <n v="0"/>
    <n v="71778156"/>
    <n v="0"/>
  </r>
  <r>
    <s v="21375804"/>
    <s v="TEATRO POPULAR MELICO SALAZAR"/>
    <x v="19"/>
    <s v="001"/>
    <x v="271"/>
    <s v="ORGANIZACION DE ESTADOS IBEROAMERICANOS (CUOTA ANUAL DE MEMBRESIA, SEGUN LA DECLARACION DE XVI CUMBRE EN MONTEVIDEO - URUGUAY DE JEFES DE"/>
    <n v="71778156"/>
    <n v="71778156"/>
    <n v="17944539"/>
    <n v="0"/>
    <n v="0"/>
    <n v="0"/>
    <n v="0"/>
    <n v="0"/>
    <n v="71778156"/>
    <n v="0"/>
  </r>
  <r>
    <s v="21375804"/>
    <s v="TEATRO POPULAR MELICO SALAZAR"/>
    <x v="19"/>
    <s v="280"/>
    <x v="98"/>
    <s v="BIENES DURADEROS"/>
    <n v="43049191"/>
    <n v="43049191"/>
    <n v="43049191"/>
    <n v="0"/>
    <n v="0"/>
    <n v="0"/>
    <n v="0"/>
    <n v="0"/>
    <n v="43049191"/>
    <n v="0"/>
  </r>
  <r>
    <s v="21375804"/>
    <s v="TEATRO POPULAR MELICO SALAZAR"/>
    <x v="19"/>
    <s v="280"/>
    <x v="99"/>
    <s v="MAQUINARIA, EQUIPO Y MOBILIARIO"/>
    <n v="18200000"/>
    <n v="18200000"/>
    <n v="18200000"/>
    <n v="0"/>
    <n v="0"/>
    <n v="0"/>
    <n v="0"/>
    <n v="0"/>
    <n v="18200000"/>
    <n v="0"/>
  </r>
  <r>
    <s v="21375804"/>
    <s v="TEATRO POPULAR MELICO SALAZAR"/>
    <x v="19"/>
    <s v="280"/>
    <x v="149"/>
    <s v="EQUIPO Y PROGRAMAS DE COMPUTO"/>
    <n v="12200000"/>
    <n v="12200000"/>
    <n v="12200000"/>
    <n v="0"/>
    <n v="0"/>
    <n v="0"/>
    <n v="0"/>
    <n v="0"/>
    <n v="12200000"/>
    <n v="0"/>
  </r>
  <r>
    <s v="21375804"/>
    <s v="TEATRO POPULAR MELICO SALAZAR"/>
    <x v="19"/>
    <s v="280"/>
    <x v="211"/>
    <s v="MAQUINARIA, EQUIPO Y MOBILIARIO DIVERSO"/>
    <n v="6000000"/>
    <n v="6000000"/>
    <n v="6000000"/>
    <n v="0"/>
    <n v="0"/>
    <n v="0"/>
    <n v="0"/>
    <n v="0"/>
    <n v="6000000"/>
    <n v="0"/>
  </r>
  <r>
    <s v="21375804"/>
    <s v="TEATRO POPULAR MELICO SALAZAR"/>
    <x v="19"/>
    <s v="280"/>
    <x v="101"/>
    <s v="CONSTRUCCIONES, ADICIONES Y MEJORAS"/>
    <n v="4700000"/>
    <n v="4700000"/>
    <n v="4700000"/>
    <n v="0"/>
    <n v="0"/>
    <n v="0"/>
    <n v="0"/>
    <n v="0"/>
    <n v="4700000"/>
    <n v="0"/>
  </r>
  <r>
    <s v="21375804"/>
    <s v="TEATRO POPULAR MELICO SALAZAR"/>
    <x v="19"/>
    <s v="280"/>
    <x v="102"/>
    <s v="OTRAS CONSTRUCCIONES, ADICIONES Y MEJORAS"/>
    <n v="4700000"/>
    <n v="4700000"/>
    <n v="4700000"/>
    <n v="0"/>
    <n v="0"/>
    <n v="0"/>
    <n v="0"/>
    <n v="0"/>
    <n v="4700000"/>
    <n v="0"/>
  </r>
  <r>
    <s v="21375804"/>
    <s v="TEATRO POPULAR MELICO SALAZAR"/>
    <x v="19"/>
    <s v="280"/>
    <x v="103"/>
    <s v="BIENES DURADEROS DIVERSOS"/>
    <n v="20149191"/>
    <n v="20149191"/>
    <n v="20149191"/>
    <n v="0"/>
    <n v="0"/>
    <n v="0"/>
    <n v="0"/>
    <n v="0"/>
    <n v="20149191"/>
    <n v="0"/>
  </r>
  <r>
    <s v="21375804"/>
    <s v="TEATRO POPULAR MELICO SALAZAR"/>
    <x v="19"/>
    <s v="280"/>
    <x v="104"/>
    <s v="BIENES INTANGIBLES"/>
    <n v="20149191"/>
    <n v="20149191"/>
    <n v="20149191"/>
    <n v="0"/>
    <n v="0"/>
    <n v="0"/>
    <n v="0"/>
    <n v="0"/>
    <n v="20149191"/>
    <n v="0"/>
  </r>
  <r>
    <s v="21375805"/>
    <s v="CENTRO COSTAR. PRODUCCIÓN CINEMATOGRÁFIC"/>
    <x v="20"/>
    <s v="001"/>
    <x v="0"/>
    <s v=""/>
    <n v="1264484122"/>
    <n v="1264484122"/>
    <n v="646343603.5"/>
    <n v="0"/>
    <n v="0"/>
    <n v="0"/>
    <n v="112695056.59999999"/>
    <n v="108249119.81999999"/>
    <n v="1151789065.4000001"/>
    <n v="8.9123346540526976E-2"/>
  </r>
  <r>
    <s v="21375805"/>
    <s v="CENTRO COSTAR. PRODUCCIÓN CINEMATOGRÁFIC"/>
    <x v="20"/>
    <s v="001"/>
    <x v="1"/>
    <s v="REMUNERACIONES"/>
    <n v="235016835"/>
    <n v="235016835"/>
    <n v="235016835"/>
    <n v="0"/>
    <n v="0"/>
    <n v="0"/>
    <n v="28099037.920000002"/>
    <n v="23682554.129999999"/>
    <n v="206917797.08000001"/>
    <n v="0.11956180892317779"/>
  </r>
  <r>
    <s v="21375805"/>
    <s v="CENTRO COSTAR. PRODUCCIÓN CINEMATOGRÁFIC"/>
    <x v="20"/>
    <s v="001"/>
    <x v="2"/>
    <s v="REMUNERACIONES BASICAS"/>
    <n v="122053000"/>
    <n v="122053000"/>
    <n v="122053000"/>
    <n v="0"/>
    <n v="0"/>
    <n v="0"/>
    <n v="10204031"/>
    <n v="10204031"/>
    <n v="111848969"/>
    <n v="8.3603278903427197E-2"/>
  </r>
  <r>
    <s v="21375805"/>
    <s v="CENTRO COSTAR. PRODUCCIÓN CINEMATOGRÁFIC"/>
    <x v="20"/>
    <s v="001"/>
    <x v="3"/>
    <s v="SUELDOS PARA CARGOS FIJOS"/>
    <n v="122053000"/>
    <n v="122053000"/>
    <n v="122053000"/>
    <n v="0"/>
    <n v="0"/>
    <n v="0"/>
    <n v="10204031"/>
    <n v="10204031"/>
    <n v="111848969"/>
    <n v="8.3603278903427197E-2"/>
  </r>
  <r>
    <s v="21375805"/>
    <s v="CENTRO COSTAR. PRODUCCIÓN CINEMATOGRÁFIC"/>
    <x v="20"/>
    <s v="001"/>
    <x v="5"/>
    <s v="REMUNERACIONES EVENTUALES"/>
    <n v="3100000"/>
    <n v="3100000"/>
    <n v="3100000"/>
    <n v="0"/>
    <n v="0"/>
    <n v="0"/>
    <n v="385245.97"/>
    <n v="385245.97"/>
    <n v="2714754.03"/>
    <n v="0.12427289354838708"/>
  </r>
  <r>
    <s v="21375805"/>
    <s v="CENTRO COSTAR. PRODUCCIÓN CINEMATOGRÁFIC"/>
    <x v="20"/>
    <s v="001"/>
    <x v="6"/>
    <s v="TIEMPO EXTRAORDINARIO"/>
    <n v="3100000"/>
    <n v="3100000"/>
    <n v="3100000"/>
    <n v="0"/>
    <n v="0"/>
    <n v="0"/>
    <n v="385245.97"/>
    <n v="385245.97"/>
    <n v="2714754.03"/>
    <n v="0.12427289354838708"/>
  </r>
  <r>
    <s v="21375805"/>
    <s v="CENTRO COSTAR. PRODUCCIÓN CINEMATOGRÁFIC"/>
    <x v="20"/>
    <s v="001"/>
    <x v="7"/>
    <s v="INCENTIVOS SALARIALES"/>
    <n v="70115372"/>
    <n v="70115372"/>
    <n v="70115372"/>
    <n v="0"/>
    <n v="0"/>
    <n v="0"/>
    <n v="14313860.529999999"/>
    <n v="12759933.74"/>
    <n v="55801511.469999999"/>
    <n v="0.20414725218886379"/>
  </r>
  <r>
    <s v="21375805"/>
    <s v="CENTRO COSTAR. PRODUCCIÓN CINEMATOGRÁFIC"/>
    <x v="20"/>
    <s v="001"/>
    <x v="8"/>
    <s v="RETRIBUCION POR AÑOS SERVIDOS"/>
    <n v="17800000"/>
    <n v="17800000"/>
    <n v="17800000"/>
    <n v="0"/>
    <n v="0"/>
    <n v="0"/>
    <n v="1519976"/>
    <n v="1189734.94"/>
    <n v="16280024"/>
    <n v="8.5391910112359554E-2"/>
  </r>
  <r>
    <s v="21375805"/>
    <s v="CENTRO COSTAR. PRODUCCIÓN CINEMATOGRÁFIC"/>
    <x v="20"/>
    <s v="001"/>
    <x v="9"/>
    <s v="RESTRICCION AL EJERCICIO LIBERAL DE LA PROFESION"/>
    <n v="21135780"/>
    <n v="21135780"/>
    <n v="21135780"/>
    <n v="0"/>
    <n v="0"/>
    <n v="0"/>
    <n v="2105288"/>
    <n v="1052645.5"/>
    <n v="19030492"/>
    <n v="9.9607774115741177E-2"/>
  </r>
  <r>
    <s v="21375805"/>
    <s v="CENTRO COSTAR. PRODUCCIÓN CINEMATOGRÁFIC"/>
    <x v="20"/>
    <s v="001"/>
    <x v="10"/>
    <s v="DECIMOTERCER MES"/>
    <n v="15052495"/>
    <n v="15052495"/>
    <n v="15052495"/>
    <n v="0"/>
    <n v="0"/>
    <n v="0"/>
    <n v="0"/>
    <n v="0"/>
    <n v="15052495"/>
    <n v="0"/>
  </r>
  <r>
    <s v="21375805"/>
    <s v="CENTRO COSTAR. PRODUCCIÓN CINEMATOGRÁFIC"/>
    <x v="20"/>
    <s v="001"/>
    <x v="11"/>
    <s v="SALARIO ESCOLAR"/>
    <n v="12727097"/>
    <n v="12727097"/>
    <n v="12727097"/>
    <n v="0"/>
    <n v="0"/>
    <n v="0"/>
    <n v="10346510.07"/>
    <n v="10346510.07"/>
    <n v="2380586.9300000002"/>
    <n v="0.81295130146332661"/>
  </r>
  <r>
    <s v="21375805"/>
    <s v="CENTRO COSTAR. PRODUCCIÓN CINEMATOGRÁFIC"/>
    <x v="20"/>
    <s v="001"/>
    <x v="12"/>
    <s v="OTROS INCENTIVOS SALARIALES"/>
    <n v="3400000"/>
    <n v="3400000"/>
    <n v="3400000"/>
    <n v="0"/>
    <n v="0"/>
    <n v="0"/>
    <n v="342086.46"/>
    <n v="171043.23"/>
    <n v="3057913.54"/>
    <n v="0.10061366470588236"/>
  </r>
  <r>
    <s v="21375805"/>
    <s v="CENTRO COSTAR. PRODUCCIÓN CINEMATOGRÁFIC"/>
    <x v="20"/>
    <s v="001"/>
    <x v="13"/>
    <s v="CONTRIB. PATRONALES AL DES. Y LA SEGURIDAD SOCIAL"/>
    <n v="17571048"/>
    <n v="17571048"/>
    <n v="17571048"/>
    <n v="0"/>
    <n v="0"/>
    <n v="0"/>
    <n v="1419270.56"/>
    <n v="0"/>
    <n v="16151777.439999999"/>
    <n v="8.0773244714828621E-2"/>
  </r>
  <r>
    <s v="21375805"/>
    <s v="CENTRO COSTAR. PRODUCCIÓN CINEMATOGRÁFIC"/>
    <x v="20"/>
    <s v="001"/>
    <x v="272"/>
    <s v="CCSS CONTRIBUCION PATRONAL SEGURO SALUD (CONTRIBUCION PATRONAL SEGURO DE SALUD, SEGUN LEY NO. 17 DEL 22 DE OCTUBRE DE 1943, LEY"/>
    <n v="16669969"/>
    <n v="16669969"/>
    <n v="16669969"/>
    <n v="0"/>
    <n v="0"/>
    <n v="0"/>
    <n v="1346487.42"/>
    <n v="0"/>
    <n v="15323481.58"/>
    <n v="8.0773240790069853E-2"/>
  </r>
  <r>
    <s v="21375805"/>
    <s v="CENTRO COSTAR. PRODUCCIÓN CINEMATOGRÁFIC"/>
    <x v="20"/>
    <s v="001"/>
    <x v="273"/>
    <s v="BANCO POPULAR Y DE DESARROLLO COMUNAL. (BPDC) (SEGUN LEY NO. 4351 DEL 11 DE JULIO DE 1969, LEY ORGANICA DEL B.P.D.C.)."/>
    <n v="901079"/>
    <n v="901079"/>
    <n v="901079"/>
    <n v="0"/>
    <n v="0"/>
    <n v="0"/>
    <n v="72783.14"/>
    <n v="0"/>
    <n v="828295.86"/>
    <n v="8.0773317322898441E-2"/>
  </r>
  <r>
    <s v="21375805"/>
    <s v="CENTRO COSTAR. PRODUCCIÓN CINEMATOGRÁFIC"/>
    <x v="20"/>
    <s v="001"/>
    <x v="16"/>
    <s v="CONTRIB PATRONALES A FOND PENS Y OTROS FOND CAPIT."/>
    <n v="22177415"/>
    <n v="22177415"/>
    <n v="22177415"/>
    <n v="0"/>
    <n v="0"/>
    <n v="0"/>
    <n v="1776629.86"/>
    <n v="333343.42"/>
    <n v="20400785.140000001"/>
    <n v="8.0109871236120178E-2"/>
  </r>
  <r>
    <s v="21375805"/>
    <s v="CENTRO COSTAR. PRODUCCIÓN CINEMATOGRÁFIC"/>
    <x v="20"/>
    <s v="001"/>
    <x v="274"/>
    <s v="CCSS CONTRIBUCION PATRONAL SEGURO PENSIONES (CONTRIBUCION PATRONAL SEGURO DE PENSIONES, SEGUN LEY NO. 17 DEL 22 DE OCTUBRE DE 1943, LEY"/>
    <n v="9767701"/>
    <n v="9767701"/>
    <n v="9767701"/>
    <n v="0"/>
    <n v="0"/>
    <n v="0"/>
    <n v="788969.21"/>
    <n v="0"/>
    <n v="8978731.7899999991"/>
    <n v="8.077327612710504E-2"/>
  </r>
  <r>
    <s v="21375805"/>
    <s v="CENTRO COSTAR. PRODUCCIÓN CINEMATOGRÁFIC"/>
    <x v="20"/>
    <s v="001"/>
    <x v="275"/>
    <s v="CCSS APORTE PATRONAL REGIMEN PENSIONES (APORTE PATRONAL AL REGIMEN DE PENSIONES, SEGUN LEY DE PROTECCION AL TRABAJADOR NO. 7983 DEL 16"/>
    <n v="5406476"/>
    <n v="5406476"/>
    <n v="5406476"/>
    <n v="0"/>
    <n v="0"/>
    <n v="0"/>
    <n v="436698.82"/>
    <n v="0"/>
    <n v="4969777.18"/>
    <n v="8.0773283743421784E-2"/>
  </r>
  <r>
    <s v="21375805"/>
    <s v="CENTRO COSTAR. PRODUCCIÓN CINEMATOGRÁFIC"/>
    <x v="20"/>
    <s v="001"/>
    <x v="276"/>
    <s v="CCSS APORTE PATRONAL FONDO CAPITALIZACION LABORAL (APORTE PATRONAL AL FONDO DE CAPITALIZACION LABORAL, SEGUN LEY DE PROTECCION AL TRABAJADOR"/>
    <n v="2703238"/>
    <n v="2703238"/>
    <n v="2703238"/>
    <n v="0"/>
    <n v="0"/>
    <n v="0"/>
    <n v="217618.41"/>
    <n v="0"/>
    <n v="2485619.59"/>
    <n v="8.0502867302102141E-2"/>
  </r>
  <r>
    <s v="21375805"/>
    <s v="CENTRO COSTAR. PRODUCCIÓN CINEMATOGRÁFIC"/>
    <x v="20"/>
    <s v="001"/>
    <x v="277"/>
    <s v="ASOCIACION DE EMPLEADOS DEL MINISTERIO DE CULTURA Y JUVENTUD (ASEMICULTURA). (APORTE PATRONAL A LA ASOCIACION DE EMPLEADOS DEL MINISTERIO DE CULTURA"/>
    <n v="4300000"/>
    <n v="4300000"/>
    <n v="4300000"/>
    <n v="0"/>
    <n v="0"/>
    <n v="0"/>
    <n v="333343.42"/>
    <n v="333343.42"/>
    <n v="3966656.58"/>
    <n v="7.7521725581395348E-2"/>
  </r>
  <r>
    <s v="21375805"/>
    <s v="CENTRO COSTAR. PRODUCCIÓN CINEMATOGRÁFIC"/>
    <x v="20"/>
    <s v="001"/>
    <x v="21"/>
    <s v="SERVICIOS"/>
    <n v="439763101"/>
    <n v="439763101"/>
    <n v="111440775.25"/>
    <n v="0"/>
    <n v="0"/>
    <n v="0"/>
    <n v="5343373.88"/>
    <n v="5340023.8899999997"/>
    <n v="434419727.12"/>
    <n v="1.2150573497070187E-2"/>
  </r>
  <r>
    <s v="21375805"/>
    <s v="CENTRO COSTAR. PRODUCCIÓN CINEMATOGRÁFIC"/>
    <x v="20"/>
    <s v="001"/>
    <x v="22"/>
    <s v="ALQUILERES"/>
    <n v="13000000"/>
    <n v="13000000"/>
    <n v="3250000"/>
    <n v="0"/>
    <n v="0"/>
    <n v="0"/>
    <n v="0"/>
    <n v="0"/>
    <n v="13000000"/>
    <n v="0"/>
  </r>
  <r>
    <s v="21375805"/>
    <s v="CENTRO COSTAR. PRODUCCIÓN CINEMATOGRÁFIC"/>
    <x v="20"/>
    <s v="001"/>
    <x v="156"/>
    <s v="ALQUILER DE EDIFICIOS, LOCALES Y TERRENOS"/>
    <n v="13000000"/>
    <n v="13000000"/>
    <n v="3250000"/>
    <n v="0"/>
    <n v="0"/>
    <n v="0"/>
    <n v="0"/>
    <n v="0"/>
    <n v="13000000"/>
    <n v="0"/>
  </r>
  <r>
    <s v="21375805"/>
    <s v="CENTRO COSTAR. PRODUCCIÓN CINEMATOGRÁFIC"/>
    <x v="20"/>
    <s v="001"/>
    <x v="24"/>
    <s v="SERVICIOS BASICOS"/>
    <n v="22959662"/>
    <n v="22959662"/>
    <n v="5739915.5"/>
    <n v="0"/>
    <n v="0"/>
    <n v="0"/>
    <n v="965061.46"/>
    <n v="965061.46"/>
    <n v="21994600.539999999"/>
    <n v="4.2032912331200691E-2"/>
  </r>
  <r>
    <s v="21375805"/>
    <s v="CENTRO COSTAR. PRODUCCIÓN CINEMATOGRÁFIC"/>
    <x v="20"/>
    <s v="001"/>
    <x v="25"/>
    <s v="SERVICIO DE AGUA Y ALCANTARILLADO"/>
    <n v="758000"/>
    <n v="758000"/>
    <n v="189500"/>
    <n v="0"/>
    <n v="0"/>
    <n v="0"/>
    <n v="40045"/>
    <n v="40045"/>
    <n v="717955"/>
    <n v="5.2829815303430082E-2"/>
  </r>
  <r>
    <s v="21375805"/>
    <s v="CENTRO COSTAR. PRODUCCIÓN CINEMATOGRÁFIC"/>
    <x v="20"/>
    <s v="001"/>
    <x v="26"/>
    <s v="SERVICIO DE ENERGIA ELECTRICA"/>
    <n v="8201662"/>
    <n v="8201662"/>
    <n v="2050415.5"/>
    <n v="0"/>
    <n v="0"/>
    <n v="0"/>
    <n v="550525"/>
    <n v="550525"/>
    <n v="7651137"/>
    <n v="6.7123590316206641E-2"/>
  </r>
  <r>
    <s v="21375805"/>
    <s v="CENTRO COSTAR. PRODUCCIÓN CINEMATOGRÁFIC"/>
    <x v="20"/>
    <s v="001"/>
    <x v="27"/>
    <s v="SERVICIO DE TELECOMUNICACIONES"/>
    <n v="7800000"/>
    <n v="7800000"/>
    <n v="1950000"/>
    <n v="0"/>
    <n v="0"/>
    <n v="0"/>
    <n v="374491.46"/>
    <n v="374491.46"/>
    <n v="7425508.54"/>
    <n v="4.801172564102564E-2"/>
  </r>
  <r>
    <s v="21375805"/>
    <s v="CENTRO COSTAR. PRODUCCIÓN CINEMATOGRÁFIC"/>
    <x v="20"/>
    <s v="001"/>
    <x v="28"/>
    <s v="OTROS SERVICIOS BASICOS"/>
    <n v="6200000"/>
    <n v="6200000"/>
    <n v="1550000"/>
    <n v="0"/>
    <n v="0"/>
    <n v="0"/>
    <n v="0"/>
    <n v="0"/>
    <n v="6200000"/>
    <n v="0"/>
  </r>
  <r>
    <s v="21375805"/>
    <s v="CENTRO COSTAR. PRODUCCIÓN CINEMATOGRÁFIC"/>
    <x v="20"/>
    <s v="001"/>
    <x v="29"/>
    <s v="SERVICIOS COMERCIALES Y FINANCIEROS"/>
    <n v="33102028"/>
    <n v="33102028"/>
    <n v="9775507"/>
    <n v="0"/>
    <n v="0"/>
    <n v="0"/>
    <n v="0"/>
    <n v="0"/>
    <n v="33102028"/>
    <n v="0"/>
  </r>
  <r>
    <s v="21375805"/>
    <s v="CENTRO COSTAR. PRODUCCIÓN CINEMATOGRÁFIC"/>
    <x v="20"/>
    <s v="001"/>
    <x v="30"/>
    <s v="INFORMACION"/>
    <n v="100000"/>
    <n v="100000"/>
    <n v="25000"/>
    <n v="0"/>
    <n v="0"/>
    <n v="0"/>
    <n v="0"/>
    <n v="0"/>
    <n v="100000"/>
    <n v="0"/>
  </r>
  <r>
    <s v="21375805"/>
    <s v="CENTRO COSTAR. PRODUCCIÓN CINEMATOGRÁFIC"/>
    <x v="20"/>
    <s v="001"/>
    <x v="31"/>
    <s v="PUBLICIDAD Y PROPAGANDA"/>
    <n v="27000000"/>
    <n v="27000000"/>
    <n v="6750000"/>
    <n v="0"/>
    <n v="0"/>
    <n v="0"/>
    <n v="0"/>
    <n v="0"/>
    <n v="27000000"/>
    <n v="0"/>
  </r>
  <r>
    <s v="21375805"/>
    <s v="CENTRO COSTAR. PRODUCCIÓN CINEMATOGRÁFIC"/>
    <x v="20"/>
    <s v="001"/>
    <x v="32"/>
    <s v="IMPRESION, ENCUADERNACION Y OTROS"/>
    <n v="150000"/>
    <n v="150000"/>
    <n v="37500"/>
    <n v="0"/>
    <n v="0"/>
    <n v="0"/>
    <n v="0"/>
    <n v="0"/>
    <n v="150000"/>
    <n v="0"/>
  </r>
  <r>
    <s v="21375805"/>
    <s v="CENTRO COSTAR. PRODUCCIÓN CINEMATOGRÁFIC"/>
    <x v="20"/>
    <s v="001"/>
    <x v="33"/>
    <s v="COMIS. Y GASTOS POR SERV. FINANCIEROS Y COMERCIAL."/>
    <n v="2000000"/>
    <n v="2000000"/>
    <n v="2000000"/>
    <n v="0"/>
    <n v="0"/>
    <n v="0"/>
    <n v="0"/>
    <n v="0"/>
    <n v="2000000"/>
    <n v="0"/>
  </r>
  <r>
    <s v="21375805"/>
    <s v="CENTRO COSTAR. PRODUCCIÓN CINEMATOGRÁFIC"/>
    <x v="20"/>
    <s v="001"/>
    <x v="34"/>
    <s v="SERVICIOS DE TECNOLOGIAS DE INFORMACION"/>
    <n v="3852028"/>
    <n v="3852028"/>
    <n v="963007"/>
    <n v="0"/>
    <n v="0"/>
    <n v="0"/>
    <n v="0"/>
    <n v="0"/>
    <n v="3852028"/>
    <n v="0"/>
  </r>
  <r>
    <s v="21375805"/>
    <s v="CENTRO COSTAR. PRODUCCIÓN CINEMATOGRÁFIC"/>
    <x v="20"/>
    <s v="001"/>
    <x v="35"/>
    <s v="SERVICIOS DE GESTION Y APOYO"/>
    <n v="317094525"/>
    <n v="317094525"/>
    <n v="79273631.25"/>
    <n v="0"/>
    <n v="0"/>
    <n v="0"/>
    <n v="2113098.87"/>
    <n v="2113098.87"/>
    <n v="314981426.13"/>
    <n v="6.6639399403064436E-3"/>
  </r>
  <r>
    <s v="21375805"/>
    <s v="CENTRO COSTAR. PRODUCCIÓN CINEMATOGRÁFIC"/>
    <x v="20"/>
    <s v="001"/>
    <x v="38"/>
    <s v="SERVICIOS GENERALES"/>
    <n v="133648525"/>
    <n v="133648525"/>
    <n v="33412131.25"/>
    <n v="0"/>
    <n v="0"/>
    <n v="0"/>
    <n v="0"/>
    <n v="0"/>
    <n v="133648525"/>
    <n v="0"/>
  </r>
  <r>
    <s v="21375805"/>
    <s v="CENTRO COSTAR. PRODUCCIÓN CINEMATOGRÁFIC"/>
    <x v="20"/>
    <s v="001"/>
    <x v="39"/>
    <s v="OTROS SERVICIOS DE GESTION Y APOYO"/>
    <n v="183446000"/>
    <n v="183446000"/>
    <n v="45861500"/>
    <n v="0"/>
    <n v="0"/>
    <n v="0"/>
    <n v="2113098.87"/>
    <n v="2113098.87"/>
    <n v="181332901.13"/>
    <n v="1.1518914939546243E-2"/>
  </r>
  <r>
    <s v="21375805"/>
    <s v="CENTRO COSTAR. PRODUCCIÓN CINEMATOGRÁFIC"/>
    <x v="20"/>
    <s v="001"/>
    <x v="40"/>
    <s v="GASTOS DE VIAJE Y DE TRANSPORTE"/>
    <n v="3900000"/>
    <n v="3900000"/>
    <n v="975000"/>
    <n v="0"/>
    <n v="0"/>
    <n v="0"/>
    <n v="0"/>
    <n v="0"/>
    <n v="3900000"/>
    <n v="0"/>
  </r>
  <r>
    <s v="21375805"/>
    <s v="CENTRO COSTAR. PRODUCCIÓN CINEMATOGRÁFIC"/>
    <x v="20"/>
    <s v="001"/>
    <x v="41"/>
    <s v="TRANSPORTE DENTRO DEL PAIS"/>
    <n v="100000"/>
    <n v="100000"/>
    <n v="25000"/>
    <n v="0"/>
    <n v="0"/>
    <n v="0"/>
    <n v="0"/>
    <n v="0"/>
    <n v="100000"/>
    <n v="0"/>
  </r>
  <r>
    <s v="21375805"/>
    <s v="CENTRO COSTAR. PRODUCCIÓN CINEMATOGRÁFIC"/>
    <x v="20"/>
    <s v="001"/>
    <x v="42"/>
    <s v="VIATICOS DENTRO DEL PAIS"/>
    <n v="1400000"/>
    <n v="1400000"/>
    <n v="350000"/>
    <n v="0"/>
    <n v="0"/>
    <n v="0"/>
    <n v="0"/>
    <n v="0"/>
    <n v="1400000"/>
    <n v="0"/>
  </r>
  <r>
    <s v="21375805"/>
    <s v="CENTRO COSTAR. PRODUCCIÓN CINEMATOGRÁFIC"/>
    <x v="20"/>
    <s v="001"/>
    <x v="43"/>
    <s v="TRANSPORTE EN EL EXTERIOR"/>
    <n v="2000000"/>
    <n v="2000000"/>
    <n v="500000"/>
    <n v="0"/>
    <n v="0"/>
    <n v="0"/>
    <n v="0"/>
    <n v="0"/>
    <n v="2000000"/>
    <n v="0"/>
  </r>
  <r>
    <s v="21375805"/>
    <s v="CENTRO COSTAR. PRODUCCIÓN CINEMATOGRÁFIC"/>
    <x v="20"/>
    <s v="001"/>
    <x v="44"/>
    <s v="VIATICOS EN EL EXTERIOR"/>
    <n v="400000"/>
    <n v="400000"/>
    <n v="100000"/>
    <n v="0"/>
    <n v="0"/>
    <n v="0"/>
    <n v="0"/>
    <n v="0"/>
    <n v="400000"/>
    <n v="0"/>
  </r>
  <r>
    <s v="21375805"/>
    <s v="CENTRO COSTAR. PRODUCCIÓN CINEMATOGRÁFIC"/>
    <x v="20"/>
    <s v="001"/>
    <x v="45"/>
    <s v="SEGUROS, REASEGUROS Y OTRAS OBLIGACIONES"/>
    <n v="4600000"/>
    <n v="4600000"/>
    <n v="1150000"/>
    <n v="0"/>
    <n v="0"/>
    <n v="0"/>
    <n v="0"/>
    <n v="0"/>
    <n v="4600000"/>
    <n v="0"/>
  </r>
  <r>
    <s v="21375805"/>
    <s v="CENTRO COSTAR. PRODUCCIÓN CINEMATOGRÁFIC"/>
    <x v="20"/>
    <s v="001"/>
    <x v="46"/>
    <s v="SEGUROS"/>
    <n v="4600000"/>
    <n v="4600000"/>
    <n v="1150000"/>
    <n v="0"/>
    <n v="0"/>
    <n v="0"/>
    <n v="0"/>
    <n v="0"/>
    <n v="4600000"/>
    <n v="0"/>
  </r>
  <r>
    <s v="21375805"/>
    <s v="CENTRO COSTAR. PRODUCCIÓN CINEMATOGRÁFIC"/>
    <x v="20"/>
    <s v="001"/>
    <x v="47"/>
    <s v="CAPACITACION Y PROTOCOLO"/>
    <n v="100000"/>
    <n v="100000"/>
    <n v="25000"/>
    <n v="0"/>
    <n v="0"/>
    <n v="0"/>
    <n v="0"/>
    <n v="0"/>
    <n v="100000"/>
    <n v="0"/>
  </r>
  <r>
    <s v="21375805"/>
    <s v="CENTRO COSTAR. PRODUCCIÓN CINEMATOGRÁFIC"/>
    <x v="20"/>
    <s v="001"/>
    <x v="112"/>
    <s v="ACTIVIDADES PROTOCOLARIAS Y SOCIALES"/>
    <n v="100000"/>
    <n v="100000"/>
    <n v="25000"/>
    <n v="0"/>
    <n v="0"/>
    <n v="0"/>
    <n v="0"/>
    <n v="0"/>
    <n v="100000"/>
    <n v="0"/>
  </r>
  <r>
    <s v="21375805"/>
    <s v="CENTRO COSTAR. PRODUCCIÓN CINEMATOGRÁFIC"/>
    <x v="20"/>
    <s v="001"/>
    <x v="50"/>
    <s v="MANTENIMIENTO Y REPARACION"/>
    <n v="9926886"/>
    <n v="9926886"/>
    <n v="2481721.5"/>
    <n v="0"/>
    <n v="0"/>
    <n v="0"/>
    <n v="218049.99"/>
    <n v="214700"/>
    <n v="9708836.0099999998"/>
    <n v="2.1965598275229512E-2"/>
  </r>
  <r>
    <s v="21375805"/>
    <s v="CENTRO COSTAR. PRODUCCIÓN CINEMATOGRÁFIC"/>
    <x v="20"/>
    <s v="001"/>
    <x v="51"/>
    <s v="MANTENIMIENTO DE EDIFICIOS, LOCALES Y TERRENOS"/>
    <n v="2626886"/>
    <n v="2626886"/>
    <n v="656721.5"/>
    <n v="0"/>
    <n v="0"/>
    <n v="0"/>
    <n v="214700"/>
    <n v="214700"/>
    <n v="2412186"/>
    <n v="8.1731753871313789E-2"/>
  </r>
  <r>
    <s v="21375805"/>
    <s v="CENTRO COSTAR. PRODUCCIÓN CINEMATOGRÁFIC"/>
    <x v="20"/>
    <s v="001"/>
    <x v="53"/>
    <s v="MANT. Y REPARACION DE EQUIPO DE TRANSPORTE"/>
    <n v="300000"/>
    <n v="300000"/>
    <n v="75000"/>
    <n v="0"/>
    <n v="0"/>
    <n v="0"/>
    <n v="3349.99"/>
    <n v="0"/>
    <n v="296650.01"/>
    <n v="1.1166633333333332E-2"/>
  </r>
  <r>
    <s v="21375805"/>
    <s v="CENTRO COSTAR. PRODUCCIÓN CINEMATOGRÁFIC"/>
    <x v="20"/>
    <s v="001"/>
    <x v="113"/>
    <s v="MANT. Y REPARACION DE EQUIPO DE COMUNICAC."/>
    <n v="6000000"/>
    <n v="6000000"/>
    <n v="1500000"/>
    <n v="0"/>
    <n v="0"/>
    <n v="0"/>
    <n v="0"/>
    <n v="0"/>
    <n v="6000000"/>
    <n v="0"/>
  </r>
  <r>
    <s v="21375805"/>
    <s v="CENTRO COSTAR. PRODUCCIÓN CINEMATOGRÁFIC"/>
    <x v="20"/>
    <s v="001"/>
    <x v="54"/>
    <s v="MANT. Y REPARACION DE EQUIPO Y MOBILIARIO DE OFIC."/>
    <n v="1000000"/>
    <n v="1000000"/>
    <n v="250000"/>
    <n v="0"/>
    <n v="0"/>
    <n v="0"/>
    <n v="0"/>
    <n v="0"/>
    <n v="1000000"/>
    <n v="0"/>
  </r>
  <r>
    <s v="21375805"/>
    <s v="CENTRO COSTAR. PRODUCCIÓN CINEMATOGRÁFIC"/>
    <x v="20"/>
    <s v="001"/>
    <x v="57"/>
    <s v="IMPUESTOS"/>
    <n v="80000"/>
    <n v="80000"/>
    <n v="20000"/>
    <n v="0"/>
    <n v="0"/>
    <n v="0"/>
    <n v="0"/>
    <n v="0"/>
    <n v="80000"/>
    <n v="0"/>
  </r>
  <r>
    <s v="21375805"/>
    <s v="CENTRO COSTAR. PRODUCCIÓN CINEMATOGRÁFIC"/>
    <x v="20"/>
    <s v="001"/>
    <x v="58"/>
    <s v="OTROS IMPUESTOS"/>
    <n v="80000"/>
    <n v="80000"/>
    <n v="20000"/>
    <n v="0"/>
    <n v="0"/>
    <n v="0"/>
    <n v="0"/>
    <n v="0"/>
    <n v="80000"/>
    <n v="0"/>
  </r>
  <r>
    <s v="21375805"/>
    <s v="CENTRO COSTAR. PRODUCCIÓN CINEMATOGRÁFIC"/>
    <x v="20"/>
    <s v="001"/>
    <x v="59"/>
    <s v="SERVICIOS DIVERSOS"/>
    <n v="35000000"/>
    <n v="35000000"/>
    <n v="8750000"/>
    <n v="0"/>
    <n v="0"/>
    <n v="0"/>
    <n v="2047163.56"/>
    <n v="2047163.56"/>
    <n v="32952836.440000001"/>
    <n v="5.8490387428571433E-2"/>
  </r>
  <r>
    <s v="21375805"/>
    <s v="CENTRO COSTAR. PRODUCCIÓN CINEMATOGRÁFIC"/>
    <x v="20"/>
    <s v="001"/>
    <x v="139"/>
    <s v="OTROS SERVICIOS NO ESPECIFICADOS"/>
    <n v="35000000"/>
    <n v="35000000"/>
    <n v="8750000"/>
    <n v="0"/>
    <n v="0"/>
    <n v="0"/>
    <n v="2047163.56"/>
    <n v="2047163.56"/>
    <n v="32952836.440000001"/>
    <n v="5.8490387428571433E-2"/>
  </r>
  <r>
    <s v="21375805"/>
    <s v="CENTRO COSTAR. PRODUCCIÓN CINEMATOGRÁFIC"/>
    <x v="20"/>
    <s v="001"/>
    <x v="61"/>
    <s v="MATERIALES Y SUMINISTROS"/>
    <n v="8200000"/>
    <n v="8200000"/>
    <n v="2050000"/>
    <n v="0"/>
    <n v="0"/>
    <n v="0"/>
    <n v="26103"/>
    <n v="0"/>
    <n v="8173897"/>
    <n v="3.1832926829268291E-3"/>
  </r>
  <r>
    <s v="21375805"/>
    <s v="CENTRO COSTAR. PRODUCCIÓN CINEMATOGRÁFIC"/>
    <x v="20"/>
    <s v="001"/>
    <x v="62"/>
    <s v="PRODUCTOS QUIMICOS Y CONEXOS"/>
    <n v="600000"/>
    <n v="600000"/>
    <n v="150000"/>
    <n v="0"/>
    <n v="0"/>
    <n v="0"/>
    <n v="0"/>
    <n v="0"/>
    <n v="600000"/>
    <n v="0"/>
  </r>
  <r>
    <s v="21375805"/>
    <s v="CENTRO COSTAR. PRODUCCIÓN CINEMATOGRÁFIC"/>
    <x v="20"/>
    <s v="001"/>
    <x v="63"/>
    <s v="COMBUSTIBLES Y LUBRICANTES"/>
    <n v="500000"/>
    <n v="500000"/>
    <n v="125000"/>
    <n v="0"/>
    <n v="0"/>
    <n v="0"/>
    <n v="0"/>
    <n v="0"/>
    <n v="500000"/>
    <n v="0"/>
  </r>
  <r>
    <s v="21375805"/>
    <s v="CENTRO COSTAR. PRODUCCIÓN CINEMATOGRÁFIC"/>
    <x v="20"/>
    <s v="001"/>
    <x v="64"/>
    <s v="TINTAS, PINTURAS Y DILUYENTES"/>
    <n v="100000"/>
    <n v="100000"/>
    <n v="25000"/>
    <n v="0"/>
    <n v="0"/>
    <n v="0"/>
    <n v="0"/>
    <n v="0"/>
    <n v="100000"/>
    <n v="0"/>
  </r>
  <r>
    <s v="21375805"/>
    <s v="CENTRO COSTAR. PRODUCCIÓN CINEMATOGRÁFIC"/>
    <x v="20"/>
    <s v="001"/>
    <x v="68"/>
    <s v="MATERIALES Y PROD DE USO EN LA CONSTRUC Y MANT."/>
    <n v="2000000"/>
    <n v="2000000"/>
    <n v="500000"/>
    <n v="0"/>
    <n v="0"/>
    <n v="0"/>
    <n v="26103"/>
    <n v="0"/>
    <n v="1973897"/>
    <n v="1.3051500000000001E-2"/>
  </r>
  <r>
    <s v="21375805"/>
    <s v="CENTRO COSTAR. PRODUCCIÓN CINEMATOGRÁFIC"/>
    <x v="20"/>
    <s v="001"/>
    <x v="115"/>
    <s v="MATERIALES Y PRODUCTOS METALICOS"/>
    <n v="100000"/>
    <n v="100000"/>
    <n v="25000"/>
    <n v="0"/>
    <n v="0"/>
    <n v="0"/>
    <n v="0"/>
    <n v="0"/>
    <n v="100000"/>
    <n v="0"/>
  </r>
  <r>
    <s v="21375805"/>
    <s v="CENTRO COSTAR. PRODUCCIÓN CINEMATOGRÁFIC"/>
    <x v="20"/>
    <s v="001"/>
    <x v="69"/>
    <s v="MAT. Y PROD. ELECTRICOS, TELEFONICOS Y DE COMPUTO"/>
    <n v="400000"/>
    <n v="400000"/>
    <n v="100000"/>
    <n v="0"/>
    <n v="0"/>
    <n v="0"/>
    <n v="0"/>
    <n v="0"/>
    <n v="400000"/>
    <n v="0"/>
  </r>
  <r>
    <s v="21375805"/>
    <s v="CENTRO COSTAR. PRODUCCIÓN CINEMATOGRÁFIC"/>
    <x v="20"/>
    <s v="001"/>
    <x v="144"/>
    <s v="MATERIALES Y PRODUCTOS DE PLASTICO"/>
    <n v="1500000"/>
    <n v="1500000"/>
    <n v="375000"/>
    <n v="0"/>
    <n v="0"/>
    <n v="0"/>
    <n v="26103"/>
    <n v="0"/>
    <n v="1473897"/>
    <n v="1.7402000000000001E-2"/>
  </r>
  <r>
    <s v="21375805"/>
    <s v="CENTRO COSTAR. PRODUCCIÓN CINEMATOGRÁFIC"/>
    <x v="20"/>
    <s v="001"/>
    <x v="70"/>
    <s v="HERRAMIENTAS, REPUESTOS Y ACCESORIOS"/>
    <n v="3000000"/>
    <n v="3000000"/>
    <n v="750000"/>
    <n v="0"/>
    <n v="0"/>
    <n v="0"/>
    <n v="0"/>
    <n v="0"/>
    <n v="3000000"/>
    <n v="0"/>
  </r>
  <r>
    <s v="21375805"/>
    <s v="CENTRO COSTAR. PRODUCCIÓN CINEMATOGRÁFIC"/>
    <x v="20"/>
    <s v="001"/>
    <x v="72"/>
    <s v="REPUESTOS Y ACCESORIOS"/>
    <n v="3000000"/>
    <n v="3000000"/>
    <n v="750000"/>
    <n v="0"/>
    <n v="0"/>
    <n v="0"/>
    <n v="0"/>
    <n v="0"/>
    <n v="3000000"/>
    <n v="0"/>
  </r>
  <r>
    <s v="21375805"/>
    <s v="CENTRO COSTAR. PRODUCCIÓN CINEMATOGRÁFIC"/>
    <x v="20"/>
    <s v="001"/>
    <x v="73"/>
    <s v="UTILES, MATERIALES Y SUMINISTROS DIVERSOS"/>
    <n v="2600000"/>
    <n v="2600000"/>
    <n v="650000"/>
    <n v="0"/>
    <n v="0"/>
    <n v="0"/>
    <n v="0"/>
    <n v="0"/>
    <n v="2600000"/>
    <n v="0"/>
  </r>
  <r>
    <s v="21375805"/>
    <s v="CENTRO COSTAR. PRODUCCIÓN CINEMATOGRÁFIC"/>
    <x v="20"/>
    <s v="001"/>
    <x v="74"/>
    <s v="UTILES Y MATERIALES DE OFICINA Y COMPUTO"/>
    <n v="500000"/>
    <n v="500000"/>
    <n v="125000"/>
    <n v="0"/>
    <n v="0"/>
    <n v="0"/>
    <n v="0"/>
    <n v="0"/>
    <n v="500000"/>
    <n v="0"/>
  </r>
  <r>
    <s v="21375805"/>
    <s v="CENTRO COSTAR. PRODUCCIÓN CINEMATOGRÁFIC"/>
    <x v="20"/>
    <s v="001"/>
    <x v="146"/>
    <s v="UTILES Y MATERIALES MEDICO, HOSPITALARIO Y DE INV."/>
    <n v="100000"/>
    <n v="100000"/>
    <n v="25000"/>
    <n v="0"/>
    <n v="0"/>
    <n v="0"/>
    <n v="0"/>
    <n v="0"/>
    <n v="100000"/>
    <n v="0"/>
  </r>
  <r>
    <s v="21375805"/>
    <s v="CENTRO COSTAR. PRODUCCIÓN CINEMATOGRÁFIC"/>
    <x v="20"/>
    <s v="001"/>
    <x v="75"/>
    <s v="PRODUCTOS DE PAPEL, CARTON E IMPRESOS"/>
    <n v="200000"/>
    <n v="200000"/>
    <n v="50000"/>
    <n v="0"/>
    <n v="0"/>
    <n v="0"/>
    <n v="0"/>
    <n v="0"/>
    <n v="200000"/>
    <n v="0"/>
  </r>
  <r>
    <s v="21375805"/>
    <s v="CENTRO COSTAR. PRODUCCIÓN CINEMATOGRÁFIC"/>
    <x v="20"/>
    <s v="001"/>
    <x v="76"/>
    <s v="UTILES Y MATERIALES DE LIMPIEZA"/>
    <n v="1500000"/>
    <n v="1500000"/>
    <n v="375000"/>
    <n v="0"/>
    <n v="0"/>
    <n v="0"/>
    <n v="0"/>
    <n v="0"/>
    <n v="1500000"/>
    <n v="0"/>
  </r>
  <r>
    <s v="21375805"/>
    <s v="CENTRO COSTAR. PRODUCCIÓN CINEMATOGRÁFIC"/>
    <x v="20"/>
    <s v="001"/>
    <x v="117"/>
    <s v="UTILES Y MATERIALES DE RESGUARDO Y SEGURIDAD"/>
    <n v="200000"/>
    <n v="200000"/>
    <n v="50000"/>
    <n v="0"/>
    <n v="0"/>
    <n v="0"/>
    <n v="0"/>
    <n v="0"/>
    <n v="200000"/>
    <n v="0"/>
  </r>
  <r>
    <s v="21375805"/>
    <s v="CENTRO COSTAR. PRODUCCIÓN CINEMATOGRÁFIC"/>
    <x v="20"/>
    <s v="001"/>
    <x v="118"/>
    <s v="OTROS UTILES, MATERIALES Y SUMINISTROS DIVERSOS"/>
    <n v="100000"/>
    <n v="100000"/>
    <n v="25000"/>
    <n v="0"/>
    <n v="0"/>
    <n v="0"/>
    <n v="0"/>
    <n v="0"/>
    <n v="100000"/>
    <n v="0"/>
  </r>
  <r>
    <s v="21375805"/>
    <s v="CENTRO COSTAR. PRODUCCIÓN CINEMATOGRÁFIC"/>
    <x v="20"/>
    <s v="001"/>
    <x v="78"/>
    <s v="TRANSFERENCIAS CORRIENTES"/>
    <n v="381504186"/>
    <n v="381504186"/>
    <n v="97835993.25"/>
    <n v="0"/>
    <n v="0"/>
    <n v="0"/>
    <n v="79226541.799999997"/>
    <n v="79226541.799999997"/>
    <n v="302277644.19999999"/>
    <n v="0.20766886631225587"/>
  </r>
  <r>
    <s v="21375805"/>
    <s v="CENTRO COSTAR. PRODUCCIÓN CINEMATOGRÁFIC"/>
    <x v="20"/>
    <s v="001"/>
    <x v="79"/>
    <s v="TRANSFERENCIAS CORRIENTES AL SECTOR PUBLICO"/>
    <n v="3279929"/>
    <n v="3279929"/>
    <n v="3279929"/>
    <n v="0"/>
    <n v="0"/>
    <n v="0"/>
    <n v="0"/>
    <n v="0"/>
    <n v="3279929"/>
    <n v="0"/>
  </r>
  <r>
    <s v="21375805"/>
    <s v="CENTRO COSTAR. PRODUCCIÓN CINEMATOGRÁFIC"/>
    <x v="20"/>
    <s v="001"/>
    <x v="278"/>
    <s v="CCSS CONTRIBUCION ESTATAL SEGURO PENSIONES (CONTRIBUCION ESTATAL AL SEGURO DE PENSIONES, SEGUN LEY NO. 17 DEL 22 DE OCTUBRE DE 1943, LEY"/>
    <n v="2829389"/>
    <n v="2829389"/>
    <n v="2829389"/>
    <n v="0"/>
    <n v="0"/>
    <n v="0"/>
    <n v="0"/>
    <n v="0"/>
    <n v="2829389"/>
    <n v="0"/>
  </r>
  <r>
    <s v="21375805"/>
    <s v="CENTRO COSTAR. PRODUCCIÓN CINEMATOGRÁFIC"/>
    <x v="20"/>
    <s v="001"/>
    <x v="279"/>
    <s v="CCSS CONTRIBUCION ESTATAL SEGURO SALUD (CONTRIBUCION ESTATAL AL SEGURO DE SALUD, SEGUN LEY NO. 17 DEL 22 DE OCTUBRE DE 1943, LEY"/>
    <n v="450540"/>
    <n v="450540"/>
    <n v="450540"/>
    <n v="0"/>
    <n v="0"/>
    <n v="0"/>
    <n v="0"/>
    <n v="0"/>
    <n v="450540"/>
    <n v="0"/>
  </r>
  <r>
    <s v="21375805"/>
    <s v="CENTRO COSTAR. PRODUCCIÓN CINEMATOGRÁFIC"/>
    <x v="20"/>
    <s v="001"/>
    <x v="83"/>
    <s v="TRANSFERENCIAS CORRIENTES A PERSONAS"/>
    <n v="295581200"/>
    <n v="295581200"/>
    <n v="14345300"/>
    <n v="0"/>
    <n v="0"/>
    <n v="0"/>
    <n v="0"/>
    <n v="0"/>
    <n v="295581200"/>
    <n v="0"/>
  </r>
  <r>
    <s v="21375805"/>
    <s v="CENTRO COSTAR. PRODUCCIÓN CINEMATOGRÁFIC"/>
    <x v="20"/>
    <s v="001"/>
    <x v="85"/>
    <s v="OTRAS TRANSFERENCIAS A PERSONAS"/>
    <n v="295581200"/>
    <n v="295581200"/>
    <n v="14345300"/>
    <n v="0"/>
    <n v="0"/>
    <n v="0"/>
    <n v="0"/>
    <n v="0"/>
    <n v="295581200"/>
    <n v="0"/>
  </r>
  <r>
    <s v="21375805"/>
    <s v="CENTRO COSTAR. PRODUCCIÓN CINEMATOGRÁFIC"/>
    <x v="20"/>
    <s v="001"/>
    <x v="86"/>
    <s v="PRESTACIONES"/>
    <n v="1500000"/>
    <n v="1500000"/>
    <n v="375000"/>
    <n v="0"/>
    <n v="0"/>
    <n v="0"/>
    <n v="0"/>
    <n v="0"/>
    <n v="1500000"/>
    <n v="0"/>
  </r>
  <r>
    <s v="21375805"/>
    <s v="CENTRO COSTAR. PRODUCCIÓN CINEMATOGRÁFIC"/>
    <x v="20"/>
    <s v="001"/>
    <x v="88"/>
    <s v="OTRAS PRESTACIONES"/>
    <n v="1500000"/>
    <n v="1500000"/>
    <n v="375000"/>
    <n v="0"/>
    <n v="0"/>
    <n v="0"/>
    <n v="0"/>
    <n v="0"/>
    <n v="1500000"/>
    <n v="0"/>
  </r>
  <r>
    <s v="21375805"/>
    <s v="CENTRO COSTAR. PRODUCCIÓN CINEMATOGRÁFIC"/>
    <x v="20"/>
    <s v="001"/>
    <x v="95"/>
    <s v="TRANSFERENCIAS CORRIENTES AL SECTOR EXTERNO"/>
    <n v="81143057"/>
    <n v="81143057"/>
    <n v="79835764.25"/>
    <n v="0"/>
    <n v="0"/>
    <n v="0"/>
    <n v="79226541.799999997"/>
    <n v="79226541.799999997"/>
    <n v="1916515.2"/>
    <n v="0.97638103282206878"/>
  </r>
  <r>
    <s v="21375805"/>
    <s v="CENTRO COSTAR. PRODUCCIÓN CINEMATOGRÁFIC"/>
    <x v="20"/>
    <s v="001"/>
    <x v="280"/>
    <s v="CONFERENCIA DE AUTORIDADES CINEMATOGRAFICAS DE IBEROAMERICA-PROGRAMA IBERMEDIA. (CUOTA ANUAL DE MEMBRESIA, DE ACUERDO A LA ADHESION DE COSTA RICA"/>
    <n v="77689500"/>
    <n v="77689500"/>
    <n v="76422375"/>
    <n v="0"/>
    <n v="0"/>
    <n v="0"/>
    <n v="75864000"/>
    <n v="75864000"/>
    <n v="1825500"/>
    <n v="0.97650261618365419"/>
  </r>
  <r>
    <s v="21375805"/>
    <s v="CENTRO COSTAR. PRODUCCIÓN CINEMATOGRÁFIC"/>
    <x v="20"/>
    <s v="001"/>
    <x v="281"/>
    <s v="CONFERENCIA DE AUTORIDADES AUDIOVISUALES Y CINEMATOGRAFICAS DE IBEROAMERICA (CAACI). (CUOTA ANUAL DE MEMBRESIA, SEGUN ADHESION DE LA"/>
    <n v="3453557"/>
    <n v="3453557"/>
    <n v="3413389.25"/>
    <n v="0"/>
    <n v="0"/>
    <n v="0"/>
    <n v="3362541.8"/>
    <n v="3362541.8"/>
    <n v="91015.2"/>
    <n v="0.9736459540120519"/>
  </r>
  <r>
    <s v="21375805"/>
    <s v="CENTRO COSTAR. PRODUCCIÓN CINEMATOGRÁFIC"/>
    <x v="20"/>
    <s v="280"/>
    <x v="98"/>
    <s v="BIENES DURADEROS"/>
    <n v="200000000"/>
    <n v="200000000"/>
    <n v="200000000"/>
    <n v="0"/>
    <n v="0"/>
    <n v="0"/>
    <n v="0"/>
    <n v="0"/>
    <n v="200000000"/>
    <n v="0"/>
  </r>
  <r>
    <s v="21375805"/>
    <s v="CENTRO COSTAR. PRODUCCIÓN CINEMATOGRÁFIC"/>
    <x v="20"/>
    <s v="280"/>
    <x v="99"/>
    <s v="MAQUINARIA, EQUIPO Y MOBILIARIO"/>
    <n v="8500000"/>
    <n v="8500000"/>
    <n v="8500000"/>
    <n v="0"/>
    <n v="0"/>
    <n v="0"/>
    <n v="0"/>
    <n v="0"/>
    <n v="8500000"/>
    <n v="0"/>
  </r>
  <r>
    <s v="21375805"/>
    <s v="CENTRO COSTAR. PRODUCCIÓN CINEMATOGRÁFIC"/>
    <x v="20"/>
    <s v="280"/>
    <x v="202"/>
    <s v="EQUIPO SANITARIO, DE LABORATORIO E INVESTIGACION"/>
    <n v="100000"/>
    <n v="100000"/>
    <n v="100000"/>
    <n v="0"/>
    <n v="0"/>
    <n v="0"/>
    <n v="0"/>
    <n v="0"/>
    <n v="100000"/>
    <n v="0"/>
  </r>
  <r>
    <s v="21375805"/>
    <s v="CENTRO COSTAR. PRODUCCIÓN CINEMATOGRÁFIC"/>
    <x v="20"/>
    <s v="280"/>
    <x v="211"/>
    <s v="MAQUINARIA, EQUIPO Y MOBILIARIO DIVERSO"/>
    <n v="8400000"/>
    <n v="8400000"/>
    <n v="8400000"/>
    <n v="0"/>
    <n v="0"/>
    <n v="0"/>
    <n v="0"/>
    <n v="0"/>
    <n v="8400000"/>
    <n v="0"/>
  </r>
  <r>
    <s v="21375805"/>
    <s v="CENTRO COSTAR. PRODUCCIÓN CINEMATOGRÁFIC"/>
    <x v="20"/>
    <s v="280"/>
    <x v="101"/>
    <s v="CONSTRUCCIONES, ADICIONES Y MEJORAS"/>
    <n v="187300000"/>
    <n v="187300000"/>
    <n v="187300000"/>
    <n v="0"/>
    <n v="0"/>
    <n v="0"/>
    <n v="0"/>
    <n v="0"/>
    <n v="187300000"/>
    <n v="0"/>
  </r>
  <r>
    <s v="21375805"/>
    <s v="CENTRO COSTAR. PRODUCCIÓN CINEMATOGRÁFIC"/>
    <x v="20"/>
    <s v="280"/>
    <x v="102"/>
    <s v="OTRAS CONSTRUCCIONES, ADICIONES Y MEJORAS"/>
    <n v="187300000"/>
    <n v="187300000"/>
    <n v="187300000"/>
    <n v="0"/>
    <n v="0"/>
    <n v="0"/>
    <n v="0"/>
    <n v="0"/>
    <n v="187300000"/>
    <n v="0"/>
  </r>
  <r>
    <s v="21375805"/>
    <s v="CENTRO COSTAR. PRODUCCIÓN CINEMATOGRÁFIC"/>
    <x v="20"/>
    <s v="280"/>
    <x v="103"/>
    <s v="BIENES DURADEROS DIVERSOS"/>
    <n v="4200000"/>
    <n v="4200000"/>
    <n v="4200000"/>
    <n v="0"/>
    <n v="0"/>
    <n v="0"/>
    <n v="0"/>
    <n v="0"/>
    <n v="4200000"/>
    <n v="0"/>
  </r>
  <r>
    <s v="21375805"/>
    <s v="CENTRO COSTAR. PRODUCCIÓN CINEMATOGRÁFIC"/>
    <x v="20"/>
    <s v="280"/>
    <x v="104"/>
    <s v="BIENES INTANGIBLES"/>
    <n v="4200000"/>
    <n v="4200000"/>
    <n v="4200000"/>
    <n v="0"/>
    <n v="0"/>
    <n v="0"/>
    <n v="0"/>
    <n v="0"/>
    <n v="4200000"/>
    <n v="0"/>
  </r>
  <r>
    <s v="21375806"/>
    <s v="CENTRO DE PRODUCCÓN ARTÍSTICA Y CULTURAL"/>
    <x v="21"/>
    <s v="001"/>
    <x v="0"/>
    <s v=""/>
    <n v="1187584010"/>
    <n v="1187584010"/>
    <n v="529160349.5"/>
    <n v="0"/>
    <n v="49912025.729999997"/>
    <n v="4058047.53"/>
    <n v="30815986.559999999"/>
    <n v="30815986.559999999"/>
    <n v="1102797950.1800001"/>
    <n v="2.5948468740329366E-2"/>
  </r>
  <r>
    <s v="21375806"/>
    <s v="CENTRO DE PRODUCCÓN ARTÍSTICA Y CULTURAL"/>
    <x v="21"/>
    <s v="001"/>
    <x v="1"/>
    <s v="REMUNERACIONES"/>
    <n v="299494751"/>
    <n v="299494751"/>
    <n v="299494751"/>
    <n v="0"/>
    <n v="32792493.199999999"/>
    <n v="0"/>
    <n v="30298864.329999998"/>
    <n v="30298864.329999998"/>
    <n v="236403393.47"/>
    <n v="0.10116659550403939"/>
  </r>
  <r>
    <s v="21375806"/>
    <s v="CENTRO DE PRODUCCÓN ARTÍSTICA Y CULTURAL"/>
    <x v="21"/>
    <s v="001"/>
    <x v="2"/>
    <s v="REMUNERACIONES BASICAS"/>
    <n v="150835200"/>
    <n v="150835200"/>
    <n v="150835200"/>
    <n v="0"/>
    <n v="0"/>
    <n v="0"/>
    <n v="8643578"/>
    <n v="8643578"/>
    <n v="142191622"/>
    <n v="5.7304780316530891E-2"/>
  </r>
  <r>
    <s v="21375806"/>
    <s v="CENTRO DE PRODUCCÓN ARTÍSTICA Y CULTURAL"/>
    <x v="21"/>
    <s v="001"/>
    <x v="3"/>
    <s v="SUELDOS PARA CARGOS FIJOS"/>
    <n v="149335200"/>
    <n v="149335200"/>
    <n v="149335200"/>
    <n v="0"/>
    <n v="0"/>
    <n v="0"/>
    <n v="8643578"/>
    <n v="8643578"/>
    <n v="140691622"/>
    <n v="5.7880379173831757E-2"/>
  </r>
  <r>
    <s v="21375806"/>
    <s v="CENTRO DE PRODUCCÓN ARTÍSTICA Y CULTURAL"/>
    <x v="21"/>
    <s v="001"/>
    <x v="4"/>
    <s v="SUPLENCIAS"/>
    <n v="1500000"/>
    <n v="1500000"/>
    <n v="1500000"/>
    <n v="0"/>
    <n v="0"/>
    <n v="0"/>
    <n v="0"/>
    <n v="0"/>
    <n v="1500000"/>
    <n v="0"/>
  </r>
  <r>
    <s v="21375806"/>
    <s v="CENTRO DE PRODUCCÓN ARTÍSTICA Y CULTURAL"/>
    <x v="21"/>
    <s v="001"/>
    <x v="5"/>
    <s v="REMUNERACIONES EVENTUALES"/>
    <n v="23000000"/>
    <n v="23000000"/>
    <n v="23000000"/>
    <n v="0"/>
    <n v="0"/>
    <n v="0"/>
    <n v="1566964.65"/>
    <n v="1566964.65"/>
    <n v="21433035.350000001"/>
    <n v="6.8128897826086957E-2"/>
  </r>
  <r>
    <s v="21375806"/>
    <s v="CENTRO DE PRODUCCÓN ARTÍSTICA Y CULTURAL"/>
    <x v="21"/>
    <s v="001"/>
    <x v="6"/>
    <s v="TIEMPO EXTRAORDINARIO"/>
    <n v="23000000"/>
    <n v="23000000"/>
    <n v="23000000"/>
    <n v="0"/>
    <n v="0"/>
    <n v="0"/>
    <n v="1566964.65"/>
    <n v="1566964.65"/>
    <n v="21433035.350000001"/>
    <n v="6.8128897826086957E-2"/>
  </r>
  <r>
    <s v="21375806"/>
    <s v="CENTRO DE PRODUCCÓN ARTÍSTICA Y CULTURAL"/>
    <x v="21"/>
    <s v="001"/>
    <x v="7"/>
    <s v="INCENTIVOS SALARIALES"/>
    <n v="79661527"/>
    <n v="79661527"/>
    <n v="79661527"/>
    <n v="0"/>
    <n v="0"/>
    <n v="0"/>
    <n v="16082395.68"/>
    <n v="16082395.68"/>
    <n v="63579131.32"/>
    <n v="0.20188409996208082"/>
  </r>
  <r>
    <s v="21375806"/>
    <s v="CENTRO DE PRODUCCÓN ARTÍSTICA Y CULTURAL"/>
    <x v="21"/>
    <s v="001"/>
    <x v="8"/>
    <s v="RETRIBUCION POR AÑOS SERVIDOS"/>
    <n v="19200000"/>
    <n v="19200000"/>
    <n v="19200000"/>
    <n v="0"/>
    <n v="0"/>
    <n v="0"/>
    <n v="1129880"/>
    <n v="1129880"/>
    <n v="18070120"/>
    <n v="5.8847916666666666E-2"/>
  </r>
  <r>
    <s v="21375806"/>
    <s v="CENTRO DE PRODUCCÓN ARTÍSTICA Y CULTURAL"/>
    <x v="21"/>
    <s v="001"/>
    <x v="9"/>
    <s v="RESTRICCION AL EJERCICIO LIBERAL DE LA PROFESION"/>
    <n v="18153270"/>
    <n v="18153270"/>
    <n v="18153270"/>
    <n v="0"/>
    <n v="0"/>
    <n v="0"/>
    <n v="1544042.5"/>
    <n v="1544042.5"/>
    <n v="16609227.5"/>
    <n v="8.5055888002547195E-2"/>
  </r>
  <r>
    <s v="21375806"/>
    <s v="CENTRO DE PRODUCCÓN ARTÍSTICA Y CULTURAL"/>
    <x v="21"/>
    <s v="001"/>
    <x v="10"/>
    <s v="DECIMOTERCER MES"/>
    <n v="19648103"/>
    <n v="19648103"/>
    <n v="19648103"/>
    <n v="0"/>
    <n v="0"/>
    <n v="0"/>
    <n v="0"/>
    <n v="0"/>
    <n v="19648103"/>
    <n v="0"/>
  </r>
  <r>
    <s v="21375806"/>
    <s v="CENTRO DE PRODUCCÓN ARTÍSTICA Y CULTURAL"/>
    <x v="21"/>
    <s v="001"/>
    <x v="11"/>
    <s v="SALARIO ESCOLAR"/>
    <n v="17160154"/>
    <n v="17160154"/>
    <n v="17160154"/>
    <n v="0"/>
    <n v="0"/>
    <n v="0"/>
    <n v="13120938.68"/>
    <n v="13120938.68"/>
    <n v="4039215.32"/>
    <n v="0.76461660425658184"/>
  </r>
  <r>
    <s v="21375806"/>
    <s v="CENTRO DE PRODUCCÓN ARTÍSTICA Y CULTURAL"/>
    <x v="21"/>
    <s v="001"/>
    <x v="12"/>
    <s v="OTROS INCENTIVOS SALARIALES"/>
    <n v="5500000"/>
    <n v="5500000"/>
    <n v="5500000"/>
    <n v="0"/>
    <n v="0"/>
    <n v="0"/>
    <n v="287534.5"/>
    <n v="287534.5"/>
    <n v="5212465.5"/>
    <n v="5.2278999999999999E-2"/>
  </r>
  <r>
    <s v="21375806"/>
    <s v="CENTRO DE PRODUCCÓN ARTÍSTICA Y CULTURAL"/>
    <x v="21"/>
    <s v="001"/>
    <x v="13"/>
    <s v="CONTRIB. PATRONALES AL DES. Y LA SEGURIDAD SOCIAL"/>
    <n v="22800241"/>
    <n v="22800241"/>
    <n v="22800241"/>
    <n v="0"/>
    <n v="16254539.800000001"/>
    <n v="0"/>
    <n v="1985653"/>
    <n v="1985653"/>
    <n v="4560048.2"/>
    <n v="8.7089123312336925E-2"/>
  </r>
  <r>
    <s v="21375806"/>
    <s v="CENTRO DE PRODUCCÓN ARTÍSTICA Y CULTURAL"/>
    <x v="21"/>
    <s v="001"/>
    <x v="282"/>
    <s v="CCSS CONTRIBUCION PATRONAL SEGURO SALUD (CONTRIBUCION PATRONAL SEGURO DE SALUD, SEGUN LEY NO. 17 DEL 22 DE OCTUBRE DE 1943, LEY"/>
    <n v="21630998"/>
    <n v="21630998"/>
    <n v="21630998"/>
    <n v="0"/>
    <n v="15420972.4"/>
    <n v="0"/>
    <n v="1883826"/>
    <n v="1883826"/>
    <n v="4326199.5999999996"/>
    <n v="8.7089185621486348E-2"/>
  </r>
  <r>
    <s v="21375806"/>
    <s v="CENTRO DE PRODUCCÓN ARTÍSTICA Y CULTURAL"/>
    <x v="21"/>
    <s v="001"/>
    <x v="283"/>
    <s v="BANCO POPULAR Y DE DESARROLLO COMUNAL. (BPDC) (SEGUN LEY NO. 4351 DEL 11 DE JULIO DE 1969, LEY ORGANICA DEL B.P.D.C.)."/>
    <n v="1169243"/>
    <n v="1169243"/>
    <n v="1169243"/>
    <n v="0"/>
    <n v="833567.4"/>
    <n v="0"/>
    <n v="101827"/>
    <n v="101827"/>
    <n v="233848.6"/>
    <n v="8.7087970592939198E-2"/>
  </r>
  <r>
    <s v="21375806"/>
    <s v="CENTRO DE PRODUCCÓN ARTÍSTICA Y CULTURAL"/>
    <x v="21"/>
    <s v="001"/>
    <x v="16"/>
    <s v="CONTRIB PATRONALES A FOND PENS Y OTROS FOND CAPIT."/>
    <n v="23197783"/>
    <n v="23197783"/>
    <n v="23197783"/>
    <n v="0"/>
    <n v="16537953.4"/>
    <n v="0"/>
    <n v="2020273"/>
    <n v="2020273"/>
    <n v="4639556.5999999996"/>
    <n v="8.7089055018748987E-2"/>
  </r>
  <r>
    <s v="21375806"/>
    <s v="CENTRO DE PRODUCCÓN ARTÍSTICA Y CULTURAL"/>
    <x v="21"/>
    <s v="001"/>
    <x v="284"/>
    <s v="CCSS CONTRIBUCION PATRONAL SEGURO PENSIONES (CONTRIBUCION PATRONAL SEGURO DE PENSIONES, SEGUN LEY NO. 17 DEL 22 DE OCTUBRE DE 1943, LEY"/>
    <n v="12674595"/>
    <n v="12674595"/>
    <n v="12674595"/>
    <n v="0"/>
    <n v="9035856"/>
    <n v="0"/>
    <n v="1103820"/>
    <n v="1103820"/>
    <n v="2534919"/>
    <n v="8.7089173263524403E-2"/>
  </r>
  <r>
    <s v="21375806"/>
    <s v="CENTRO DE PRODUCCÓN ARTÍSTICA Y CULTURAL"/>
    <x v="21"/>
    <s v="001"/>
    <x v="285"/>
    <s v="CCSS APORTE PATRONAL REGIMEN PENSIONES (APORTE PATRONAL AL REGIMEN DE PENSIONES, SEGUN LEY DE PROTECCION AL TRABAJADOR NO. 7983 DEL 16"/>
    <n v="7015459"/>
    <n v="7015459"/>
    <n v="7015459"/>
    <n v="0"/>
    <n v="5001399.2"/>
    <n v="0"/>
    <n v="610968"/>
    <n v="610968"/>
    <n v="1403091.8"/>
    <n v="8.7088813433304935E-2"/>
  </r>
  <r>
    <s v="21375806"/>
    <s v="CENTRO DE PRODUCCÓN ARTÍSTICA Y CULTURAL"/>
    <x v="21"/>
    <s v="001"/>
    <x v="286"/>
    <s v="CCSS APORTE PATRONAL FONDO CAPITALIZACION LABORAL (APORTE PATRONAL AL FONDO DE CAPITALIZACION LABORAL, SEGUN LEY DE PROTECCION AL TRABAJADOR"/>
    <n v="3507729"/>
    <n v="3507729"/>
    <n v="3507729"/>
    <n v="0"/>
    <n v="2500698.2000000002"/>
    <n v="0"/>
    <n v="305485"/>
    <n v="305485"/>
    <n v="701545.8"/>
    <n v="8.7089110931887842E-2"/>
  </r>
  <r>
    <s v="21375806"/>
    <s v="CENTRO DE PRODUCCÓN ARTÍSTICA Y CULTURAL"/>
    <x v="21"/>
    <s v="001"/>
    <x v="21"/>
    <s v="SERVICIOS"/>
    <n v="682015124"/>
    <n v="682015124"/>
    <n v="174253781"/>
    <n v="0"/>
    <n v="13231239.07"/>
    <n v="4058047.53"/>
    <n v="579.69000000000005"/>
    <n v="579.69000000000005"/>
    <n v="664725257.71000004"/>
    <n v="8.4996648842643567E-7"/>
  </r>
  <r>
    <s v="21375806"/>
    <s v="CENTRO DE PRODUCCÓN ARTÍSTICA Y CULTURAL"/>
    <x v="21"/>
    <s v="001"/>
    <x v="22"/>
    <s v="ALQUILERES"/>
    <n v="201253000"/>
    <n v="201253000"/>
    <n v="50313250"/>
    <n v="0"/>
    <n v="0"/>
    <n v="0"/>
    <n v="0"/>
    <n v="0"/>
    <n v="201253000"/>
    <n v="0"/>
  </r>
  <r>
    <s v="21375806"/>
    <s v="CENTRO DE PRODUCCÓN ARTÍSTICA Y CULTURAL"/>
    <x v="21"/>
    <s v="001"/>
    <x v="133"/>
    <s v="ALQUILER DE MAQUINARIA, EQUIPO Y MOBILIARIO"/>
    <n v="106858000"/>
    <n v="106858000"/>
    <n v="26714500"/>
    <n v="0"/>
    <n v="0"/>
    <n v="0"/>
    <n v="0"/>
    <n v="0"/>
    <n v="106858000"/>
    <n v="0"/>
  </r>
  <r>
    <s v="21375806"/>
    <s v="CENTRO DE PRODUCCÓN ARTÍSTICA Y CULTURAL"/>
    <x v="21"/>
    <s v="001"/>
    <x v="287"/>
    <s v="OTROS ALQUILERES"/>
    <n v="94395000"/>
    <n v="94395000"/>
    <n v="23598750"/>
    <n v="0"/>
    <n v="0"/>
    <n v="0"/>
    <n v="0"/>
    <n v="0"/>
    <n v="94395000"/>
    <n v="0"/>
  </r>
  <r>
    <s v="21375806"/>
    <s v="CENTRO DE PRODUCCÓN ARTÍSTICA Y CULTURAL"/>
    <x v="21"/>
    <s v="001"/>
    <x v="24"/>
    <s v="SERVICIOS BASICOS"/>
    <n v="24386722"/>
    <n v="24386722"/>
    <n v="6096680.5"/>
    <n v="0"/>
    <n v="403688.72"/>
    <n v="1902930.15"/>
    <n v="0"/>
    <n v="0"/>
    <n v="22080103.129999999"/>
    <n v="0"/>
  </r>
  <r>
    <s v="21375806"/>
    <s v="CENTRO DE PRODUCCÓN ARTÍSTICA Y CULTURAL"/>
    <x v="21"/>
    <s v="001"/>
    <x v="26"/>
    <s v="SERVICIO DE ENERGIA ELECTRICA"/>
    <n v="966000"/>
    <n v="966000"/>
    <n v="241500"/>
    <n v="0"/>
    <n v="241500"/>
    <n v="0"/>
    <n v="0"/>
    <n v="0"/>
    <n v="724500"/>
    <n v="0"/>
  </r>
  <r>
    <s v="21375806"/>
    <s v="CENTRO DE PRODUCCÓN ARTÍSTICA Y CULTURAL"/>
    <x v="21"/>
    <s v="001"/>
    <x v="27"/>
    <s v="SERVICIO DE TELECOMUNICACIONES"/>
    <n v="23420722"/>
    <n v="23420722"/>
    <n v="5855180.5"/>
    <n v="0"/>
    <n v="162188.72"/>
    <n v="1902930.15"/>
    <n v="0"/>
    <n v="0"/>
    <n v="21355603.129999999"/>
    <n v="0"/>
  </r>
  <r>
    <s v="21375806"/>
    <s v="CENTRO DE PRODUCCÓN ARTÍSTICA Y CULTURAL"/>
    <x v="21"/>
    <s v="001"/>
    <x v="29"/>
    <s v="SERVICIOS COMERCIALES Y FINANCIEROS"/>
    <n v="34446589"/>
    <n v="34446589"/>
    <n v="8611647.25"/>
    <n v="0"/>
    <n v="20506.84"/>
    <n v="0"/>
    <n v="0"/>
    <n v="0"/>
    <n v="34426082.159999996"/>
    <n v="0"/>
  </r>
  <r>
    <s v="21375806"/>
    <s v="CENTRO DE PRODUCCÓN ARTÍSTICA Y CULTURAL"/>
    <x v="21"/>
    <s v="001"/>
    <x v="30"/>
    <s v="INFORMACION"/>
    <n v="1000000"/>
    <n v="1000000"/>
    <n v="250000"/>
    <n v="0"/>
    <n v="0"/>
    <n v="0"/>
    <n v="0"/>
    <n v="0"/>
    <n v="1000000"/>
    <n v="0"/>
  </r>
  <r>
    <s v="21375806"/>
    <s v="CENTRO DE PRODUCCÓN ARTÍSTICA Y CULTURAL"/>
    <x v="21"/>
    <s v="001"/>
    <x v="31"/>
    <s v="PUBLICIDAD Y PROPAGANDA"/>
    <n v="28000000"/>
    <n v="28000000"/>
    <n v="7000000"/>
    <n v="0"/>
    <n v="0"/>
    <n v="0"/>
    <n v="0"/>
    <n v="0"/>
    <n v="28000000"/>
    <n v="0"/>
  </r>
  <r>
    <s v="21375806"/>
    <s v="CENTRO DE PRODUCCÓN ARTÍSTICA Y CULTURAL"/>
    <x v="21"/>
    <s v="001"/>
    <x v="32"/>
    <s v="IMPRESION, ENCUADERNACION Y OTROS"/>
    <n v="5245000"/>
    <n v="5245000"/>
    <n v="1311250"/>
    <n v="0"/>
    <n v="0"/>
    <n v="0"/>
    <n v="0"/>
    <n v="0"/>
    <n v="5245000"/>
    <n v="0"/>
  </r>
  <r>
    <s v="21375806"/>
    <s v="CENTRO DE PRODUCCÓN ARTÍSTICA Y CULTURAL"/>
    <x v="21"/>
    <s v="001"/>
    <x v="34"/>
    <s v="SERVICIOS DE TECNOLOGIAS DE INFORMACION"/>
    <n v="201589"/>
    <n v="201589"/>
    <n v="50397.25"/>
    <n v="0"/>
    <n v="20506.84"/>
    <n v="0"/>
    <n v="0"/>
    <n v="0"/>
    <n v="181082.16"/>
    <n v="0"/>
  </r>
  <r>
    <s v="21375806"/>
    <s v="CENTRO DE PRODUCCÓN ARTÍSTICA Y CULTURAL"/>
    <x v="21"/>
    <s v="001"/>
    <x v="35"/>
    <s v="SERVICIOS DE GESTION Y APOYO"/>
    <n v="348215143"/>
    <n v="348215143"/>
    <n v="87053785.75"/>
    <n v="0"/>
    <n v="233503.2"/>
    <n v="2155117.38"/>
    <n v="0"/>
    <n v="0"/>
    <n v="345826522.42000002"/>
    <n v="0"/>
  </r>
  <r>
    <s v="21375806"/>
    <s v="CENTRO DE PRODUCCÓN ARTÍSTICA Y CULTURAL"/>
    <x v="21"/>
    <s v="001"/>
    <x v="36"/>
    <s v="SERVICIOS EN CIENCIAS ECONOMICAS Y SOCIALES"/>
    <n v="30000000"/>
    <n v="30000000"/>
    <n v="7500000"/>
    <n v="0"/>
    <n v="0"/>
    <n v="0"/>
    <n v="0"/>
    <n v="0"/>
    <n v="30000000"/>
    <n v="0"/>
  </r>
  <r>
    <s v="21375806"/>
    <s v="CENTRO DE PRODUCCÓN ARTÍSTICA Y CULTURAL"/>
    <x v="21"/>
    <s v="001"/>
    <x v="37"/>
    <s v="SERVICIOS INFORMATICOS"/>
    <n v="26421058"/>
    <n v="26421058"/>
    <n v="6605264.5"/>
    <n v="0"/>
    <n v="0"/>
    <n v="2155117.38"/>
    <n v="0"/>
    <n v="0"/>
    <n v="24265940.620000001"/>
    <n v="0"/>
  </r>
  <r>
    <s v="21375806"/>
    <s v="CENTRO DE PRODUCCÓN ARTÍSTICA Y CULTURAL"/>
    <x v="21"/>
    <s v="001"/>
    <x v="38"/>
    <s v="SERVICIOS GENERALES"/>
    <n v="48849085"/>
    <n v="48849085"/>
    <n v="12212271.25"/>
    <n v="0"/>
    <n v="0"/>
    <n v="0"/>
    <n v="0"/>
    <n v="0"/>
    <n v="48849085"/>
    <n v="0"/>
  </r>
  <r>
    <s v="21375806"/>
    <s v="CENTRO DE PRODUCCÓN ARTÍSTICA Y CULTURAL"/>
    <x v="21"/>
    <s v="001"/>
    <x v="39"/>
    <s v="OTROS SERVICIOS DE GESTION Y APOYO"/>
    <n v="242945000"/>
    <n v="242945000"/>
    <n v="60736250"/>
    <n v="0"/>
    <n v="233503.2"/>
    <n v="0"/>
    <n v="0"/>
    <n v="0"/>
    <n v="242711496.80000001"/>
    <n v="0"/>
  </r>
  <r>
    <s v="21375806"/>
    <s v="CENTRO DE PRODUCCÓN ARTÍSTICA Y CULTURAL"/>
    <x v="21"/>
    <s v="001"/>
    <x v="40"/>
    <s v="GASTOS DE VIAJE Y DE TRANSPORTE"/>
    <n v="30750000"/>
    <n v="30750000"/>
    <n v="7687500"/>
    <n v="0"/>
    <n v="7574420.3099999996"/>
    <n v="0"/>
    <n v="579.69000000000005"/>
    <n v="579.69000000000005"/>
    <n v="23175000"/>
    <n v="1.8851707317073174E-5"/>
  </r>
  <r>
    <s v="21375806"/>
    <s v="CENTRO DE PRODUCCÓN ARTÍSTICA Y CULTURAL"/>
    <x v="21"/>
    <s v="001"/>
    <x v="41"/>
    <s v="TRANSPORTE DENTRO DEL PAIS"/>
    <n v="300000"/>
    <n v="300000"/>
    <n v="75000"/>
    <n v="0"/>
    <n v="74420.31"/>
    <n v="0"/>
    <n v="579.69000000000005"/>
    <n v="579.69000000000005"/>
    <n v="225000"/>
    <n v="1.9323000000000001E-3"/>
  </r>
  <r>
    <s v="21375806"/>
    <s v="CENTRO DE PRODUCCÓN ARTÍSTICA Y CULTURAL"/>
    <x v="21"/>
    <s v="001"/>
    <x v="42"/>
    <s v="VIATICOS DENTRO DEL PAIS"/>
    <n v="20450000"/>
    <n v="20450000"/>
    <n v="5112500"/>
    <n v="0"/>
    <n v="5000000"/>
    <n v="0"/>
    <n v="0"/>
    <n v="0"/>
    <n v="15450000"/>
    <n v="0"/>
  </r>
  <r>
    <s v="21375806"/>
    <s v="CENTRO DE PRODUCCÓN ARTÍSTICA Y CULTURAL"/>
    <x v="21"/>
    <s v="001"/>
    <x v="43"/>
    <s v="TRANSPORTE EN EL EXTERIOR"/>
    <n v="5000000"/>
    <n v="5000000"/>
    <n v="1250000"/>
    <n v="0"/>
    <n v="1250000"/>
    <n v="0"/>
    <n v="0"/>
    <n v="0"/>
    <n v="3750000"/>
    <n v="0"/>
  </r>
  <r>
    <s v="21375806"/>
    <s v="CENTRO DE PRODUCCÓN ARTÍSTICA Y CULTURAL"/>
    <x v="21"/>
    <s v="001"/>
    <x v="44"/>
    <s v="VIATICOS EN EL EXTERIOR"/>
    <n v="5000000"/>
    <n v="5000000"/>
    <n v="1250000"/>
    <n v="0"/>
    <n v="1250000"/>
    <n v="0"/>
    <n v="0"/>
    <n v="0"/>
    <n v="3750000"/>
    <n v="0"/>
  </r>
  <r>
    <s v="21375806"/>
    <s v="CENTRO DE PRODUCCÓN ARTÍSTICA Y CULTURAL"/>
    <x v="21"/>
    <s v="001"/>
    <x v="45"/>
    <s v="SEGUROS, REASEGUROS Y OTRAS OBLIGACIONES"/>
    <n v="4500000"/>
    <n v="4500000"/>
    <n v="1125000"/>
    <n v="0"/>
    <n v="0"/>
    <n v="0"/>
    <n v="0"/>
    <n v="0"/>
    <n v="4500000"/>
    <n v="0"/>
  </r>
  <r>
    <s v="21375806"/>
    <s v="CENTRO DE PRODUCCÓN ARTÍSTICA Y CULTURAL"/>
    <x v="21"/>
    <s v="001"/>
    <x v="46"/>
    <s v="SEGUROS"/>
    <n v="4500000"/>
    <n v="4500000"/>
    <n v="1125000"/>
    <n v="0"/>
    <n v="0"/>
    <n v="0"/>
    <n v="0"/>
    <n v="0"/>
    <n v="4500000"/>
    <n v="0"/>
  </r>
  <r>
    <s v="21375806"/>
    <s v="CENTRO DE PRODUCCÓN ARTÍSTICA Y CULTURAL"/>
    <x v="21"/>
    <s v="001"/>
    <x v="47"/>
    <s v="CAPACITACION Y PROTOCOLO"/>
    <n v="4840000"/>
    <n v="4840000"/>
    <n v="1210000"/>
    <n v="0"/>
    <n v="0"/>
    <n v="0"/>
    <n v="0"/>
    <n v="0"/>
    <n v="4840000"/>
    <n v="0"/>
  </r>
  <r>
    <s v="21375806"/>
    <s v="CENTRO DE PRODUCCÓN ARTÍSTICA Y CULTURAL"/>
    <x v="21"/>
    <s v="001"/>
    <x v="112"/>
    <s v="ACTIVIDADES PROTOCOLARIAS Y SOCIALES"/>
    <n v="4840000"/>
    <n v="4840000"/>
    <n v="1210000"/>
    <n v="0"/>
    <n v="0"/>
    <n v="0"/>
    <n v="0"/>
    <n v="0"/>
    <n v="4840000"/>
    <n v="0"/>
  </r>
  <r>
    <s v="21375806"/>
    <s v="CENTRO DE PRODUCCÓN ARTÍSTICA Y CULTURAL"/>
    <x v="21"/>
    <s v="001"/>
    <x v="50"/>
    <s v="MANTENIMIENTO Y REPARACION"/>
    <n v="33173670"/>
    <n v="33173670"/>
    <n v="12043417.5"/>
    <n v="0"/>
    <n v="4999120"/>
    <n v="0"/>
    <n v="0"/>
    <n v="0"/>
    <n v="28174550"/>
    <n v="0"/>
  </r>
  <r>
    <s v="21375806"/>
    <s v="CENTRO DE PRODUCCÓN ARTÍSTICA Y CULTURAL"/>
    <x v="21"/>
    <s v="001"/>
    <x v="51"/>
    <s v="MANTENIMIENTO DE EDIFICIOS, LOCALES Y TERRENOS"/>
    <n v="20000000"/>
    <n v="20000000"/>
    <n v="5000000"/>
    <n v="0"/>
    <n v="0"/>
    <n v="0"/>
    <n v="0"/>
    <n v="0"/>
    <n v="20000000"/>
    <n v="0"/>
  </r>
  <r>
    <s v="21375806"/>
    <s v="CENTRO DE PRODUCCÓN ARTÍSTICA Y CULTURAL"/>
    <x v="21"/>
    <s v="001"/>
    <x v="52"/>
    <s v="MANT. Y REPARACION DE MAQUINARIA Y EQUIPO DE PROD."/>
    <n v="1000000"/>
    <n v="1000000"/>
    <n v="250000"/>
    <n v="0"/>
    <n v="0"/>
    <n v="0"/>
    <n v="0"/>
    <n v="0"/>
    <n v="1000000"/>
    <n v="0"/>
  </r>
  <r>
    <s v="21375806"/>
    <s v="CENTRO DE PRODUCCÓN ARTÍSTICA Y CULTURAL"/>
    <x v="21"/>
    <s v="001"/>
    <x v="53"/>
    <s v="MANT. Y REPARACION DE EQUIPO DE TRANSPORTE"/>
    <n v="5000000"/>
    <n v="5000000"/>
    <n v="5000000"/>
    <n v="0"/>
    <n v="4999120"/>
    <n v="0"/>
    <n v="0"/>
    <n v="0"/>
    <n v="880"/>
    <n v="0"/>
  </r>
  <r>
    <s v="21375806"/>
    <s v="CENTRO DE PRODUCCÓN ARTÍSTICA Y CULTURAL"/>
    <x v="21"/>
    <s v="001"/>
    <x v="113"/>
    <s v="MANT. Y REPARACION DE EQUIPO DE COMUNICAC."/>
    <n v="2500000"/>
    <n v="2500000"/>
    <n v="625000"/>
    <n v="0"/>
    <n v="0"/>
    <n v="0"/>
    <n v="0"/>
    <n v="0"/>
    <n v="2500000"/>
    <n v="0"/>
  </r>
  <r>
    <s v="21375806"/>
    <s v="CENTRO DE PRODUCCÓN ARTÍSTICA Y CULTURAL"/>
    <x v="21"/>
    <s v="001"/>
    <x v="54"/>
    <s v="MANT. Y REPARACION DE EQUIPO Y MOBILIARIO DE OFIC."/>
    <n v="2000000"/>
    <n v="2000000"/>
    <n v="500000"/>
    <n v="0"/>
    <n v="0"/>
    <n v="0"/>
    <n v="0"/>
    <n v="0"/>
    <n v="2000000"/>
    <n v="0"/>
  </r>
  <r>
    <s v="21375806"/>
    <s v="CENTRO DE PRODUCCÓN ARTÍSTICA Y CULTURAL"/>
    <x v="21"/>
    <s v="001"/>
    <x v="55"/>
    <s v="MANT. Y REP. DE EQUIPO DE COMPUTO Y SIST. DE INF."/>
    <n v="1500000"/>
    <n v="1500000"/>
    <n v="375000"/>
    <n v="0"/>
    <n v="0"/>
    <n v="0"/>
    <n v="0"/>
    <n v="0"/>
    <n v="1500000"/>
    <n v="0"/>
  </r>
  <r>
    <s v="21375806"/>
    <s v="CENTRO DE PRODUCCÓN ARTÍSTICA Y CULTURAL"/>
    <x v="21"/>
    <s v="001"/>
    <x v="56"/>
    <s v="MANTENIMIENTO Y REPARACION DE OTROS EQUIPOS"/>
    <n v="1173670"/>
    <n v="1173670"/>
    <n v="293417.5"/>
    <n v="0"/>
    <n v="0"/>
    <n v="0"/>
    <n v="0"/>
    <n v="0"/>
    <n v="1173670"/>
    <n v="0"/>
  </r>
  <r>
    <s v="21375806"/>
    <s v="CENTRO DE PRODUCCÓN ARTÍSTICA Y CULTURAL"/>
    <x v="21"/>
    <s v="001"/>
    <x v="57"/>
    <s v="IMPUESTOS"/>
    <n v="150000"/>
    <n v="150000"/>
    <n v="37500"/>
    <n v="0"/>
    <n v="0"/>
    <n v="0"/>
    <n v="0"/>
    <n v="0"/>
    <n v="150000"/>
    <n v="0"/>
  </r>
  <r>
    <s v="21375806"/>
    <s v="CENTRO DE PRODUCCÓN ARTÍSTICA Y CULTURAL"/>
    <x v="21"/>
    <s v="001"/>
    <x v="58"/>
    <s v="OTROS IMPUESTOS"/>
    <n v="150000"/>
    <n v="150000"/>
    <n v="37500"/>
    <n v="0"/>
    <n v="0"/>
    <n v="0"/>
    <n v="0"/>
    <n v="0"/>
    <n v="150000"/>
    <n v="0"/>
  </r>
  <r>
    <s v="21375806"/>
    <s v="CENTRO DE PRODUCCÓN ARTÍSTICA Y CULTURAL"/>
    <x v="21"/>
    <s v="001"/>
    <x v="59"/>
    <s v="SERVICIOS DIVERSOS"/>
    <n v="300000"/>
    <n v="300000"/>
    <n v="75000"/>
    <n v="0"/>
    <n v="0"/>
    <n v="0"/>
    <n v="0"/>
    <n v="0"/>
    <n v="300000"/>
    <n v="0"/>
  </r>
  <r>
    <s v="21375806"/>
    <s v="CENTRO DE PRODUCCÓN ARTÍSTICA Y CULTURAL"/>
    <x v="21"/>
    <s v="001"/>
    <x v="60"/>
    <s v="DEDUCIBLES"/>
    <n v="300000"/>
    <n v="300000"/>
    <n v="75000"/>
    <n v="0"/>
    <n v="0"/>
    <n v="0"/>
    <n v="0"/>
    <n v="0"/>
    <n v="300000"/>
    <n v="0"/>
  </r>
  <r>
    <s v="21375806"/>
    <s v="CENTRO DE PRODUCCÓN ARTÍSTICA Y CULTURAL"/>
    <x v="21"/>
    <s v="001"/>
    <x v="61"/>
    <s v="MATERIALES Y SUMINISTROS"/>
    <n v="17150000"/>
    <n v="17150000"/>
    <n v="4287500"/>
    <n v="0"/>
    <n v="854113"/>
    <n v="0"/>
    <n v="145887"/>
    <n v="145887"/>
    <n v="16150000"/>
    <n v="8.5065306122448971E-3"/>
  </r>
  <r>
    <s v="21375806"/>
    <s v="CENTRO DE PRODUCCÓN ARTÍSTICA Y CULTURAL"/>
    <x v="21"/>
    <s v="001"/>
    <x v="62"/>
    <s v="PRODUCTOS QUIMICOS Y CONEXOS"/>
    <n v="6200000"/>
    <n v="6200000"/>
    <n v="1550000"/>
    <n v="0"/>
    <n v="854113"/>
    <n v="0"/>
    <n v="145887"/>
    <n v="145887"/>
    <n v="5200000"/>
    <n v="2.3530161290322579E-2"/>
  </r>
  <r>
    <s v="21375806"/>
    <s v="CENTRO DE PRODUCCÓN ARTÍSTICA Y CULTURAL"/>
    <x v="21"/>
    <s v="001"/>
    <x v="63"/>
    <s v="COMBUSTIBLES Y LUBRICANTES"/>
    <n v="4000000"/>
    <n v="4000000"/>
    <n v="1000000"/>
    <n v="0"/>
    <n v="854113"/>
    <n v="0"/>
    <n v="145887"/>
    <n v="145887"/>
    <n v="3000000"/>
    <n v="3.6471749999999997E-2"/>
  </r>
  <r>
    <s v="21375806"/>
    <s v="CENTRO DE PRODUCCÓN ARTÍSTICA Y CULTURAL"/>
    <x v="21"/>
    <s v="001"/>
    <x v="64"/>
    <s v="TINTAS, PINTURAS Y DILUYENTES"/>
    <n v="2200000"/>
    <n v="2200000"/>
    <n v="550000"/>
    <n v="0"/>
    <n v="0"/>
    <n v="0"/>
    <n v="0"/>
    <n v="0"/>
    <n v="2200000"/>
    <n v="0"/>
  </r>
  <r>
    <s v="21375806"/>
    <s v="CENTRO DE PRODUCCÓN ARTÍSTICA Y CULTURAL"/>
    <x v="21"/>
    <s v="001"/>
    <x v="68"/>
    <s v="MATERIALES Y PROD DE USO EN LA CONSTRUC Y MANT."/>
    <n v="7700000"/>
    <n v="7700000"/>
    <n v="1925000"/>
    <n v="0"/>
    <n v="0"/>
    <n v="0"/>
    <n v="0"/>
    <n v="0"/>
    <n v="7700000"/>
    <n v="0"/>
  </r>
  <r>
    <s v="21375806"/>
    <s v="CENTRO DE PRODUCCÓN ARTÍSTICA Y CULTURAL"/>
    <x v="21"/>
    <s v="001"/>
    <x v="142"/>
    <s v="MADERA Y SUS DERIVADOS"/>
    <n v="3500000"/>
    <n v="3500000"/>
    <n v="875000"/>
    <n v="0"/>
    <n v="0"/>
    <n v="0"/>
    <n v="0"/>
    <n v="0"/>
    <n v="3500000"/>
    <n v="0"/>
  </r>
  <r>
    <s v="21375806"/>
    <s v="CENTRO DE PRODUCCÓN ARTÍSTICA Y CULTURAL"/>
    <x v="21"/>
    <s v="001"/>
    <x v="69"/>
    <s v="MAT. Y PROD. ELECTRICOS, TELEFONICOS Y DE COMPUTO"/>
    <n v="200000"/>
    <n v="200000"/>
    <n v="50000"/>
    <n v="0"/>
    <n v="0"/>
    <n v="0"/>
    <n v="0"/>
    <n v="0"/>
    <n v="200000"/>
    <n v="0"/>
  </r>
  <r>
    <s v="21375806"/>
    <s v="CENTRO DE PRODUCCÓN ARTÍSTICA Y CULTURAL"/>
    <x v="21"/>
    <s v="001"/>
    <x v="144"/>
    <s v="MATERIALES Y PRODUCTOS DE PLASTICO"/>
    <n v="2500000"/>
    <n v="2500000"/>
    <n v="625000"/>
    <n v="0"/>
    <n v="0"/>
    <n v="0"/>
    <n v="0"/>
    <n v="0"/>
    <n v="2500000"/>
    <n v="0"/>
  </r>
  <r>
    <s v="21375806"/>
    <s v="CENTRO DE PRODUCCÓN ARTÍSTICA Y CULTURAL"/>
    <x v="21"/>
    <s v="001"/>
    <x v="145"/>
    <s v="OTROS MAT. Y PROD.DE USO EN LA CONSTRU. Y MANTENIM"/>
    <n v="1500000"/>
    <n v="1500000"/>
    <n v="375000"/>
    <n v="0"/>
    <n v="0"/>
    <n v="0"/>
    <n v="0"/>
    <n v="0"/>
    <n v="1500000"/>
    <n v="0"/>
  </r>
  <r>
    <s v="21375806"/>
    <s v="CENTRO DE PRODUCCÓN ARTÍSTICA Y CULTURAL"/>
    <x v="21"/>
    <s v="001"/>
    <x v="73"/>
    <s v="UTILES, MATERIALES Y SUMINISTROS DIVERSOS"/>
    <n v="3250000"/>
    <n v="3250000"/>
    <n v="812500"/>
    <n v="0"/>
    <n v="0"/>
    <n v="0"/>
    <n v="0"/>
    <n v="0"/>
    <n v="3250000"/>
    <n v="0"/>
  </r>
  <r>
    <s v="21375806"/>
    <s v="CENTRO DE PRODUCCÓN ARTÍSTICA Y CULTURAL"/>
    <x v="21"/>
    <s v="001"/>
    <x v="74"/>
    <s v="UTILES Y MATERIALES DE OFICINA Y COMPUTO"/>
    <n v="250000"/>
    <n v="250000"/>
    <n v="62500"/>
    <n v="0"/>
    <n v="0"/>
    <n v="0"/>
    <n v="0"/>
    <n v="0"/>
    <n v="250000"/>
    <n v="0"/>
  </r>
  <r>
    <s v="21375806"/>
    <s v="CENTRO DE PRODUCCÓN ARTÍSTICA Y CULTURAL"/>
    <x v="21"/>
    <s v="001"/>
    <x v="75"/>
    <s v="PRODUCTOS DE PAPEL, CARTON E IMPRESOS"/>
    <n v="250000"/>
    <n v="250000"/>
    <n v="62500"/>
    <n v="0"/>
    <n v="0"/>
    <n v="0"/>
    <n v="0"/>
    <n v="0"/>
    <n v="250000"/>
    <n v="0"/>
  </r>
  <r>
    <s v="21375806"/>
    <s v="CENTRO DE PRODUCCÓN ARTÍSTICA Y CULTURAL"/>
    <x v="21"/>
    <s v="001"/>
    <x v="116"/>
    <s v="TEXTILES Y VESTUARIO"/>
    <n v="2500000"/>
    <n v="2500000"/>
    <n v="625000"/>
    <n v="0"/>
    <n v="0"/>
    <n v="0"/>
    <n v="0"/>
    <n v="0"/>
    <n v="2500000"/>
    <n v="0"/>
  </r>
  <r>
    <s v="21375806"/>
    <s v="CENTRO DE PRODUCCÓN ARTÍSTICA Y CULTURAL"/>
    <x v="21"/>
    <s v="001"/>
    <x v="76"/>
    <s v="UTILES Y MATERIALES DE LIMPIEZA"/>
    <n v="250000"/>
    <n v="250000"/>
    <n v="62500"/>
    <n v="0"/>
    <n v="0"/>
    <n v="0"/>
    <n v="0"/>
    <n v="0"/>
    <n v="250000"/>
    <n v="0"/>
  </r>
  <r>
    <s v="21375806"/>
    <s v="CENTRO DE PRODUCCÓN ARTÍSTICA Y CULTURAL"/>
    <x v="21"/>
    <s v="001"/>
    <x v="78"/>
    <s v="TRANSFERENCIAS CORRIENTES"/>
    <n v="182989135"/>
    <n v="182989135"/>
    <n v="45189317.5"/>
    <n v="0"/>
    <n v="3034180.46"/>
    <n v="0"/>
    <n v="370655.54"/>
    <n v="370655.54"/>
    <n v="179584299"/>
    <n v="2.0255603700186898E-3"/>
  </r>
  <r>
    <s v="21375806"/>
    <s v="CENTRO DE PRODUCCÓN ARTÍSTICA Y CULTURAL"/>
    <x v="21"/>
    <s v="001"/>
    <x v="79"/>
    <s v="TRANSFERENCIAS CORRIENTES AL SECTOR PUBLICO"/>
    <n v="4256045"/>
    <n v="4256045"/>
    <n v="4256045"/>
    <n v="0"/>
    <n v="3034180.46"/>
    <n v="0"/>
    <n v="370655.54"/>
    <n v="370655.54"/>
    <n v="851209"/>
    <n v="8.7089196660279672E-2"/>
  </r>
  <r>
    <s v="21375806"/>
    <s v="CENTRO DE PRODUCCÓN ARTÍSTICA Y CULTURAL"/>
    <x v="21"/>
    <s v="001"/>
    <x v="288"/>
    <s v="CCSS CONTRIBUCION ESTATAL SEGURO PENSIONES (CONTRIBUCION ESTATAL AL SEGURO DE PENSIONES, SEGUN LEY NO. 17 DEL 22 DE OCTUBRE DE 1943, LEY"/>
    <n v="3671423"/>
    <n v="3671423"/>
    <n v="3671423"/>
    <n v="0"/>
    <n v="2617397.08"/>
    <n v="0"/>
    <n v="319741.32"/>
    <n v="319741.32"/>
    <n v="734284.6"/>
    <n v="8.7089207645101099E-2"/>
  </r>
  <r>
    <s v="21375806"/>
    <s v="CENTRO DE PRODUCCÓN ARTÍSTICA Y CULTURAL"/>
    <x v="21"/>
    <s v="001"/>
    <x v="289"/>
    <s v="CCSS CONTRIBUCION ESTATAL SEGURO SALUD (CONTRIBUCION ESTATAL AL SEGURO DE SALUD, SEGUN LEY NO. 17 DEL 22 DE OCTUBRE DE 1943, LEY"/>
    <n v="584622"/>
    <n v="584622"/>
    <n v="584622"/>
    <n v="0"/>
    <n v="416783.38"/>
    <n v="0"/>
    <n v="50914.22"/>
    <n v="50914.22"/>
    <n v="116924.4"/>
    <n v="8.7089127675660516E-2"/>
  </r>
  <r>
    <s v="21375806"/>
    <s v="CENTRO DE PRODUCCÓN ARTÍSTICA Y CULTURAL"/>
    <x v="21"/>
    <s v="001"/>
    <x v="83"/>
    <s v="TRANSFERENCIAS CORRIENTES A PERSONAS"/>
    <n v="160000000"/>
    <n v="160000000"/>
    <n v="36250000"/>
    <n v="0"/>
    <n v="0"/>
    <n v="0"/>
    <n v="0"/>
    <n v="0"/>
    <n v="160000000"/>
    <n v="0"/>
  </r>
  <r>
    <s v="21375806"/>
    <s v="CENTRO DE PRODUCCÓN ARTÍSTICA Y CULTURAL"/>
    <x v="21"/>
    <s v="001"/>
    <x v="85"/>
    <s v="OTRAS TRANSFERENCIAS A PERSONAS"/>
    <n v="160000000"/>
    <n v="160000000"/>
    <n v="36250000"/>
    <n v="0"/>
    <n v="0"/>
    <n v="0"/>
    <n v="0"/>
    <n v="0"/>
    <n v="160000000"/>
    <n v="0"/>
  </r>
  <r>
    <s v="21375806"/>
    <s v="CENTRO DE PRODUCCÓN ARTÍSTICA Y CULTURAL"/>
    <x v="21"/>
    <s v="001"/>
    <x v="86"/>
    <s v="PRESTACIONES"/>
    <n v="2000000"/>
    <n v="2000000"/>
    <n v="500000"/>
    <n v="0"/>
    <n v="0"/>
    <n v="0"/>
    <n v="0"/>
    <n v="0"/>
    <n v="2000000"/>
    <n v="0"/>
  </r>
  <r>
    <s v="21375806"/>
    <s v="CENTRO DE PRODUCCÓN ARTÍSTICA Y CULTURAL"/>
    <x v="21"/>
    <s v="001"/>
    <x v="88"/>
    <s v="OTRAS PRESTACIONES"/>
    <n v="2000000"/>
    <n v="2000000"/>
    <n v="500000"/>
    <n v="0"/>
    <n v="0"/>
    <n v="0"/>
    <n v="0"/>
    <n v="0"/>
    <n v="2000000"/>
    <n v="0"/>
  </r>
  <r>
    <s v="21375806"/>
    <s v="CENTRO DE PRODUCCÓN ARTÍSTICA Y CULTURAL"/>
    <x v="21"/>
    <s v="001"/>
    <x v="89"/>
    <s v="TRANSF. C.TES A ENTIDADES PRIV. SIN FINES DE LUCRO"/>
    <n v="10000000"/>
    <n v="10000000"/>
    <n v="2500000"/>
    <n v="0"/>
    <n v="0"/>
    <n v="0"/>
    <n v="0"/>
    <n v="0"/>
    <n v="10000000"/>
    <n v="0"/>
  </r>
  <r>
    <s v="21375806"/>
    <s v="CENTRO DE PRODUCCÓN ARTÍSTICA Y CULTURAL"/>
    <x v="21"/>
    <s v="001"/>
    <x v="290"/>
    <s v="FUNDACION PARQUE METROPOLITANO LA LIBERTAD. (GASTOS DE OPERACION Y MANTENIMIENTO, QUE SE EFECTUEN CON LA FUNDACION PARQUE METROPOLITANO LA"/>
    <n v="10000000"/>
    <n v="10000000"/>
    <n v="2500000"/>
    <n v="0"/>
    <n v="0"/>
    <n v="0"/>
    <n v="0"/>
    <n v="0"/>
    <n v="10000000"/>
    <n v="0"/>
  </r>
  <r>
    <s v="21375806"/>
    <s v="CENTRO DE PRODUCCÓN ARTÍSTICA Y CULTURAL"/>
    <x v="21"/>
    <s v="001"/>
    <x v="95"/>
    <s v="TRANSFERENCIAS CORRIENTES AL SECTOR EXTERNO"/>
    <n v="6733090"/>
    <n v="6733090"/>
    <n v="1683272.5"/>
    <n v="0"/>
    <n v="0"/>
    <n v="0"/>
    <n v="0"/>
    <n v="0"/>
    <n v="6733090"/>
    <n v="0"/>
  </r>
  <r>
    <s v="21375806"/>
    <s v="CENTRO DE PRODUCCÓN ARTÍSTICA Y CULTURAL"/>
    <x v="21"/>
    <s v="001"/>
    <x v="291"/>
    <s v="PROGRAMA IBER-RUTAS (CUOTA ANUAL, SEGUN COMPROMISOS ADQUIRIDOS EN LA XXI CUMBRE DE JEFES DE ESTADO Y DE GOBIERNOS"/>
    <n v="6733090"/>
    <n v="6733090"/>
    <n v="1683272.5"/>
    <n v="0"/>
    <n v="0"/>
    <n v="0"/>
    <n v="0"/>
    <n v="0"/>
    <n v="6733090"/>
    <n v="0"/>
  </r>
  <r>
    <s v="21375806"/>
    <s v="CENTRO DE PRODUCCÓN ARTÍSTICA Y CULTURAL"/>
    <x v="21"/>
    <s v="280"/>
    <x v="98"/>
    <s v="BIENES DURADEROS"/>
    <n v="5935000"/>
    <n v="5935000"/>
    <n v="5935000"/>
    <n v="0"/>
    <n v="0"/>
    <n v="0"/>
    <n v="0"/>
    <n v="0"/>
    <n v="5935000"/>
    <n v="0"/>
  </r>
  <r>
    <s v="21375806"/>
    <s v="CENTRO DE PRODUCCÓN ARTÍSTICA Y CULTURAL"/>
    <x v="21"/>
    <s v="280"/>
    <x v="99"/>
    <s v="MAQUINARIA, EQUIPO Y MOBILIARIO"/>
    <n v="3000000"/>
    <n v="3000000"/>
    <n v="3000000"/>
    <n v="0"/>
    <n v="0"/>
    <n v="0"/>
    <n v="0"/>
    <n v="0"/>
    <n v="3000000"/>
    <n v="0"/>
  </r>
  <r>
    <s v="21375806"/>
    <s v="CENTRO DE PRODUCCÓN ARTÍSTICA Y CULTURAL"/>
    <x v="21"/>
    <s v="280"/>
    <x v="292"/>
    <s v="MAQUINARIA Y EQUIPO PARA LA PRODUCCION"/>
    <n v="2500000"/>
    <n v="2500000"/>
    <n v="2500000"/>
    <n v="0"/>
    <n v="0"/>
    <n v="0"/>
    <n v="0"/>
    <n v="0"/>
    <n v="2500000"/>
    <n v="0"/>
  </r>
  <r>
    <s v="21375806"/>
    <s v="CENTRO DE PRODUCCÓN ARTÍSTICA Y CULTURAL"/>
    <x v="21"/>
    <s v="280"/>
    <x v="100"/>
    <s v="EQUIPO Y MOBILIARIO DE OFICINA"/>
    <n v="500000"/>
    <n v="500000"/>
    <n v="500000"/>
    <n v="0"/>
    <n v="0"/>
    <n v="0"/>
    <n v="0"/>
    <n v="0"/>
    <n v="500000"/>
    <n v="0"/>
  </r>
  <r>
    <s v="21375806"/>
    <s v="CENTRO DE PRODUCCÓN ARTÍSTICA Y CULTURAL"/>
    <x v="21"/>
    <s v="280"/>
    <x v="103"/>
    <s v="BIENES DURADEROS DIVERSOS"/>
    <n v="2935000"/>
    <n v="2935000"/>
    <n v="2935000"/>
    <n v="0"/>
    <n v="0"/>
    <n v="0"/>
    <n v="0"/>
    <n v="0"/>
    <n v="2935000"/>
    <n v="0"/>
  </r>
  <r>
    <s v="21375806"/>
    <s v="CENTRO DE PRODUCCÓN ARTÍSTICA Y CULTURAL"/>
    <x v="21"/>
    <s v="280"/>
    <x v="104"/>
    <s v="BIENES INTANGIBLES"/>
    <n v="2935000"/>
    <n v="2935000"/>
    <n v="2935000"/>
    <n v="0"/>
    <n v="0"/>
    <n v="0"/>
    <n v="0"/>
    <n v="0"/>
    <n v="2935000"/>
    <n v="0"/>
  </r>
  <r>
    <s v="21375900"/>
    <s v="DIRECCIÓN ARCHIVO NACIONAL"/>
    <x v="22"/>
    <s v="001"/>
    <x v="0"/>
    <s v=""/>
    <n v="3693727679"/>
    <n v="3693727679"/>
    <n v="3060213074"/>
    <n v="0"/>
    <n v="0"/>
    <n v="0"/>
    <n v="346295359.18000001"/>
    <n v="242712630.46000001"/>
    <n v="3347432319.8200002"/>
    <n v="9.3752271221508213E-2"/>
  </r>
  <r>
    <s v="21375900"/>
    <s v="DIRECCIÓN GENERAL DE ARCHIVO NACIONAL"/>
    <x v="23"/>
    <s v="001"/>
    <x v="1"/>
    <s v="REMUNERACIONES"/>
    <n v="2155524741"/>
    <n v="2155524741"/>
    <n v="2155524741"/>
    <n v="0"/>
    <n v="0"/>
    <n v="0"/>
    <n v="254307846.55000001"/>
    <n v="206741122.12"/>
    <n v="1901216894.45"/>
    <n v="0.11797955352255454"/>
  </r>
  <r>
    <s v="21375900"/>
    <s v="DIRECCIÓN GENERAL DE ARCHIVO NACIONAL"/>
    <x v="23"/>
    <s v="001"/>
    <x v="2"/>
    <s v="REMUNERACIONES BASICAS"/>
    <n v="996099952"/>
    <n v="996099952"/>
    <n v="996099952"/>
    <n v="0"/>
    <n v="0"/>
    <n v="0"/>
    <n v="82590468.319999993"/>
    <n v="62184361.420000002"/>
    <n v="913509483.67999995"/>
    <n v="8.2913836261283139E-2"/>
  </r>
  <r>
    <s v="21375900"/>
    <s v="DIRECCIÓN GENERAL DE ARCHIVO NACIONAL"/>
    <x v="23"/>
    <s v="001"/>
    <x v="3"/>
    <s v="SUELDOS PARA CARGOS FIJOS"/>
    <n v="996099952"/>
    <n v="996099952"/>
    <n v="996099952"/>
    <n v="0"/>
    <n v="0"/>
    <n v="0"/>
    <n v="82590468.319999993"/>
    <n v="62184361.420000002"/>
    <n v="913509483.67999995"/>
    <n v="8.2913836261283139E-2"/>
  </r>
  <r>
    <s v="21375900"/>
    <s v="DIRECCIÓN GENERAL DE ARCHIVO NACIONAL"/>
    <x v="23"/>
    <s v="001"/>
    <x v="5"/>
    <s v="REMUNERACIONES EVENTUALES"/>
    <n v="11200000"/>
    <n v="11200000"/>
    <n v="11200000"/>
    <n v="0"/>
    <n v="0"/>
    <n v="0"/>
    <n v="328581.49"/>
    <n v="328581.49"/>
    <n v="10871418.51"/>
    <n v="2.9337633035714284E-2"/>
  </r>
  <r>
    <s v="21375900"/>
    <s v="DIRECCIÓN GENERAL DE ARCHIVO NACIONAL"/>
    <x v="23"/>
    <s v="001"/>
    <x v="6"/>
    <s v="TIEMPO EXTRAORDINARIO"/>
    <n v="10100000"/>
    <n v="10100000"/>
    <n v="10100000"/>
    <n v="0"/>
    <n v="0"/>
    <n v="0"/>
    <n v="328581.49"/>
    <n v="328581.49"/>
    <n v="9771418.5099999998"/>
    <n v="3.2532820792079205E-2"/>
  </r>
  <r>
    <s v="21375900"/>
    <s v="DIRECCIÓN GENERAL DE ARCHIVO NACIONAL"/>
    <x v="23"/>
    <s v="001"/>
    <x v="293"/>
    <s v="DIETAS"/>
    <n v="1100000"/>
    <n v="1100000"/>
    <n v="1100000"/>
    <n v="0"/>
    <n v="0"/>
    <n v="0"/>
    <n v="0"/>
    <n v="0"/>
    <n v="1100000"/>
    <n v="0"/>
  </r>
  <r>
    <s v="21375900"/>
    <s v="DIRECCIÓN GENERAL DE ARCHIVO NACIONAL"/>
    <x v="23"/>
    <s v="001"/>
    <x v="7"/>
    <s v="INCENTIVOS SALARIALES"/>
    <n v="798570165"/>
    <n v="798570165"/>
    <n v="798570165"/>
    <n v="0"/>
    <n v="0"/>
    <n v="0"/>
    <n v="144228179.21000001"/>
    <n v="144228179.21000001"/>
    <n v="654341985.78999996"/>
    <n v="0.18060802360428779"/>
  </r>
  <r>
    <s v="21375900"/>
    <s v="DIRECCIÓN GENERAL DE ARCHIVO NACIONAL"/>
    <x v="23"/>
    <s v="001"/>
    <x v="8"/>
    <s v="RETRIBUCION POR AÑOS SERVIDOS"/>
    <n v="237700000"/>
    <n v="237700000"/>
    <n v="237700000"/>
    <n v="0"/>
    <n v="0"/>
    <n v="0"/>
    <n v="15968610.17"/>
    <n v="15968610.17"/>
    <n v="221731389.83000001"/>
    <n v="6.7179680984434165E-2"/>
  </r>
  <r>
    <s v="21375900"/>
    <s v="DIRECCIÓN GENERAL DE ARCHIVO NACIONAL"/>
    <x v="23"/>
    <s v="001"/>
    <x v="9"/>
    <s v="RESTRICCION AL EJERCICIO LIBERAL DE LA PROFESION"/>
    <n v="241636162"/>
    <n v="241636162"/>
    <n v="241636162"/>
    <n v="0"/>
    <n v="0"/>
    <n v="0"/>
    <n v="17006928.550000001"/>
    <n v="17006928.550000001"/>
    <n v="224629233.44999999"/>
    <n v="7.0382381549331186E-2"/>
  </r>
  <r>
    <s v="21375900"/>
    <s v="DIRECCIÓN GENERAL DE ARCHIVO NACIONAL"/>
    <x v="23"/>
    <s v="001"/>
    <x v="10"/>
    <s v="DECIMOTERCER MES"/>
    <n v="139011991"/>
    <n v="139011991"/>
    <n v="139011991"/>
    <n v="0"/>
    <n v="0"/>
    <n v="0"/>
    <n v="0"/>
    <n v="0"/>
    <n v="139011991"/>
    <n v="0"/>
  </r>
  <r>
    <s v="21375900"/>
    <s v="DIRECCIÓN GENERAL DE ARCHIVO NACIONAL"/>
    <x v="23"/>
    <s v="001"/>
    <x v="11"/>
    <s v="SALARIO ESCOLAR"/>
    <n v="116422012"/>
    <n v="116422012"/>
    <n v="116422012"/>
    <n v="0"/>
    <n v="0"/>
    <n v="0"/>
    <n v="106972511.68000001"/>
    <n v="106972511.68000001"/>
    <n v="9449500.3200000003"/>
    <n v="0.91883407477960444"/>
  </r>
  <r>
    <s v="21375900"/>
    <s v="DIRECCIÓN GENERAL DE ARCHIVO NACIONAL"/>
    <x v="23"/>
    <s v="001"/>
    <x v="12"/>
    <s v="OTROS INCENTIVOS SALARIALES"/>
    <n v="63800000"/>
    <n v="63800000"/>
    <n v="63800000"/>
    <n v="0"/>
    <n v="0"/>
    <n v="0"/>
    <n v="4280128.8099999996"/>
    <n v="4280128.8099999996"/>
    <n v="59519871.189999998"/>
    <n v="6.708665846394983E-2"/>
  </r>
  <r>
    <s v="21375900"/>
    <s v="DIRECCIÓN GENERAL DE ARCHIVO NACIONAL"/>
    <x v="23"/>
    <s v="001"/>
    <x v="13"/>
    <s v="CONTRIB. PATRONALES AL DES. Y LA SEGURIDAD SOCIAL"/>
    <n v="162411418"/>
    <n v="162411418"/>
    <n v="162411418"/>
    <n v="0"/>
    <n v="0"/>
    <n v="0"/>
    <n v="11718272"/>
    <n v="0"/>
    <n v="150693146"/>
    <n v="7.2151774452212464E-2"/>
  </r>
  <r>
    <s v="21375900"/>
    <s v="DIRECCIÓN GENERAL DE ARCHIVO NACIONAL"/>
    <x v="23"/>
    <s v="001"/>
    <x v="294"/>
    <s v="CCSS CONTRIBUCION PATRONAL SEGURO SALUD (CONTRIBUCION PATRONAL SEGURO DE SALUD, SEGUN LEY NO. 17 DEL 22 DE OCTUBRE DE 1943, LEY"/>
    <n v="154082627"/>
    <n v="154082627"/>
    <n v="154082627"/>
    <n v="0"/>
    <n v="0"/>
    <n v="0"/>
    <n v="11117405"/>
    <n v="0"/>
    <n v="142965222"/>
    <n v="7.2152229076416247E-2"/>
  </r>
  <r>
    <s v="21375900"/>
    <s v="DIRECCIÓN GENERAL DE ARCHIVO NACIONAL"/>
    <x v="23"/>
    <s v="001"/>
    <x v="295"/>
    <s v="BANCO POPULAR Y DE DESARROLLO COMUNAL. (BPDC) (SEGUN LEY NO. 4351 DEL 11 DE JULIO DE 1969, LEY ORGANICA DEL B.P.D.C.)."/>
    <n v="8328791"/>
    <n v="8328791"/>
    <n v="8328791"/>
    <n v="0"/>
    <n v="0"/>
    <n v="0"/>
    <n v="600867"/>
    <n v="0"/>
    <n v="7727924"/>
    <n v="7.2143363904797225E-2"/>
  </r>
  <r>
    <s v="21375900"/>
    <s v="DIRECCIÓN GENERAL DE ARCHIVO NACIONAL"/>
    <x v="23"/>
    <s v="001"/>
    <x v="16"/>
    <s v="CONTRIB PATRONALES A FOND PENS Y OTROS FOND CAPIT."/>
    <n v="187243206"/>
    <n v="187243206"/>
    <n v="187243206"/>
    <n v="0"/>
    <n v="0"/>
    <n v="0"/>
    <n v="15442345.529999999"/>
    <n v="0"/>
    <n v="171800860.47"/>
    <n v="8.2472127346505691E-2"/>
  </r>
  <r>
    <s v="21375900"/>
    <s v="DIRECCIÓN GENERAL DE ARCHIVO NACIONAL"/>
    <x v="23"/>
    <s v="001"/>
    <x v="296"/>
    <s v="CCSS CONTRIBUCION PATRONAL SEGURO PENSIONES (CONTRIBUCION PATRONAL SEGURO DE PENSIONES, SEGUN LEY NO. 17 DEL 22 DE OCTUBRE DE 1943, LEY"/>
    <n v="90284090"/>
    <n v="90284090"/>
    <n v="90284090"/>
    <n v="0"/>
    <n v="0"/>
    <n v="0"/>
    <n v="6513475"/>
    <n v="0"/>
    <n v="83770615"/>
    <n v="7.2144217214793874E-2"/>
  </r>
  <r>
    <s v="21375900"/>
    <s v="DIRECCIÓN GENERAL DE ARCHIVO NACIONAL"/>
    <x v="23"/>
    <s v="001"/>
    <x v="297"/>
    <s v="CCSS APORTE PATRONAL REGIMEN PENSIONES (APORTE PATRONAL AL REGIMEN DE PENSIONES, SEGUN LEY DE PROTECCION AL TRABAJADOR NO. 7983 DEL 16"/>
    <n v="49972744"/>
    <n v="49972744"/>
    <n v="49972744"/>
    <n v="0"/>
    <n v="0"/>
    <n v="0"/>
    <n v="3605246"/>
    <n v="0"/>
    <n v="46367498"/>
    <n v="7.2144247272072956E-2"/>
  </r>
  <r>
    <s v="21375900"/>
    <s v="DIRECCIÓN GENERAL DE ARCHIVO NACIONAL"/>
    <x v="23"/>
    <s v="001"/>
    <x v="298"/>
    <s v="CCSS APORTE PATRONAL FONDO CAPITALIZACION LABORAL (APORTE PATRONAL AL FONDO DE CAPITALIZACION LABORAL, SEGUN LEY DE PROTECCION AL TRABAJADOR"/>
    <n v="24986372"/>
    <n v="24986372"/>
    <n v="24986372"/>
    <n v="0"/>
    <n v="0"/>
    <n v="0"/>
    <n v="1802617"/>
    <n v="0"/>
    <n v="23183755"/>
    <n v="7.2144007141172792E-2"/>
  </r>
  <r>
    <s v="21375900"/>
    <s v="DIRECCIÓN GENERAL DE ARCHIVO NACIONAL"/>
    <x v="23"/>
    <s v="001"/>
    <x v="299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3521007.53"/>
    <n v="0"/>
    <n v="18478992.469999999"/>
    <n v="0.16004579681818182"/>
  </r>
  <r>
    <s v="21375900"/>
    <s v="DIRECCIÓN GENERAL DE ARCHIVO NACIONAL"/>
    <x v="23"/>
    <s v="001"/>
    <x v="21"/>
    <s v="SERVICIOS"/>
    <n v="817497306"/>
    <n v="817497306"/>
    <n v="212624326.5"/>
    <n v="0"/>
    <n v="0"/>
    <n v="0"/>
    <n v="89233602.780000001"/>
    <n v="33217598.489999998"/>
    <n v="728263703.22000003"/>
    <n v="0.10915461387465417"/>
  </r>
  <r>
    <s v="21375900"/>
    <s v="DIRECCIÓN GENERAL DE ARCHIVO NACIONAL"/>
    <x v="23"/>
    <s v="001"/>
    <x v="24"/>
    <s v="SERVICIOS BASICOS"/>
    <n v="106838176"/>
    <n v="106838176"/>
    <n v="27984544"/>
    <n v="0"/>
    <n v="0"/>
    <n v="0"/>
    <n v="7413112.7699999996"/>
    <n v="7413112.7699999996"/>
    <n v="99425063.230000004"/>
    <n v="6.938636588104985E-2"/>
  </r>
  <r>
    <s v="21375900"/>
    <s v="DIRECCIÓN GENERAL DE ARCHIVO NACIONAL"/>
    <x v="23"/>
    <s v="001"/>
    <x v="25"/>
    <s v="SERVICIO DE AGUA Y ALCANTARILLADO"/>
    <n v="10500000"/>
    <n v="10500000"/>
    <n v="2625000"/>
    <n v="0"/>
    <n v="0"/>
    <n v="0"/>
    <n v="900780"/>
    <n v="900780"/>
    <n v="9599220"/>
    <n v="8.5788571428571422E-2"/>
  </r>
  <r>
    <s v="21375900"/>
    <s v="DIRECCIÓN GENERAL DE ARCHIVO NACIONAL"/>
    <x v="23"/>
    <s v="001"/>
    <x v="26"/>
    <s v="SERVICIO DE ENERGIA ELECTRICA"/>
    <n v="83988176"/>
    <n v="83988176"/>
    <n v="20997044"/>
    <n v="0"/>
    <n v="0"/>
    <n v="0"/>
    <n v="5797370"/>
    <n v="5797370"/>
    <n v="78190806"/>
    <n v="6.9026025758673462E-2"/>
  </r>
  <r>
    <s v="21375900"/>
    <s v="DIRECCIÓN GENERAL DE ARCHIVO NACIONAL"/>
    <x v="23"/>
    <s v="001"/>
    <x v="110"/>
    <s v="SERVICIO DE CORREO"/>
    <n v="150000"/>
    <n v="150000"/>
    <n v="37500"/>
    <n v="0"/>
    <n v="0"/>
    <n v="0"/>
    <n v="34747.5"/>
    <n v="34747.5"/>
    <n v="115252.5"/>
    <n v="0.23164999999999999"/>
  </r>
  <r>
    <s v="21375900"/>
    <s v="DIRECCIÓN GENERAL DE ARCHIVO NACIONAL"/>
    <x v="23"/>
    <s v="001"/>
    <x v="27"/>
    <s v="SERVICIO DE TELECOMUNICACIONES"/>
    <n v="10500000"/>
    <n v="10500000"/>
    <n v="2625000"/>
    <n v="0"/>
    <n v="0"/>
    <n v="0"/>
    <n v="680215.27"/>
    <n v="680215.27"/>
    <n v="9819784.7300000004"/>
    <n v="6.4782406666666667E-2"/>
  </r>
  <r>
    <s v="21375900"/>
    <s v="DIRECCIÓN GENERAL DE ARCHIVO NACIONAL"/>
    <x v="23"/>
    <s v="001"/>
    <x v="28"/>
    <s v="OTROS SERVICIOS BASICOS"/>
    <n v="1700000"/>
    <n v="1700000"/>
    <n v="1700000"/>
    <n v="0"/>
    <n v="0"/>
    <n v="0"/>
    <n v="0"/>
    <n v="0"/>
    <n v="1700000"/>
    <n v="0"/>
  </r>
  <r>
    <s v="21375900"/>
    <s v="DIRECCIÓN GENERAL DE ARCHIVO NACIONAL"/>
    <x v="23"/>
    <s v="001"/>
    <x v="29"/>
    <s v="SERVICIOS COMERCIALES Y FINANCIEROS"/>
    <n v="449979130"/>
    <n v="449979130"/>
    <n v="100744782.5"/>
    <n v="0"/>
    <n v="0"/>
    <n v="0"/>
    <n v="49560777.549999997"/>
    <n v="3499192.72"/>
    <n v="400418352.44999999"/>
    <n v="0.11014016927851743"/>
  </r>
  <r>
    <s v="21375900"/>
    <s v="DIRECCIÓN GENERAL DE ARCHIVO NACIONAL"/>
    <x v="23"/>
    <s v="001"/>
    <x v="30"/>
    <s v="INFORMACION"/>
    <n v="1300000"/>
    <n v="1300000"/>
    <n v="325000"/>
    <n v="0"/>
    <n v="0"/>
    <n v="0"/>
    <n v="0"/>
    <n v="0"/>
    <n v="1300000"/>
    <n v="0"/>
  </r>
  <r>
    <s v="21375900"/>
    <s v="DIRECCIÓN GENERAL DE ARCHIVO NACIONAL"/>
    <x v="23"/>
    <s v="001"/>
    <x v="32"/>
    <s v="IMPRESION, ENCUADERNACION Y OTROS"/>
    <n v="1100000"/>
    <n v="1100000"/>
    <n v="275000"/>
    <n v="0"/>
    <n v="0"/>
    <n v="0"/>
    <n v="0"/>
    <n v="0"/>
    <n v="1100000"/>
    <n v="0"/>
  </r>
  <r>
    <s v="21375900"/>
    <s v="DIRECCIÓN GENERAL DE ARCHIVO NACIONAL"/>
    <x v="23"/>
    <s v="001"/>
    <x v="33"/>
    <s v="COMIS. Y GASTOS POR SERV. FINANCIEROS Y COMERCIAL."/>
    <n v="11000000"/>
    <n v="11000000"/>
    <n v="11000000"/>
    <n v="0"/>
    <n v="0"/>
    <n v="0"/>
    <n v="365220.06"/>
    <n v="365220.06"/>
    <n v="10634779.939999999"/>
    <n v="3.3201823636363634E-2"/>
  </r>
  <r>
    <s v="21375900"/>
    <s v="DIRECCIÓN GENERAL DE ARCHIVO NACIONAL"/>
    <x v="23"/>
    <s v="001"/>
    <x v="34"/>
    <s v="SERVICIOS DE TECNOLOGIAS DE INFORMACION"/>
    <n v="436579130"/>
    <n v="436579130"/>
    <n v="89144782.5"/>
    <n v="0"/>
    <n v="0"/>
    <n v="0"/>
    <n v="49195557.490000002"/>
    <n v="3133972.66"/>
    <n v="387383572.50999999"/>
    <n v="0.11268417134369205"/>
  </r>
  <r>
    <s v="21375900"/>
    <s v="DIRECCIÓN GENERAL DE ARCHIVO NACIONAL"/>
    <x v="23"/>
    <s v="001"/>
    <x v="35"/>
    <s v="SERVICIOS DE GESTION Y APOYO"/>
    <n v="185730000"/>
    <n v="185730000"/>
    <n v="45157500"/>
    <n v="0"/>
    <n v="0"/>
    <n v="0"/>
    <n v="9954419.4600000009"/>
    <n v="0"/>
    <n v="175775580.53999999"/>
    <n v="5.3596185107413992E-2"/>
  </r>
  <r>
    <s v="21375900"/>
    <s v="DIRECCIÓN GENERAL DE ARCHIVO NACIONAL"/>
    <x v="23"/>
    <s v="001"/>
    <x v="38"/>
    <s v="SERVICIOS GENERALES"/>
    <n v="181900000"/>
    <n v="181900000"/>
    <n v="44200000"/>
    <n v="0"/>
    <n v="0"/>
    <n v="0"/>
    <n v="9954419.4600000009"/>
    <n v="0"/>
    <n v="171945580.53999999"/>
    <n v="5.4724680923584394E-2"/>
  </r>
  <r>
    <s v="21375900"/>
    <s v="DIRECCIÓN GENERAL DE ARCHIVO NACIONAL"/>
    <x v="23"/>
    <s v="001"/>
    <x v="39"/>
    <s v="OTROS SERVICIOS DE GESTION Y APOYO"/>
    <n v="3830000"/>
    <n v="3830000"/>
    <n v="957500"/>
    <n v="0"/>
    <n v="0"/>
    <n v="0"/>
    <n v="0"/>
    <n v="0"/>
    <n v="3830000"/>
    <n v="0"/>
  </r>
  <r>
    <s v="21375900"/>
    <s v="DIRECCIÓN GENERAL DE ARCHIVO NACIONAL"/>
    <x v="23"/>
    <s v="001"/>
    <x v="40"/>
    <s v="GASTOS DE VIAJE Y DE TRANSPORTE"/>
    <n v="965000"/>
    <n v="965000"/>
    <n v="241250"/>
    <n v="0"/>
    <n v="0"/>
    <n v="0"/>
    <n v="0"/>
    <n v="0"/>
    <n v="965000"/>
    <n v="0"/>
  </r>
  <r>
    <s v="21375900"/>
    <s v="DIRECCIÓN GENERAL DE ARCHIVO NACIONAL"/>
    <x v="23"/>
    <s v="001"/>
    <x v="42"/>
    <s v="VIATICOS DENTRO DEL PAIS"/>
    <n v="965000"/>
    <n v="965000"/>
    <n v="241250"/>
    <n v="0"/>
    <n v="0"/>
    <n v="0"/>
    <n v="0"/>
    <n v="0"/>
    <n v="965000"/>
    <n v="0"/>
  </r>
  <r>
    <s v="21375900"/>
    <s v="DIRECCIÓN GENERAL DE ARCHIVO NACIONAL"/>
    <x v="23"/>
    <s v="001"/>
    <x v="45"/>
    <s v="SEGUROS, REASEGUROS Y OTRAS OBLIGACIONES"/>
    <n v="30540000"/>
    <n v="30540000"/>
    <n v="27635000"/>
    <n v="0"/>
    <n v="0"/>
    <n v="0"/>
    <n v="22305293"/>
    <n v="22305293"/>
    <n v="8234707"/>
    <n v="0.73036322855271774"/>
  </r>
  <r>
    <s v="21375900"/>
    <s v="DIRECCIÓN GENERAL DE ARCHIVO NACIONAL"/>
    <x v="23"/>
    <s v="001"/>
    <x v="46"/>
    <s v="SEGUROS"/>
    <n v="30540000"/>
    <n v="30540000"/>
    <n v="27635000"/>
    <n v="0"/>
    <n v="0"/>
    <n v="0"/>
    <n v="22305293"/>
    <n v="22305293"/>
    <n v="8234707"/>
    <n v="0.73036322855271774"/>
  </r>
  <r>
    <s v="21375900"/>
    <s v="DIRECCIÓN GENERAL DE ARCHIVO NACIONAL"/>
    <x v="23"/>
    <s v="001"/>
    <x v="50"/>
    <s v="MANTENIMIENTO Y REPARACION"/>
    <n v="43325000"/>
    <n v="43325000"/>
    <n v="10831250"/>
    <n v="0"/>
    <n v="0"/>
    <n v="0"/>
    <n v="0"/>
    <n v="0"/>
    <n v="43325000"/>
    <n v="0"/>
  </r>
  <r>
    <s v="21375900"/>
    <s v="DIRECCIÓN GENERAL DE ARCHIVO NACIONAL"/>
    <x v="23"/>
    <s v="001"/>
    <x v="51"/>
    <s v="MANTENIMIENTO DE EDIFICIOS, LOCALES Y TERRENOS"/>
    <n v="5000000"/>
    <n v="5000000"/>
    <n v="1250000"/>
    <n v="0"/>
    <n v="0"/>
    <n v="0"/>
    <n v="0"/>
    <n v="0"/>
    <n v="5000000"/>
    <n v="0"/>
  </r>
  <r>
    <s v="21375900"/>
    <s v="DIRECCIÓN GENERAL DE ARCHIVO NACIONAL"/>
    <x v="23"/>
    <s v="001"/>
    <x v="52"/>
    <s v="MANT. Y REPARACION DE MAQUINARIA Y EQUIPO DE PROD."/>
    <n v="9800000"/>
    <n v="9800000"/>
    <n v="2450000"/>
    <n v="0"/>
    <n v="0"/>
    <n v="0"/>
    <n v="0"/>
    <n v="0"/>
    <n v="9800000"/>
    <n v="0"/>
  </r>
  <r>
    <s v="21375900"/>
    <s v="DIRECCIÓN GENERAL DE ARCHIVO NACIONAL"/>
    <x v="23"/>
    <s v="001"/>
    <x v="53"/>
    <s v="MANT. Y REPARACION DE EQUIPO DE TRANSPORTE"/>
    <n v="200000"/>
    <n v="200000"/>
    <n v="50000"/>
    <n v="0"/>
    <n v="0"/>
    <n v="0"/>
    <n v="0"/>
    <n v="0"/>
    <n v="200000"/>
    <n v="0"/>
  </r>
  <r>
    <s v="21375900"/>
    <s v="DIRECCIÓN GENERAL DE ARCHIVO NACIONAL"/>
    <x v="23"/>
    <s v="001"/>
    <x v="113"/>
    <s v="MANT. Y REPARACION DE EQUIPO DE COMUNICAC."/>
    <n v="1000000"/>
    <n v="1000000"/>
    <n v="250000"/>
    <n v="0"/>
    <n v="0"/>
    <n v="0"/>
    <n v="0"/>
    <n v="0"/>
    <n v="1000000"/>
    <n v="0"/>
  </r>
  <r>
    <s v="21375900"/>
    <s v="DIRECCIÓN GENERAL DE ARCHIVO NACIONAL"/>
    <x v="23"/>
    <s v="001"/>
    <x v="54"/>
    <s v="MANT. Y REPARACION DE EQUIPO Y MOBILIARIO DE OFIC."/>
    <n v="15000000"/>
    <n v="15000000"/>
    <n v="3750000"/>
    <n v="0"/>
    <n v="0"/>
    <n v="0"/>
    <n v="0"/>
    <n v="0"/>
    <n v="15000000"/>
    <n v="0"/>
  </r>
  <r>
    <s v="21375900"/>
    <s v="DIRECCIÓN GENERAL DE ARCHIVO NACIONAL"/>
    <x v="23"/>
    <s v="001"/>
    <x v="55"/>
    <s v="MANT. Y REP. DE EQUIPO DE COMPUTO Y SIST. DE INF."/>
    <n v="10375000"/>
    <n v="10375000"/>
    <n v="2593750"/>
    <n v="0"/>
    <n v="0"/>
    <n v="0"/>
    <n v="0"/>
    <n v="0"/>
    <n v="10375000"/>
    <n v="0"/>
  </r>
  <r>
    <s v="21375900"/>
    <s v="DIRECCIÓN GENERAL DE ARCHIVO NACIONAL"/>
    <x v="23"/>
    <s v="001"/>
    <x v="56"/>
    <s v="MANTENIMIENTO Y REPARACION DE OTROS EQUIPOS"/>
    <n v="1950000"/>
    <n v="1950000"/>
    <n v="487500"/>
    <n v="0"/>
    <n v="0"/>
    <n v="0"/>
    <n v="0"/>
    <n v="0"/>
    <n v="1950000"/>
    <n v="0"/>
  </r>
  <r>
    <s v="21375900"/>
    <s v="DIRECCIÓN GENERAL DE ARCHIVO NACIONAL"/>
    <x v="23"/>
    <s v="001"/>
    <x v="57"/>
    <s v="IMPUESTOS"/>
    <n v="120000"/>
    <n v="120000"/>
    <n v="30000"/>
    <n v="0"/>
    <n v="0"/>
    <n v="0"/>
    <n v="0"/>
    <n v="0"/>
    <n v="120000"/>
    <n v="0"/>
  </r>
  <r>
    <s v="21375900"/>
    <s v="DIRECCIÓN GENERAL DE ARCHIVO NACIONAL"/>
    <x v="23"/>
    <s v="001"/>
    <x v="58"/>
    <s v="OTROS IMPUESTOS"/>
    <n v="120000"/>
    <n v="120000"/>
    <n v="30000"/>
    <n v="0"/>
    <n v="0"/>
    <n v="0"/>
    <n v="0"/>
    <n v="0"/>
    <n v="120000"/>
    <n v="0"/>
  </r>
  <r>
    <s v="21375900"/>
    <s v="DIRECCIÓN GENERAL DE ARCHIVO NACIONAL"/>
    <x v="23"/>
    <s v="001"/>
    <x v="61"/>
    <s v="MATERIALES Y SUMINISTROS"/>
    <n v="22925954"/>
    <n v="22925954"/>
    <n v="5731488.5"/>
    <n v="0"/>
    <n v="0"/>
    <n v="0"/>
    <n v="64093"/>
    <n v="64093"/>
    <n v="22861861"/>
    <n v="2.7956524731751623E-3"/>
  </r>
  <r>
    <s v="21375900"/>
    <s v="DIRECCIÓN GENERAL DE ARCHIVO NACIONAL"/>
    <x v="23"/>
    <s v="001"/>
    <x v="62"/>
    <s v="PRODUCTOS QUIMICOS Y CONEXOS"/>
    <n v="3759190"/>
    <n v="3759190"/>
    <n v="939797.5"/>
    <n v="0"/>
    <n v="0"/>
    <n v="0"/>
    <n v="64093"/>
    <n v="64093"/>
    <n v="3695097"/>
    <n v="1.7049683575451096E-2"/>
  </r>
  <r>
    <s v="21375900"/>
    <s v="DIRECCIÓN GENERAL DE ARCHIVO NACIONAL"/>
    <x v="23"/>
    <s v="001"/>
    <x v="63"/>
    <s v="COMBUSTIBLES Y LUBRICANTES"/>
    <n v="1200000"/>
    <n v="1200000"/>
    <n v="300000"/>
    <n v="0"/>
    <n v="0"/>
    <n v="0"/>
    <n v="64093"/>
    <n v="64093"/>
    <n v="1135907"/>
    <n v="5.3410833333333331E-2"/>
  </r>
  <r>
    <s v="21375900"/>
    <s v="DIRECCIÓN GENERAL DE ARCHIVO NACIONAL"/>
    <x v="23"/>
    <s v="001"/>
    <x v="114"/>
    <s v="PRODUCTOS FARMACEUTICOS Y MEDICINALES"/>
    <n v="200000"/>
    <n v="200000"/>
    <n v="50000"/>
    <n v="0"/>
    <n v="0"/>
    <n v="0"/>
    <n v="0"/>
    <n v="0"/>
    <n v="200000"/>
    <n v="0"/>
  </r>
  <r>
    <s v="21375900"/>
    <s v="DIRECCIÓN GENERAL DE ARCHIVO NACIONAL"/>
    <x v="23"/>
    <s v="001"/>
    <x v="64"/>
    <s v="TINTAS, PINTURAS Y DILUYENTES"/>
    <n v="2000000"/>
    <n v="2000000"/>
    <n v="500000"/>
    <n v="0"/>
    <n v="0"/>
    <n v="0"/>
    <n v="0"/>
    <n v="0"/>
    <n v="2000000"/>
    <n v="0"/>
  </r>
  <r>
    <s v="21375900"/>
    <s v="DIRECCIÓN GENERAL DE ARCHIVO NACIONAL"/>
    <x v="23"/>
    <s v="001"/>
    <x v="140"/>
    <s v="OTROS PRODUCTOS QUIMICOS Y CONEXOS"/>
    <n v="359190"/>
    <n v="359190"/>
    <n v="89797.5"/>
    <n v="0"/>
    <n v="0"/>
    <n v="0"/>
    <n v="0"/>
    <n v="0"/>
    <n v="359190"/>
    <n v="0"/>
  </r>
  <r>
    <s v="21375900"/>
    <s v="DIRECCIÓN GENERAL DE ARCHIVO NACIONAL"/>
    <x v="23"/>
    <s v="001"/>
    <x v="68"/>
    <s v="MATERIALES Y PROD DE USO EN LA CONSTRUC Y MANT."/>
    <n v="3350000"/>
    <n v="3350000"/>
    <n v="837500"/>
    <n v="0"/>
    <n v="0"/>
    <n v="0"/>
    <n v="0"/>
    <n v="0"/>
    <n v="3350000"/>
    <n v="0"/>
  </r>
  <r>
    <s v="21375900"/>
    <s v="DIRECCIÓN GENERAL DE ARCHIVO NACIONAL"/>
    <x v="23"/>
    <s v="001"/>
    <x v="69"/>
    <s v="MAT. Y PROD. ELECTRICOS, TELEFONICOS Y DE COMPUTO"/>
    <n v="1250000"/>
    <n v="1250000"/>
    <n v="312500"/>
    <n v="0"/>
    <n v="0"/>
    <n v="0"/>
    <n v="0"/>
    <n v="0"/>
    <n v="1250000"/>
    <n v="0"/>
  </r>
  <r>
    <s v="21375900"/>
    <s v="DIRECCIÓN GENERAL DE ARCHIVO NACIONAL"/>
    <x v="23"/>
    <s v="001"/>
    <x v="144"/>
    <s v="MATERIALES Y PRODUCTOS DE PLASTICO"/>
    <n v="600000"/>
    <n v="600000"/>
    <n v="150000"/>
    <n v="0"/>
    <n v="0"/>
    <n v="0"/>
    <n v="0"/>
    <n v="0"/>
    <n v="600000"/>
    <n v="0"/>
  </r>
  <r>
    <s v="21375900"/>
    <s v="DIRECCIÓN GENERAL DE ARCHIVO NACIONAL"/>
    <x v="23"/>
    <s v="001"/>
    <x v="145"/>
    <s v="OTROS MAT. Y PROD.DE USO EN LA CONSTRU. Y MANTENIM"/>
    <n v="1500000"/>
    <n v="1500000"/>
    <n v="375000"/>
    <n v="0"/>
    <n v="0"/>
    <n v="0"/>
    <n v="0"/>
    <n v="0"/>
    <n v="1500000"/>
    <n v="0"/>
  </r>
  <r>
    <s v="21375900"/>
    <s v="DIRECCIÓN GENERAL DE ARCHIVO NACIONAL"/>
    <x v="23"/>
    <s v="001"/>
    <x v="70"/>
    <s v="HERRAMIENTAS, REPUESTOS Y ACCESORIOS"/>
    <n v="4150000"/>
    <n v="4150000"/>
    <n v="1037500"/>
    <n v="0"/>
    <n v="0"/>
    <n v="0"/>
    <n v="0"/>
    <n v="0"/>
    <n v="4150000"/>
    <n v="0"/>
  </r>
  <r>
    <s v="21375900"/>
    <s v="DIRECCIÓN GENERAL DE ARCHIVO NACIONAL"/>
    <x v="23"/>
    <s v="001"/>
    <x v="71"/>
    <s v="HERRAMIENTAS E INSTRUMENTOS"/>
    <n v="450000"/>
    <n v="450000"/>
    <n v="112500"/>
    <n v="0"/>
    <n v="0"/>
    <n v="0"/>
    <n v="0"/>
    <n v="0"/>
    <n v="450000"/>
    <n v="0"/>
  </r>
  <r>
    <s v="21375900"/>
    <s v="DIRECCIÓN GENERAL DE ARCHIVO NACIONAL"/>
    <x v="23"/>
    <s v="001"/>
    <x v="72"/>
    <s v="REPUESTOS Y ACCESORIOS"/>
    <n v="3700000"/>
    <n v="3700000"/>
    <n v="925000"/>
    <n v="0"/>
    <n v="0"/>
    <n v="0"/>
    <n v="0"/>
    <n v="0"/>
    <n v="3700000"/>
    <n v="0"/>
  </r>
  <r>
    <s v="21375900"/>
    <s v="DIRECCIÓN GENERAL DE ARCHIVO NACIONAL"/>
    <x v="23"/>
    <s v="001"/>
    <x v="73"/>
    <s v="UTILES, MATERIALES Y SUMINISTROS DIVERSOS"/>
    <n v="11666764"/>
    <n v="11666764"/>
    <n v="2916691"/>
    <n v="0"/>
    <n v="0"/>
    <n v="0"/>
    <n v="0"/>
    <n v="0"/>
    <n v="11666764"/>
    <n v="0"/>
  </r>
  <r>
    <s v="21375900"/>
    <s v="DIRECCIÓN GENERAL DE ARCHIVO NACIONAL"/>
    <x v="23"/>
    <s v="001"/>
    <x v="74"/>
    <s v="UTILES Y MATERIALES DE OFICINA Y COMPUTO"/>
    <n v="2260000"/>
    <n v="2260000"/>
    <n v="565000"/>
    <n v="0"/>
    <n v="0"/>
    <n v="0"/>
    <n v="0"/>
    <n v="0"/>
    <n v="2260000"/>
    <n v="0"/>
  </r>
  <r>
    <s v="21375900"/>
    <s v="DIRECCIÓN GENERAL DE ARCHIVO NACIONAL"/>
    <x v="23"/>
    <s v="001"/>
    <x v="146"/>
    <s v="UTILES Y MATERIALES MEDICO, HOSPITALARIO Y DE INV."/>
    <n v="350000"/>
    <n v="350000"/>
    <n v="87500"/>
    <n v="0"/>
    <n v="0"/>
    <n v="0"/>
    <n v="0"/>
    <n v="0"/>
    <n v="350000"/>
    <n v="0"/>
  </r>
  <r>
    <s v="21375900"/>
    <s v="DIRECCIÓN GENERAL DE ARCHIVO NACIONAL"/>
    <x v="23"/>
    <s v="001"/>
    <x v="75"/>
    <s v="PRODUCTOS DE PAPEL, CARTON E IMPRESOS"/>
    <n v="4936564"/>
    <n v="4936564"/>
    <n v="1234141"/>
    <n v="0"/>
    <n v="0"/>
    <n v="0"/>
    <n v="0"/>
    <n v="0"/>
    <n v="4936564"/>
    <n v="0"/>
  </r>
  <r>
    <s v="21375900"/>
    <s v="DIRECCIÓN GENERAL DE ARCHIVO NACIONAL"/>
    <x v="23"/>
    <s v="001"/>
    <x v="116"/>
    <s v="TEXTILES Y VESTUARIO"/>
    <n v="2300000"/>
    <n v="2300000"/>
    <n v="575000"/>
    <n v="0"/>
    <n v="0"/>
    <n v="0"/>
    <n v="0"/>
    <n v="0"/>
    <n v="2300000"/>
    <n v="0"/>
  </r>
  <r>
    <s v="21375900"/>
    <s v="DIRECCIÓN GENERAL DE ARCHIVO NACIONAL"/>
    <x v="23"/>
    <s v="001"/>
    <x v="76"/>
    <s v="UTILES Y MATERIALES DE LIMPIEZA"/>
    <n v="1245200"/>
    <n v="1245200"/>
    <n v="311300"/>
    <n v="0"/>
    <n v="0"/>
    <n v="0"/>
    <n v="0"/>
    <n v="0"/>
    <n v="1245200"/>
    <n v="0"/>
  </r>
  <r>
    <s v="21375900"/>
    <s v="DIRECCIÓN GENERAL DE ARCHIVO NACIONAL"/>
    <x v="23"/>
    <s v="001"/>
    <x v="117"/>
    <s v="UTILES Y MATERIALES DE RESGUARDO Y SEGURIDAD"/>
    <n v="350000"/>
    <n v="350000"/>
    <n v="87500"/>
    <n v="0"/>
    <n v="0"/>
    <n v="0"/>
    <n v="0"/>
    <n v="0"/>
    <n v="350000"/>
    <n v="0"/>
  </r>
  <r>
    <s v="21375900"/>
    <s v="DIRECCIÓN GENERAL DE ARCHIVO NACIONAL"/>
    <x v="23"/>
    <s v="001"/>
    <x v="118"/>
    <s v="OTROS UTILES, MATERIALES Y SUMINISTROS DIVERSOS"/>
    <n v="225000"/>
    <n v="225000"/>
    <n v="56250"/>
    <n v="0"/>
    <n v="0"/>
    <n v="0"/>
    <n v="0"/>
    <n v="0"/>
    <n v="225000"/>
    <n v="0"/>
  </r>
  <r>
    <s v="21375900"/>
    <s v="DIRECCIÓN GENERAL DE ARCHIVO NACIONAL"/>
    <x v="23"/>
    <s v="001"/>
    <x v="78"/>
    <s v="TRANSFERENCIAS CORRIENTES"/>
    <n v="45579678"/>
    <n v="45579678"/>
    <n v="34132518"/>
    <n v="0"/>
    <n v="0"/>
    <n v="0"/>
    <n v="2689816.85"/>
    <n v="2689816.85"/>
    <n v="42889861.149999999"/>
    <n v="5.9013511460085349E-2"/>
  </r>
  <r>
    <s v="21375900"/>
    <s v="DIRECCIÓN GENERAL DE ARCHIVO NACIONAL"/>
    <x v="23"/>
    <s v="001"/>
    <x v="79"/>
    <s v="TRANSFERENCIAS CORRIENTES AL SECTOR PUBLICO"/>
    <n v="30316798"/>
    <n v="30316798"/>
    <n v="30316798"/>
    <n v="0"/>
    <n v="0"/>
    <n v="0"/>
    <n v="2187179.85"/>
    <n v="2187179.85"/>
    <n v="28129618.149999999"/>
    <n v="7.2144157506343509E-2"/>
  </r>
  <r>
    <s v="21375900"/>
    <s v="DIRECCIÓN GENERAL DE ARCHIVO NACIONAL"/>
    <x v="23"/>
    <s v="001"/>
    <x v="300"/>
    <s v="CCSS CONTRIBUCION ESTATAL SEGURO PENSIONES (CONTRIBUCION ESTATAL AL SEGURO DE PENSIONES, SEGUN LEY NO. 17 DEL 22 DE OCTUBRE DE 1943, LEY"/>
    <n v="26152403"/>
    <n v="26152403"/>
    <n v="26152403"/>
    <n v="0"/>
    <n v="0"/>
    <n v="0"/>
    <n v="1886743.06"/>
    <n v="1886743.06"/>
    <n v="24265659.940000001"/>
    <n v="7.2144156695658143E-2"/>
  </r>
  <r>
    <s v="21375900"/>
    <s v="DIRECCIÓN GENERAL DE ARCHIVO NACIONAL"/>
    <x v="23"/>
    <s v="001"/>
    <x v="301"/>
    <s v="CCSS CONTRIBUCION ESTATAL SEGURO SALUD (CONTRIBUCION ESTATAL AL SEGURO DE SALUD, SEGUN LEY NO. 17 DEL 22 DE OCTUBRE DE 1943, LEY"/>
    <n v="4164395"/>
    <n v="4164395"/>
    <n v="4164395"/>
    <n v="0"/>
    <n v="0"/>
    <n v="0"/>
    <n v="300436.78999999998"/>
    <n v="300436.78999999998"/>
    <n v="3863958.21"/>
    <n v="7.214416259744813E-2"/>
  </r>
  <r>
    <s v="21375900"/>
    <s v="DIRECCIÓN GENERAL DE ARCHIVO NACIONAL"/>
    <x v="23"/>
    <s v="001"/>
    <x v="86"/>
    <s v="PRESTACIONES"/>
    <n v="11800000"/>
    <n v="11800000"/>
    <n v="2950000"/>
    <n v="0"/>
    <n v="0"/>
    <n v="0"/>
    <n v="502637"/>
    <n v="502637"/>
    <n v="11297363"/>
    <n v="4.2596355932203393E-2"/>
  </r>
  <r>
    <s v="21375900"/>
    <s v="DIRECCIÓN GENERAL DE ARCHIVO NACIONAL"/>
    <x v="23"/>
    <s v="001"/>
    <x v="87"/>
    <s v="PRESTACIONES LEGALES"/>
    <n v="6800000"/>
    <n v="6800000"/>
    <n v="1700000"/>
    <n v="0"/>
    <n v="0"/>
    <n v="0"/>
    <n v="0"/>
    <n v="0"/>
    <n v="6800000"/>
    <n v="0"/>
  </r>
  <r>
    <s v="21375900"/>
    <s v="DIRECCIÓN GENERAL DE ARCHIVO NACIONAL"/>
    <x v="23"/>
    <s v="001"/>
    <x v="88"/>
    <s v="OTRAS PRESTACIONES"/>
    <n v="5000000"/>
    <n v="5000000"/>
    <n v="1250000"/>
    <n v="0"/>
    <n v="0"/>
    <n v="0"/>
    <n v="502637"/>
    <n v="502637"/>
    <n v="4497363"/>
    <n v="0.1005274"/>
  </r>
  <r>
    <s v="21375900"/>
    <s v="DIRECCIÓN GENERAL DE ARCHIVO NACIONAL"/>
    <x v="23"/>
    <s v="001"/>
    <x v="95"/>
    <s v="TRANSFERENCIAS CORRIENTES AL SECTOR EXTERNO"/>
    <n v="3462880"/>
    <n v="3462880"/>
    <n v="865720"/>
    <n v="0"/>
    <n v="0"/>
    <n v="0"/>
    <n v="0"/>
    <n v="0"/>
    <n v="3462880"/>
    <n v="0"/>
  </r>
  <r>
    <s v="21375900"/>
    <s v="DIRECCIÓN GENERAL DE ARCHIVO NACIONAL"/>
    <x v="23"/>
    <s v="001"/>
    <x v="302"/>
    <s v="ASOCIACION LATINOAMERICANA DE ARCHIVOS (PARA LA CUOTA DE MEMBRESIA ANUAL A LA ASOCIACION LATINOAMERICANA DE ARCHIVOS)."/>
    <n v="276316"/>
    <n v="276316"/>
    <n v="69079"/>
    <n v="0"/>
    <n v="0"/>
    <n v="0"/>
    <n v="0"/>
    <n v="0"/>
    <n v="276316"/>
    <n v="0"/>
  </r>
  <r>
    <s v="21375900"/>
    <s v="DIRECCIÓN GENERAL DE ARCHIVO NACIONAL"/>
    <x v="23"/>
    <s v="001"/>
    <x v="303"/>
    <s v="ORGANIZACION DE ESTADOS IBEROAMERICANOS (CUOTA ANUAL DEL PROGRAMA AYUDAS PARA EL DESARROLLO DE LOS ARCHIVOS"/>
    <n v="3186564"/>
    <n v="3186564"/>
    <n v="796641"/>
    <n v="0"/>
    <n v="0"/>
    <n v="0"/>
    <n v="0"/>
    <n v="0"/>
    <n v="3186564"/>
    <n v="0"/>
  </r>
  <r>
    <s v="21375900"/>
    <s v="DIRECCIÓN GENERAL DE ARCHIVO NACIONAL"/>
    <x v="23"/>
    <s v="280"/>
    <x v="98"/>
    <s v="BIENES DURADEROS"/>
    <n v="652200000"/>
    <n v="652200000"/>
    <n v="652200000"/>
    <n v="0"/>
    <n v="0"/>
    <n v="0"/>
    <n v="0"/>
    <n v="0"/>
    <n v="652200000"/>
    <n v="0"/>
  </r>
  <r>
    <s v="21375900"/>
    <s v="DIRECCIÓN GENERAL DE ARCHIVO NACIONAL"/>
    <x v="23"/>
    <s v="280"/>
    <x v="99"/>
    <s v="MAQUINARIA, EQUIPO Y MOBILIARIO"/>
    <n v="74884260"/>
    <n v="74884260"/>
    <n v="74884260"/>
    <n v="0"/>
    <n v="0"/>
    <n v="0"/>
    <n v="0"/>
    <n v="0"/>
    <n v="74884260"/>
    <n v="0"/>
  </r>
  <r>
    <s v="21375900"/>
    <s v="DIRECCIÓN GENERAL DE ARCHIVO NACIONAL"/>
    <x v="23"/>
    <s v="280"/>
    <x v="124"/>
    <s v="EQUIPO DE TRANSPORTE"/>
    <n v="716960"/>
    <n v="716960"/>
    <n v="716960"/>
    <n v="0"/>
    <n v="0"/>
    <n v="0"/>
    <n v="0"/>
    <n v="0"/>
    <n v="716960"/>
    <n v="0"/>
  </r>
  <r>
    <s v="21375900"/>
    <s v="DIRECCIÓN GENERAL DE ARCHIVO NACIONAL"/>
    <x v="23"/>
    <s v="280"/>
    <x v="125"/>
    <s v="EQUIPO DE COMUNICACION"/>
    <n v="4000000"/>
    <n v="4000000"/>
    <n v="4000000"/>
    <n v="0"/>
    <n v="0"/>
    <n v="0"/>
    <n v="0"/>
    <n v="0"/>
    <n v="4000000"/>
    <n v="0"/>
  </r>
  <r>
    <s v="21375900"/>
    <s v="DIRECCIÓN GENERAL DE ARCHIVO NACIONAL"/>
    <x v="23"/>
    <s v="280"/>
    <x v="100"/>
    <s v="EQUIPO Y MOBILIARIO DE OFICINA"/>
    <n v="46842800"/>
    <n v="46842800"/>
    <n v="46842800"/>
    <n v="0"/>
    <n v="0"/>
    <n v="0"/>
    <n v="0"/>
    <n v="0"/>
    <n v="46842800"/>
    <n v="0"/>
  </r>
  <r>
    <s v="21375900"/>
    <s v="DIRECCIÓN GENERAL DE ARCHIVO NACIONAL"/>
    <x v="23"/>
    <s v="280"/>
    <x v="149"/>
    <s v="EQUIPO Y PROGRAMAS DE COMPUTO"/>
    <n v="20500000"/>
    <n v="20500000"/>
    <n v="20500000"/>
    <n v="0"/>
    <n v="0"/>
    <n v="0"/>
    <n v="0"/>
    <n v="0"/>
    <n v="20500000"/>
    <n v="0"/>
  </r>
  <r>
    <s v="21375900"/>
    <s v="DIRECCIÓN GENERAL DE ARCHIVO NACIONAL"/>
    <x v="23"/>
    <s v="280"/>
    <x v="202"/>
    <s v="EQUIPO SANITARIO, DE LABORATORIO E INVESTIGACION"/>
    <n v="2000000"/>
    <n v="2000000"/>
    <n v="2000000"/>
    <n v="0"/>
    <n v="0"/>
    <n v="0"/>
    <n v="0"/>
    <n v="0"/>
    <n v="2000000"/>
    <n v="0"/>
  </r>
  <r>
    <s v="21375900"/>
    <s v="DIRECCIÓN GENERAL DE ARCHIVO NACIONAL"/>
    <x v="23"/>
    <s v="280"/>
    <x v="211"/>
    <s v="MAQUINARIA, EQUIPO Y MOBILIARIO DIVERSO"/>
    <n v="824500"/>
    <n v="824500"/>
    <n v="824500"/>
    <n v="0"/>
    <n v="0"/>
    <n v="0"/>
    <n v="0"/>
    <n v="0"/>
    <n v="824500"/>
    <n v="0"/>
  </r>
  <r>
    <s v="21375900"/>
    <s v="DIRECCIÓN GENERAL DE ARCHIVO NACIONAL"/>
    <x v="23"/>
    <s v="280"/>
    <x v="101"/>
    <s v="CONSTRUCCIONES, ADICIONES Y MEJORAS"/>
    <n v="524815740"/>
    <n v="524815740"/>
    <n v="524815740"/>
    <n v="0"/>
    <n v="0"/>
    <n v="0"/>
    <n v="0"/>
    <n v="0"/>
    <n v="524815740"/>
    <n v="0"/>
  </r>
  <r>
    <s v="21375900"/>
    <s v="DIRECCIÓN GENERAL DE ARCHIVO NACIONAL"/>
    <x v="23"/>
    <s v="280"/>
    <x v="160"/>
    <s v="EDIFICIOS"/>
    <n v="514815740"/>
    <n v="514815740"/>
    <n v="514815740"/>
    <n v="0"/>
    <n v="0"/>
    <n v="0"/>
    <n v="0"/>
    <n v="0"/>
    <n v="514815740"/>
    <n v="0"/>
  </r>
  <r>
    <s v="21375900"/>
    <s v="DIRECCIÓN GENERAL DE ARCHIVO NACIONAL"/>
    <x v="23"/>
    <s v="280"/>
    <x v="304"/>
    <s v="INSTALACIONES"/>
    <n v="10000000"/>
    <n v="10000000"/>
    <n v="10000000"/>
    <n v="0"/>
    <n v="0"/>
    <n v="0"/>
    <n v="0"/>
    <n v="0"/>
    <n v="10000000"/>
    <n v="0"/>
  </r>
  <r>
    <s v="21375900"/>
    <s v="DIRECCIÓN GENERAL DE ARCHIVO NACIONAL"/>
    <x v="23"/>
    <s v="280"/>
    <x v="103"/>
    <s v="BIENES DURADEROS DIVERSOS"/>
    <n v="52500000"/>
    <n v="52500000"/>
    <n v="52500000"/>
    <n v="0"/>
    <n v="0"/>
    <n v="0"/>
    <n v="0"/>
    <n v="0"/>
    <n v="52500000"/>
    <n v="0"/>
  </r>
  <r>
    <s v="21375900"/>
    <s v="DIRECCIÓN GENERAL DE ARCHIVO NACIONAL"/>
    <x v="23"/>
    <s v="280"/>
    <x v="104"/>
    <s v="BIENES INTANGIBLES"/>
    <n v="52500000"/>
    <n v="52500000"/>
    <n v="52500000"/>
    <n v="0"/>
    <n v="0"/>
    <n v="0"/>
    <n v="0"/>
    <n v="0"/>
    <n v="52500000"/>
    <n v="0"/>
  </r>
  <r>
    <s v="21376000"/>
    <s v="CONSEJO NAC.PERSONA JOVEN"/>
    <x v="24"/>
    <s v="001"/>
    <x v="0"/>
    <s v=""/>
    <n v="1885087285"/>
    <n v="1885087285"/>
    <n v="1511083907.75"/>
    <n v="0"/>
    <n v="0"/>
    <n v="0"/>
    <n v="100073164.5"/>
    <n v="72991894.379999995"/>
    <n v="1785014120.5"/>
    <n v="5.3086753752094824E-2"/>
  </r>
  <r>
    <s v="21376000"/>
    <s v="CONSEJO NAC.POLÍTICA PÚBLICA PERSONA JOV"/>
    <x v="25"/>
    <s v="001"/>
    <x v="1"/>
    <s v="REMUNERACIONES"/>
    <n v="852315848"/>
    <n v="852315848"/>
    <n v="849315848"/>
    <n v="0"/>
    <n v="0"/>
    <n v="0"/>
    <n v="99818837.930000007"/>
    <n v="72774147.810000002"/>
    <n v="752497010.07000005"/>
    <n v="0.11711484441387508"/>
  </r>
  <r>
    <s v="21376000"/>
    <s v="CONSEJO NAC.POLÍTICA PÚBLICA PERSONA JOV"/>
    <x v="25"/>
    <s v="001"/>
    <x v="2"/>
    <s v="REMUNERACIONES BASICAS"/>
    <n v="455512332"/>
    <n v="455512332"/>
    <n v="455512332"/>
    <n v="0"/>
    <n v="0"/>
    <n v="0"/>
    <n v="33876522.299999997"/>
    <n v="27785472.879999999"/>
    <n v="421635809.69999999"/>
    <n v="7.4370154044479303E-2"/>
  </r>
  <r>
    <s v="21376000"/>
    <s v="CONSEJO NAC.POLÍTICA PÚBLICA PERSONA JOV"/>
    <x v="25"/>
    <s v="001"/>
    <x v="3"/>
    <s v="SUELDOS PARA CARGOS FIJOS"/>
    <n v="455512332"/>
    <n v="455512332"/>
    <n v="455512332"/>
    <n v="0"/>
    <n v="0"/>
    <n v="0"/>
    <n v="33876522.299999997"/>
    <n v="27785472.879999999"/>
    <n v="421635809.69999999"/>
    <n v="7.4370154044479303E-2"/>
  </r>
  <r>
    <s v="21376000"/>
    <s v="CONSEJO NAC.POLÍTICA PÚBLICA PERSONA JOV"/>
    <x v="25"/>
    <s v="001"/>
    <x v="5"/>
    <s v="REMUNERACIONES EVENTUALES"/>
    <n v="9600000"/>
    <n v="9600000"/>
    <n v="9600000"/>
    <n v="0"/>
    <n v="0"/>
    <n v="0"/>
    <n v="702334.72"/>
    <n v="0"/>
    <n v="8897665.2799999993"/>
    <n v="7.315986666666667E-2"/>
  </r>
  <r>
    <s v="21376000"/>
    <s v="CONSEJO NAC.POLÍTICA PÚBLICA PERSONA JOV"/>
    <x v="25"/>
    <s v="001"/>
    <x v="293"/>
    <s v="DIETAS"/>
    <n v="9600000"/>
    <n v="9600000"/>
    <n v="9600000"/>
    <n v="0"/>
    <n v="0"/>
    <n v="0"/>
    <n v="702334.72"/>
    <n v="0"/>
    <n v="8897665.2799999993"/>
    <n v="7.315986666666667E-2"/>
  </r>
  <r>
    <s v="21376000"/>
    <s v="CONSEJO NAC.POLÍTICA PÚBLICA PERSONA JOV"/>
    <x v="25"/>
    <s v="001"/>
    <x v="7"/>
    <s v="INCENTIVOS SALARIALES"/>
    <n v="251845980"/>
    <n v="251845980"/>
    <n v="248845980"/>
    <n v="0"/>
    <n v="0"/>
    <n v="0"/>
    <n v="48437383.939999998"/>
    <n v="44377223.32"/>
    <n v="203408596.06"/>
    <n v="0.19232939092377013"/>
  </r>
  <r>
    <s v="21376000"/>
    <s v="CONSEJO NAC.POLÍTICA PÚBLICA PERSONA JOV"/>
    <x v="25"/>
    <s v="001"/>
    <x v="8"/>
    <s v="RETRIBUCION POR AÑOS SERVIDOS"/>
    <n v="57900000"/>
    <n v="57900000"/>
    <n v="57900000"/>
    <n v="0"/>
    <n v="0"/>
    <n v="0"/>
    <n v="4092476.93"/>
    <n v="4092476.93"/>
    <n v="53807523.07"/>
    <n v="7.0681812262521598E-2"/>
  </r>
  <r>
    <s v="21376000"/>
    <s v="CONSEJO NAC.POLÍTICA PÚBLICA PERSONA JOV"/>
    <x v="25"/>
    <s v="001"/>
    <x v="9"/>
    <s v="RESTRICCION AL EJERCICIO LIBERAL DE LA PROFESION"/>
    <n v="88159380"/>
    <n v="85159380"/>
    <n v="82159380"/>
    <n v="0"/>
    <n v="0"/>
    <n v="0"/>
    <n v="5172117.5"/>
    <n v="5172117.5"/>
    <n v="79987262.5"/>
    <n v="6.0734560303280741E-2"/>
  </r>
  <r>
    <s v="21376000"/>
    <s v="CONSEJO NAC.POLÍTICA PÚBLICA PERSONA JOV"/>
    <x v="25"/>
    <s v="001"/>
    <x v="10"/>
    <s v="DECIMOTERCER MES"/>
    <n v="52261543"/>
    <n v="52261543"/>
    <n v="52261543"/>
    <n v="0"/>
    <n v="0"/>
    <n v="0"/>
    <n v="0"/>
    <n v="0"/>
    <n v="52261543"/>
    <n v="0"/>
  </r>
  <r>
    <s v="21376000"/>
    <s v="CONSEJO NAC.POLÍTICA PÚBLICA PERSONA JOV"/>
    <x v="25"/>
    <s v="001"/>
    <x v="11"/>
    <s v="SALARIO ESCOLAR"/>
    <n v="36925057"/>
    <n v="39925057"/>
    <n v="39925057"/>
    <n v="0"/>
    <n v="0"/>
    <n v="0"/>
    <n v="38052114.490000002"/>
    <n v="33991953.869999997"/>
    <n v="1872942.51"/>
    <n v="0.953088545120925"/>
  </r>
  <r>
    <s v="21376000"/>
    <s v="CONSEJO NAC.POLÍTICA PÚBLICA PERSONA JOV"/>
    <x v="25"/>
    <s v="001"/>
    <x v="12"/>
    <s v="OTROS INCENTIVOS SALARIALES"/>
    <n v="16600000"/>
    <n v="16600000"/>
    <n v="16600000"/>
    <n v="0"/>
    <n v="0"/>
    <n v="0"/>
    <n v="1120675.02"/>
    <n v="1120675.02"/>
    <n v="15479324.98"/>
    <n v="6.7510543373493978E-2"/>
  </r>
  <r>
    <s v="21376000"/>
    <s v="CONSEJO NAC.POLÍTICA PÚBLICA PERSONA JOV"/>
    <x v="25"/>
    <s v="001"/>
    <x v="13"/>
    <s v="CONTRIB. PATRONALES AL DES. Y LA SEGURIDAD SOCIAL"/>
    <n v="63871936"/>
    <n v="63871936"/>
    <n v="63871936"/>
    <n v="0"/>
    <n v="0"/>
    <n v="0"/>
    <n v="8025605.8600000003"/>
    <n v="0"/>
    <n v="55846330.140000001"/>
    <n v="0.12565152025452933"/>
  </r>
  <r>
    <s v="21376000"/>
    <s v="CONSEJO NAC.POLÍTICA PÚBLICA PERSONA JOV"/>
    <x v="25"/>
    <s v="001"/>
    <x v="305"/>
    <s v="CCSS CONTRIBUCION PATRONAL SEGURO SALUD (CONTRIBUCION PATRONAL SEGURO DE SALUD, SEGUN LEY NO. 17 DEL 22 DE OCTUBRE DE 1943, LEY"/>
    <n v="60596452"/>
    <n v="60596452"/>
    <n v="60596452"/>
    <n v="0"/>
    <n v="0"/>
    <n v="0"/>
    <n v="7614036.3300000001"/>
    <n v="0"/>
    <n v="52982415.670000002"/>
    <n v="0.12565152048836126"/>
  </r>
  <r>
    <s v="21376000"/>
    <s v="CONSEJO NAC.POLÍTICA PÚBLICA PERSONA JOV"/>
    <x v="25"/>
    <s v="001"/>
    <x v="306"/>
    <s v="BANCO POPULAR Y DE DESARROLLO COMUNAL. (BPDC) (SEGUN LEY NO. 4351 DEL 11 DE JULIO DE 1969, LEY ORGANICA DEL B.P.D.C.)."/>
    <n v="3275484"/>
    <n v="3275484"/>
    <n v="3275484"/>
    <n v="0"/>
    <n v="0"/>
    <n v="0"/>
    <n v="411569.53"/>
    <n v="0"/>
    <n v="2863914.47"/>
    <n v="0.12565151592863835"/>
  </r>
  <r>
    <s v="21376000"/>
    <s v="CONSEJO NAC.POLÍTICA PÚBLICA PERSONA JOV"/>
    <x v="25"/>
    <s v="001"/>
    <x v="16"/>
    <s v="CONTRIB PATRONALES A FOND PENS Y OTROS FOND CAPIT."/>
    <n v="71485600"/>
    <n v="71485600"/>
    <n v="71485600"/>
    <n v="0"/>
    <n v="0"/>
    <n v="0"/>
    <n v="8776991.1099999994"/>
    <n v="611451.61"/>
    <n v="62708608.890000001"/>
    <n v="0.12277984810926955"/>
  </r>
  <r>
    <s v="21376000"/>
    <s v="CONSEJO NAC.POLÍTICA PÚBLICA PERSONA JOV"/>
    <x v="25"/>
    <s v="001"/>
    <x v="307"/>
    <s v="CCSS CONTRIBUCION PATRONAL SEGURO PENSIONES (CONTRIBUCION PATRONAL SEGURO DE PENSIONES, SEGUN LEY NO. 17 DEL 22 DE OCTUBRE DE 1943, LEY"/>
    <n v="35506246"/>
    <n v="35506246"/>
    <n v="35506246"/>
    <n v="0"/>
    <n v="0"/>
    <n v="0"/>
    <n v="4461413.72"/>
    <n v="0"/>
    <n v="31044832.280000001"/>
    <n v="0.12565151832722612"/>
  </r>
  <r>
    <s v="21376000"/>
    <s v="CONSEJO NAC.POLÍTICA PÚBLICA PERSONA JOV"/>
    <x v="25"/>
    <s v="001"/>
    <x v="308"/>
    <s v="CCSS APORTE PATRONAL REGIMEN PENSIONES (APORTE PATRONAL AL REGIMEN DE PENSIONES, SEGUN LEY DE PROTECCION AL TRABAJADOR NO. 7983 DEL 16"/>
    <n v="19652903"/>
    <n v="19652903"/>
    <n v="19652903"/>
    <n v="0"/>
    <n v="0"/>
    <n v="0"/>
    <n v="2469417.1800000002"/>
    <n v="0"/>
    <n v="17183485.82"/>
    <n v="0.12565152232217297"/>
  </r>
  <r>
    <s v="21376000"/>
    <s v="CONSEJO NAC.POLÍTICA PÚBLICA PERSONA JOV"/>
    <x v="25"/>
    <s v="001"/>
    <x v="309"/>
    <s v="CCSS APORTE PATRONAL FONDO CAPITALIZACION LABORAL (APORTE PATRONAL AL FONDO DE CAPITALIZACION LABORAL, SEGUN LEY DE PROTECCION AL TRABAJADOR"/>
    <n v="9826451"/>
    <n v="9826451"/>
    <n v="9826451"/>
    <n v="0"/>
    <n v="0"/>
    <n v="0"/>
    <n v="1234708.6000000001"/>
    <n v="0"/>
    <n v="8591742.4000000004"/>
    <n v="0.12565152973336965"/>
  </r>
  <r>
    <s v="21376000"/>
    <s v="CONSEJO NAC.POLÍTICA PÚBLICA PERSONA JOV"/>
    <x v="25"/>
    <s v="001"/>
    <x v="310"/>
    <s v="ASOCIACION DE EMPLEADOS DEL MINISTERIO DE CULTURA Y JUVENTUD (ASEMICULTURA). (APORTE PATRONAL A LA ASOCIACION DE EMPLEADOS DEL MINISTERIO DE CULTURA"/>
    <n v="6500000"/>
    <n v="6500000"/>
    <n v="6500000"/>
    <n v="0"/>
    <n v="0"/>
    <n v="0"/>
    <n v="611451.61"/>
    <n v="611451.61"/>
    <n v="5888548.3899999997"/>
    <n v="9.4069478461538458E-2"/>
  </r>
  <r>
    <s v="21376000"/>
    <s v="CONSEJO NAC.POLÍTICA PÚBLICA PERSONA JOV"/>
    <x v="25"/>
    <s v="001"/>
    <x v="21"/>
    <s v="SERVICIOS"/>
    <n v="412356012"/>
    <n v="412356012"/>
    <n v="229589003"/>
    <n v="0"/>
    <n v="0"/>
    <n v="0"/>
    <n v="254326.57"/>
    <n v="217746.57"/>
    <n v="412101685.43000001"/>
    <n v="6.1676454956112047E-4"/>
  </r>
  <r>
    <s v="21376000"/>
    <s v="CONSEJO NAC.POLÍTICA PÚBLICA PERSONA JOV"/>
    <x v="25"/>
    <s v="001"/>
    <x v="24"/>
    <s v="SERVICIOS BASICOS"/>
    <n v="17000000"/>
    <n v="17000000"/>
    <n v="4250000"/>
    <n v="0"/>
    <n v="0"/>
    <n v="0"/>
    <n v="125816.57"/>
    <n v="125816.57"/>
    <n v="16874183.43"/>
    <n v="7.4009747058823537E-3"/>
  </r>
  <r>
    <s v="21376000"/>
    <s v="CONSEJO NAC.POLÍTICA PÚBLICA PERSONA JOV"/>
    <x v="25"/>
    <s v="001"/>
    <x v="25"/>
    <s v="SERVICIO DE AGUA Y ALCANTARILLADO"/>
    <n v="11000000"/>
    <n v="11000000"/>
    <n v="2750000"/>
    <n v="0"/>
    <n v="0"/>
    <n v="0"/>
    <n v="0"/>
    <n v="0"/>
    <n v="11000000"/>
    <n v="0"/>
  </r>
  <r>
    <s v="21376000"/>
    <s v="CONSEJO NAC.POLÍTICA PÚBLICA PERSONA JOV"/>
    <x v="25"/>
    <s v="001"/>
    <x v="26"/>
    <s v="SERVICIO DE ENERGIA ELECTRICA"/>
    <n v="1000000"/>
    <n v="1000000"/>
    <n v="250000"/>
    <n v="0"/>
    <n v="0"/>
    <n v="0"/>
    <n v="38275"/>
    <n v="38275"/>
    <n v="961725"/>
    <n v="3.8275000000000003E-2"/>
  </r>
  <r>
    <s v="21376000"/>
    <s v="CONSEJO NAC.POLÍTICA PÚBLICA PERSONA JOV"/>
    <x v="25"/>
    <s v="001"/>
    <x v="27"/>
    <s v="SERVICIO DE TELECOMUNICACIONES"/>
    <n v="5000000"/>
    <n v="5000000"/>
    <n v="1250000"/>
    <n v="0"/>
    <n v="0"/>
    <n v="0"/>
    <n v="87541.57"/>
    <n v="87541.57"/>
    <n v="4912458.43"/>
    <n v="1.7508314000000001E-2"/>
  </r>
  <r>
    <s v="21376000"/>
    <s v="CONSEJO NAC.POLÍTICA PÚBLICA PERSONA JOV"/>
    <x v="25"/>
    <s v="001"/>
    <x v="29"/>
    <s v="SERVICIOS COMERCIALES Y FINANCIEROS"/>
    <n v="3000000"/>
    <n v="3000000"/>
    <n v="2250000"/>
    <n v="0"/>
    <n v="0"/>
    <n v="0"/>
    <n v="0"/>
    <n v="0"/>
    <n v="3000000"/>
    <n v="0"/>
  </r>
  <r>
    <s v="21376000"/>
    <s v="CONSEJO NAC.POLÍTICA PÚBLICA PERSONA JOV"/>
    <x v="25"/>
    <s v="001"/>
    <x v="30"/>
    <s v="INFORMACION"/>
    <n v="1000000"/>
    <n v="1000000"/>
    <n v="250000"/>
    <n v="0"/>
    <n v="0"/>
    <n v="0"/>
    <n v="0"/>
    <n v="0"/>
    <n v="1000000"/>
    <n v="0"/>
  </r>
  <r>
    <s v="21376000"/>
    <s v="CONSEJO NAC.POLÍTICA PÚBLICA PERSONA JOV"/>
    <x v="25"/>
    <s v="001"/>
    <x v="33"/>
    <s v="COMIS. Y GASTOS POR SERV. FINANCIEROS Y COMERCIAL."/>
    <n v="2000000"/>
    <n v="2000000"/>
    <n v="2000000"/>
    <n v="0"/>
    <n v="0"/>
    <n v="0"/>
    <n v="0"/>
    <n v="0"/>
    <n v="2000000"/>
    <n v="0"/>
  </r>
  <r>
    <s v="21376000"/>
    <s v="CONSEJO NAC.POLÍTICA PÚBLICA PERSONA JOV"/>
    <x v="25"/>
    <s v="001"/>
    <x v="35"/>
    <s v="SERVICIOS DE GESTION Y APOYO"/>
    <n v="240359616"/>
    <n v="240359616"/>
    <n v="185089904"/>
    <n v="0"/>
    <n v="0"/>
    <n v="0"/>
    <n v="0"/>
    <n v="0"/>
    <n v="240359616"/>
    <n v="0"/>
  </r>
  <r>
    <s v="21376000"/>
    <s v="CONSEJO NAC.POLÍTICA PÚBLICA PERSONA JOV"/>
    <x v="25"/>
    <s v="001"/>
    <x v="37"/>
    <s v="SERVICIOS INFORMATICOS"/>
    <n v="11500000"/>
    <n v="11500000"/>
    <n v="2875000"/>
    <n v="0"/>
    <n v="0"/>
    <n v="0"/>
    <n v="0"/>
    <n v="0"/>
    <n v="11500000"/>
    <n v="0"/>
  </r>
  <r>
    <s v="21376000"/>
    <s v="CONSEJO NAC.POLÍTICA PÚBLICA PERSONA JOV"/>
    <x v="25"/>
    <s v="001"/>
    <x v="38"/>
    <s v="SERVICIOS GENERALES"/>
    <n v="11000000"/>
    <n v="11000000"/>
    <n v="2750000"/>
    <n v="0"/>
    <n v="0"/>
    <n v="0"/>
    <n v="0"/>
    <n v="0"/>
    <n v="11000000"/>
    <n v="0"/>
  </r>
  <r>
    <s v="21376000"/>
    <s v="CONSEJO NAC.POLÍTICA PÚBLICA PERSONA JOV"/>
    <x v="25"/>
    <s v="001"/>
    <x v="39"/>
    <s v="OTROS SERVICIOS DE GESTION Y APOYO"/>
    <n v="217859616"/>
    <n v="217859616"/>
    <n v="179464904"/>
    <n v="0"/>
    <n v="0"/>
    <n v="0"/>
    <n v="0"/>
    <n v="0"/>
    <n v="217859616"/>
    <n v="0"/>
  </r>
  <r>
    <s v="21376000"/>
    <s v="CONSEJO NAC.POLÍTICA PÚBLICA PERSONA JOV"/>
    <x v="25"/>
    <s v="001"/>
    <x v="40"/>
    <s v="GASTOS DE VIAJE Y DE TRANSPORTE"/>
    <n v="8000000"/>
    <n v="8000000"/>
    <n v="2000000"/>
    <n v="0"/>
    <n v="0"/>
    <n v="0"/>
    <n v="128510"/>
    <n v="91930"/>
    <n v="7871490"/>
    <n v="1.6063750000000002E-2"/>
  </r>
  <r>
    <s v="21376000"/>
    <s v="CONSEJO NAC.POLÍTICA PÚBLICA PERSONA JOV"/>
    <x v="25"/>
    <s v="001"/>
    <x v="41"/>
    <s v="TRANSPORTE DENTRO DEL PAIS"/>
    <n v="1000000"/>
    <n v="1000000"/>
    <n v="250000"/>
    <n v="0"/>
    <n v="0"/>
    <n v="0"/>
    <n v="13710"/>
    <n v="7130"/>
    <n v="986290"/>
    <n v="1.371E-2"/>
  </r>
  <r>
    <s v="21376000"/>
    <s v="CONSEJO NAC.POLÍTICA PÚBLICA PERSONA JOV"/>
    <x v="25"/>
    <s v="001"/>
    <x v="42"/>
    <s v="VIATICOS DENTRO DEL PAIS"/>
    <n v="7000000"/>
    <n v="7000000"/>
    <n v="1750000"/>
    <n v="0"/>
    <n v="0"/>
    <n v="0"/>
    <n v="114800"/>
    <n v="84800"/>
    <n v="6885200"/>
    <n v="1.6400000000000001E-2"/>
  </r>
  <r>
    <s v="21376000"/>
    <s v="CONSEJO NAC.POLÍTICA PÚBLICA PERSONA JOV"/>
    <x v="25"/>
    <s v="001"/>
    <x v="45"/>
    <s v="SEGUROS, REASEGUROS Y OTRAS OBLIGACIONES"/>
    <n v="5000000"/>
    <n v="5000000"/>
    <n v="1250000"/>
    <n v="0"/>
    <n v="0"/>
    <n v="0"/>
    <n v="0"/>
    <n v="0"/>
    <n v="5000000"/>
    <n v="0"/>
  </r>
  <r>
    <s v="21376000"/>
    <s v="CONSEJO NAC.POLÍTICA PÚBLICA PERSONA JOV"/>
    <x v="25"/>
    <s v="001"/>
    <x v="46"/>
    <s v="SEGUROS"/>
    <n v="5000000"/>
    <n v="5000000"/>
    <n v="1250000"/>
    <n v="0"/>
    <n v="0"/>
    <n v="0"/>
    <n v="0"/>
    <n v="0"/>
    <n v="5000000"/>
    <n v="0"/>
  </r>
  <r>
    <s v="21376000"/>
    <s v="CONSEJO NAC.POLÍTICA PÚBLICA PERSONA JOV"/>
    <x v="25"/>
    <s v="001"/>
    <x v="47"/>
    <s v="CAPACITACION Y PROTOCOLO"/>
    <n v="116735660"/>
    <n v="116735660"/>
    <n v="29183915"/>
    <n v="0"/>
    <n v="0"/>
    <n v="0"/>
    <n v="0"/>
    <n v="0"/>
    <n v="116735660"/>
    <n v="0"/>
  </r>
  <r>
    <s v="21376000"/>
    <s v="CONSEJO NAC.POLÍTICA PÚBLICA PERSONA JOV"/>
    <x v="25"/>
    <s v="001"/>
    <x v="48"/>
    <s v="ACTIVIDADES DE CAPACITACION"/>
    <n v="116735660"/>
    <n v="116735660"/>
    <n v="29183915"/>
    <n v="0"/>
    <n v="0"/>
    <n v="0"/>
    <n v="0"/>
    <n v="0"/>
    <n v="116735660"/>
    <n v="0"/>
  </r>
  <r>
    <s v="21376000"/>
    <s v="CONSEJO NAC.POLÍTICA PÚBLICA PERSONA JOV"/>
    <x v="25"/>
    <s v="001"/>
    <x v="50"/>
    <s v="MANTENIMIENTO Y REPARACION"/>
    <n v="20060736"/>
    <n v="20060736"/>
    <n v="5015184"/>
    <n v="0"/>
    <n v="0"/>
    <n v="0"/>
    <n v="0"/>
    <n v="0"/>
    <n v="20060736"/>
    <n v="0"/>
  </r>
  <r>
    <s v="21376000"/>
    <s v="CONSEJO NAC.POLÍTICA PÚBLICA PERSONA JOV"/>
    <x v="25"/>
    <s v="001"/>
    <x v="53"/>
    <s v="MANT. Y REPARACION DE EQUIPO DE TRANSPORTE"/>
    <n v="3000000"/>
    <n v="3000000"/>
    <n v="750000"/>
    <n v="0"/>
    <n v="0"/>
    <n v="0"/>
    <n v="0"/>
    <n v="0"/>
    <n v="3000000"/>
    <n v="0"/>
  </r>
  <r>
    <s v="21376000"/>
    <s v="CONSEJO NAC.POLÍTICA PÚBLICA PERSONA JOV"/>
    <x v="25"/>
    <s v="001"/>
    <x v="55"/>
    <s v="MANT. Y REP. DE EQUIPO DE COMPUTO Y SIST. DE INF."/>
    <n v="17060736"/>
    <n v="17060736"/>
    <n v="4265184"/>
    <n v="0"/>
    <n v="0"/>
    <n v="0"/>
    <n v="0"/>
    <n v="0"/>
    <n v="17060736"/>
    <n v="0"/>
  </r>
  <r>
    <s v="21376000"/>
    <s v="CONSEJO NAC.POLÍTICA PÚBLICA PERSONA JOV"/>
    <x v="25"/>
    <s v="001"/>
    <x v="57"/>
    <s v="IMPUESTOS"/>
    <n v="2200000"/>
    <n v="2200000"/>
    <n v="550000"/>
    <n v="0"/>
    <n v="0"/>
    <n v="0"/>
    <n v="0"/>
    <n v="0"/>
    <n v="2200000"/>
    <n v="0"/>
  </r>
  <r>
    <s v="21376000"/>
    <s v="CONSEJO NAC.POLÍTICA PÚBLICA PERSONA JOV"/>
    <x v="25"/>
    <s v="001"/>
    <x v="230"/>
    <s v="IMPUESTOS SOBRE LA PROPIEDAD DE BIENES INMUEBLES"/>
    <n v="1200000"/>
    <n v="1200000"/>
    <n v="300000"/>
    <n v="0"/>
    <n v="0"/>
    <n v="0"/>
    <n v="0"/>
    <n v="0"/>
    <n v="1200000"/>
    <n v="0"/>
  </r>
  <r>
    <s v="21376000"/>
    <s v="CONSEJO NAC.POLÍTICA PÚBLICA PERSONA JOV"/>
    <x v="25"/>
    <s v="001"/>
    <x v="58"/>
    <s v="OTROS IMPUESTOS"/>
    <n v="1000000"/>
    <n v="1000000"/>
    <n v="250000"/>
    <n v="0"/>
    <n v="0"/>
    <n v="0"/>
    <n v="0"/>
    <n v="0"/>
    <n v="1000000"/>
    <n v="0"/>
  </r>
  <r>
    <s v="21376000"/>
    <s v="CONSEJO NAC.POLÍTICA PÚBLICA PERSONA JOV"/>
    <x v="25"/>
    <s v="001"/>
    <x v="61"/>
    <s v="MATERIALES Y SUMINISTROS"/>
    <n v="3633731"/>
    <n v="3633731"/>
    <n v="908432.75"/>
    <n v="0"/>
    <n v="0"/>
    <n v="0"/>
    <n v="0"/>
    <n v="0"/>
    <n v="3633731"/>
    <n v="0"/>
  </r>
  <r>
    <s v="21376000"/>
    <s v="CONSEJO NAC.POLÍTICA PÚBLICA PERSONA JOV"/>
    <x v="25"/>
    <s v="001"/>
    <x v="62"/>
    <s v="PRODUCTOS QUIMICOS Y CONEXOS"/>
    <n v="2500000"/>
    <n v="2500000"/>
    <n v="625000"/>
    <n v="0"/>
    <n v="0"/>
    <n v="0"/>
    <n v="0"/>
    <n v="0"/>
    <n v="2500000"/>
    <n v="0"/>
  </r>
  <r>
    <s v="21376000"/>
    <s v="CONSEJO NAC.POLÍTICA PÚBLICA PERSONA JOV"/>
    <x v="25"/>
    <s v="001"/>
    <x v="63"/>
    <s v="COMBUSTIBLES Y LUBRICANTES"/>
    <n v="1500000"/>
    <n v="1500000"/>
    <n v="375000"/>
    <n v="0"/>
    <n v="0"/>
    <n v="0"/>
    <n v="0"/>
    <n v="0"/>
    <n v="1500000"/>
    <n v="0"/>
  </r>
  <r>
    <s v="21376000"/>
    <s v="CONSEJO NAC.POLÍTICA PÚBLICA PERSONA JOV"/>
    <x v="25"/>
    <s v="001"/>
    <x v="64"/>
    <s v="TINTAS, PINTURAS Y DILUYENTES"/>
    <n v="1000000"/>
    <n v="1000000"/>
    <n v="250000"/>
    <n v="0"/>
    <n v="0"/>
    <n v="0"/>
    <n v="0"/>
    <n v="0"/>
    <n v="1000000"/>
    <n v="0"/>
  </r>
  <r>
    <s v="21376000"/>
    <s v="CONSEJO NAC.POLÍTICA PÚBLICA PERSONA JOV"/>
    <x v="25"/>
    <s v="001"/>
    <x v="70"/>
    <s v="HERRAMIENTAS, REPUESTOS Y ACCESORIOS"/>
    <n v="1133731"/>
    <n v="1133731"/>
    <n v="283432.75"/>
    <n v="0"/>
    <n v="0"/>
    <n v="0"/>
    <n v="0"/>
    <n v="0"/>
    <n v="1133731"/>
    <n v="0"/>
  </r>
  <r>
    <s v="21376000"/>
    <s v="CONSEJO NAC.POLÍTICA PÚBLICA PERSONA JOV"/>
    <x v="25"/>
    <s v="001"/>
    <x v="72"/>
    <s v="REPUESTOS Y ACCESORIOS"/>
    <n v="1133731"/>
    <n v="1133731"/>
    <n v="283432.75"/>
    <n v="0"/>
    <n v="0"/>
    <n v="0"/>
    <n v="0"/>
    <n v="0"/>
    <n v="1133731"/>
    <n v="0"/>
  </r>
  <r>
    <s v="21376000"/>
    <s v="CONSEJO NAC.POLÍTICA PÚBLICA PERSONA JOV"/>
    <x v="25"/>
    <s v="001"/>
    <x v="78"/>
    <s v="TRANSFERENCIAS CORRIENTES"/>
    <n v="615281694"/>
    <n v="615281694"/>
    <n v="429770624"/>
    <n v="0"/>
    <n v="0"/>
    <n v="0"/>
    <n v="0"/>
    <n v="0"/>
    <n v="615281694"/>
    <n v="0"/>
  </r>
  <r>
    <s v="21376000"/>
    <s v="CONSEJO NAC.POLÍTICA PÚBLICA PERSONA JOV"/>
    <x v="25"/>
    <s v="001"/>
    <x v="79"/>
    <s v="TRANSFERENCIAS CORRIENTES AL SECTOR PUBLICO"/>
    <n v="611281694"/>
    <n v="611281694"/>
    <n v="428770624"/>
    <n v="0"/>
    <n v="0"/>
    <n v="0"/>
    <n v="0"/>
    <n v="0"/>
    <n v="611281694"/>
    <n v="0"/>
  </r>
  <r>
    <s v="21376000"/>
    <s v="CONSEJO NAC.POLÍTICA PÚBLICA PERSONA JOV"/>
    <x v="25"/>
    <s v="001"/>
    <x v="311"/>
    <s v="CCSS CONTRIBUCION ESTATAL SEGURO PENSIONES (CONTRIBUCION ESTATAL AL SEGURO DE PENSIONES, SEGUN LEY NO. 17 DEL 22 DE OCTUBRE DE 1943, LEY"/>
    <n v="10285020"/>
    <n v="10285020"/>
    <n v="10285020"/>
    <n v="0"/>
    <n v="0"/>
    <n v="0"/>
    <n v="0"/>
    <n v="0"/>
    <n v="10285020"/>
    <n v="0"/>
  </r>
  <r>
    <s v="21376000"/>
    <s v="CONSEJO NAC.POLÍTICA PÚBLICA PERSONA JOV"/>
    <x v="25"/>
    <s v="001"/>
    <x v="312"/>
    <s v="CCSS CONTRIBUCION ESTATAL SEGURO SALUD (CONTRIBUCION ESTATAL AL SEGURO DE SALUD, SEGUN LEY NO. 17 DEL 22 DE OCTUBRE DE 1943, LEY"/>
    <n v="1637742"/>
    <n v="1637742"/>
    <n v="1637742"/>
    <n v="0"/>
    <n v="0"/>
    <n v="0"/>
    <n v="0"/>
    <n v="0"/>
    <n v="1637742"/>
    <n v="0"/>
  </r>
  <r>
    <s v="21376000"/>
    <s v="CONSEJO NAC.POLÍTICA PÚBLICA PERSONA JOV"/>
    <x v="25"/>
    <s v="001"/>
    <x v="313"/>
    <s v="MUNICIPALIDAD DE ACOSTA (PARA FINANCIAR LOS PROYECTOS DE LOS COMITES DE LA PERSONA JOVEN, SEGUN LO DISPUESTO EN EL"/>
    <n v="6079119"/>
    <n v="6079119"/>
    <n v="5142084.75"/>
    <n v="0"/>
    <n v="0"/>
    <n v="0"/>
    <n v="0"/>
    <n v="0"/>
    <n v="6079119"/>
    <n v="0"/>
  </r>
  <r>
    <s v="21376000"/>
    <s v="CONSEJO NAC.POLÍTICA PÚBLICA PERSONA JOV"/>
    <x v="25"/>
    <s v="001"/>
    <x v="314"/>
    <s v="MUNICIPALIDAD DE ALAJUELITA (PARA FINANCIAR LOS PROYECTOS DE LOS COMITES DE LA PERSONA JOVEN, SEGUN LO DISPUESTO EN EL"/>
    <n v="8010365"/>
    <n v="8010365"/>
    <n v="4851426.25"/>
    <n v="0"/>
    <n v="0"/>
    <n v="0"/>
    <n v="0"/>
    <n v="0"/>
    <n v="8010365"/>
    <n v="0"/>
  </r>
  <r>
    <s v="21376000"/>
    <s v="CONSEJO NAC.POLÍTICA PÚBLICA PERSONA JOV"/>
    <x v="25"/>
    <s v="001"/>
    <x v="315"/>
    <s v="MUNICIPALIDAD DE ASERRI (PARA FINANCIAR LOS PROYECTOS DE LOS COMITES DE LA PERSONA JOVEN, SEGUN LO DISPUESTO EN EL"/>
    <n v="6907100"/>
    <n v="6907100"/>
    <n v="5682719"/>
    <n v="0"/>
    <n v="0"/>
    <n v="0"/>
    <n v="0"/>
    <n v="0"/>
    <n v="6907100"/>
    <n v="0"/>
  </r>
  <r>
    <s v="21376000"/>
    <s v="CONSEJO NAC.POLÍTICA PÚBLICA PERSONA JOV"/>
    <x v="25"/>
    <s v="001"/>
    <x v="316"/>
    <s v="MUNICIPALIDAD DE SAN JOSE (PARA FINANCIAR LOS PROYECTOS DE LOS COMITES DE LA PERSONA JOVEN, SEGUN LO DISPUESTO EN EL"/>
    <n v="11343031"/>
    <n v="11343031"/>
    <n v="5958718.75"/>
    <n v="0"/>
    <n v="0"/>
    <n v="0"/>
    <n v="0"/>
    <n v="0"/>
    <n v="11343031"/>
    <n v="0"/>
  </r>
  <r>
    <s v="21376000"/>
    <s v="CONSEJO NAC.POLÍTICA PÚBLICA PERSONA JOV"/>
    <x v="25"/>
    <s v="001"/>
    <x v="317"/>
    <s v="MUNICIPALIDAD DE CURRIDABAT (PARA FINANCIAR LOS PROYECTOS DE LOS COMITES DE LA PERSONA JOVEN, SEGUN LO DISPUESTO EN EL"/>
    <n v="6944737"/>
    <n v="6944737"/>
    <n v="4166801.25"/>
    <n v="0"/>
    <n v="0"/>
    <n v="0"/>
    <n v="0"/>
    <n v="0"/>
    <n v="6944737"/>
    <n v="0"/>
  </r>
  <r>
    <s v="21376000"/>
    <s v="CONSEJO NAC.POLÍTICA PÚBLICA PERSONA JOV"/>
    <x v="25"/>
    <s v="001"/>
    <x v="318"/>
    <s v="MUNICIPALIDAD DE DESAMPARADOS (PARA FINANCIAR LOS PROYECTOS DE LOS COMITES DE LA PERSONA JOVEN, SEGUN LO DISPUESTO EN EL"/>
    <n v="8953168"/>
    <n v="8953168"/>
    <n v="5456151"/>
    <n v="0"/>
    <n v="0"/>
    <n v="0"/>
    <n v="0"/>
    <n v="0"/>
    <n v="8953168"/>
    <n v="0"/>
  </r>
  <r>
    <s v="21376000"/>
    <s v="CONSEJO NAC.POLÍTICA PÚBLICA PERSONA JOV"/>
    <x v="25"/>
    <s v="001"/>
    <x v="319"/>
    <s v="MUNICIPALIDAD DE DOTA (PARA FINANCIAR LOS PROYECTOS DE LOS COMITES DE LA PERSONA JOVEN, SEGUN LO DISPUESTO EN EL"/>
    <n v="6221054"/>
    <n v="6221054"/>
    <n v="5060581.5"/>
    <n v="0"/>
    <n v="0"/>
    <n v="0"/>
    <n v="0"/>
    <n v="0"/>
    <n v="6221054"/>
    <n v="0"/>
  </r>
  <r>
    <s v="21376000"/>
    <s v="CONSEJO NAC.POLÍTICA PÚBLICA PERSONA JOV"/>
    <x v="25"/>
    <s v="001"/>
    <x v="320"/>
    <s v="MUNICIPALIDAD DE ESCAZU (PARA FINANCIAR LOS PROYECTOS DE LOS COMITES DE LA PERSONA JOVEN, SEGUN LO DISPUESTO EN EL"/>
    <n v="4578760"/>
    <n v="4578760"/>
    <n v="3503539"/>
    <n v="0"/>
    <n v="0"/>
    <n v="0"/>
    <n v="0"/>
    <n v="0"/>
    <n v="4578760"/>
    <n v="0"/>
  </r>
  <r>
    <s v="21376000"/>
    <s v="CONSEJO NAC.POLÍTICA PÚBLICA PERSONA JOV"/>
    <x v="25"/>
    <s v="001"/>
    <x v="321"/>
    <s v="MUNICIPALIDAD DE GOICOECHEA (PARA FINANCIAR LOS PROYECTOS DE LOS COMITES DE LA PERSONA JOVEN, SEGUN LO DISPUESTO EN EL"/>
    <n v="7556192"/>
    <n v="7556192"/>
    <n v="4702903"/>
    <n v="0"/>
    <n v="0"/>
    <n v="0"/>
    <n v="0"/>
    <n v="0"/>
    <n v="7556192"/>
    <n v="0"/>
  </r>
  <r>
    <s v="21376000"/>
    <s v="CONSEJO NAC.POLÍTICA PÚBLICA PERSONA JOV"/>
    <x v="25"/>
    <s v="001"/>
    <x v="322"/>
    <s v="MUNICIPALIDAD DE LEON CORTES (PARA FINANCIAR LOS PROYECTOS DE LOS COMITES DE LA PERSONA JOVEN, SEGUN LO DISPUESTO EN EL"/>
    <n v="7001862"/>
    <n v="7001862"/>
    <n v="5182335.5"/>
    <n v="0"/>
    <n v="0"/>
    <n v="0"/>
    <n v="0"/>
    <n v="0"/>
    <n v="7001862"/>
    <n v="0"/>
  </r>
  <r>
    <s v="21376000"/>
    <s v="CONSEJO NAC.POLÍTICA PÚBLICA PERSONA JOV"/>
    <x v="25"/>
    <s v="001"/>
    <x v="323"/>
    <s v="MUNICIPALIDAD DE MONTES DE OCA (PARA FINANCIAR LOS PROYECTOS DE LOS COMITES DE LA PERSONA JOVEN, SEGUN LO DISPUESTO EN EL"/>
    <n v="6345480"/>
    <n v="6345480"/>
    <n v="3761383"/>
    <n v="0"/>
    <n v="0"/>
    <n v="0"/>
    <n v="0"/>
    <n v="0"/>
    <n v="6345480"/>
    <n v="0"/>
  </r>
  <r>
    <s v="21376000"/>
    <s v="CONSEJO NAC.POLÍTICA PÚBLICA PERSONA JOV"/>
    <x v="25"/>
    <s v="001"/>
    <x v="324"/>
    <s v="MUNICIPALIDAD DE MORA (PARA FINANCIAR LOS PROYECTOS DE LOS COMITES DE LA PERSONA JOVEN, SEGUN LO DISPUESTO EN EL"/>
    <n v="5672706"/>
    <n v="5672706"/>
    <n v="5315643.5"/>
    <n v="0"/>
    <n v="0"/>
    <n v="0"/>
    <n v="0"/>
    <n v="0"/>
    <n v="5672706"/>
    <n v="0"/>
  </r>
  <r>
    <s v="21376000"/>
    <s v="CONSEJO NAC.POLÍTICA PÚBLICA PERSONA JOV"/>
    <x v="25"/>
    <s v="001"/>
    <x v="325"/>
    <s v="MUNICIPALIDAD DE MORAVIA (PARA FINANCIAR LOS PROYECTOS DE LOS COMITES DE LA PERSONA JOVEN, SEGUN LO DISPUESTO EN EL"/>
    <n v="5792040"/>
    <n v="5792040"/>
    <n v="4287544"/>
    <n v="0"/>
    <n v="0"/>
    <n v="0"/>
    <n v="0"/>
    <n v="0"/>
    <n v="5792040"/>
    <n v="0"/>
  </r>
  <r>
    <s v="21376000"/>
    <s v="CONSEJO NAC.POLÍTICA PÚBLICA PERSONA JOV"/>
    <x v="25"/>
    <s v="001"/>
    <x v="326"/>
    <s v="MUNICIPALIDAD DE PEREZ ZELEDON (PARA FINANCIAR LOS PROYECTOS DE LOS COMITES DE LA PERSONA JOVEN, SEGUN LO DISPUESTO EN EL"/>
    <n v="8327875"/>
    <n v="8327875"/>
    <n v="5706894.75"/>
    <n v="0"/>
    <n v="0"/>
    <n v="0"/>
    <n v="0"/>
    <n v="0"/>
    <n v="8327875"/>
    <n v="0"/>
  </r>
  <r>
    <s v="21376000"/>
    <s v="CONSEJO NAC.POLÍTICA PÚBLICA PERSONA JOV"/>
    <x v="25"/>
    <s v="001"/>
    <x v="327"/>
    <s v="MUNICIPALIDAD DE PURISCAL (PARA FINANCIAR LOS PROYECTOS DE LOS COMITES DE LA PERSONA JOVEN, SEGUN LO DISPUESTO EN EL"/>
    <n v="5796634"/>
    <n v="5796634"/>
    <n v="5026792.5"/>
    <n v="0"/>
    <n v="0"/>
    <n v="0"/>
    <n v="0"/>
    <n v="0"/>
    <n v="5796634"/>
    <n v="0"/>
  </r>
  <r>
    <s v="21376000"/>
    <s v="CONSEJO NAC.POLÍTICA PÚBLICA PERSONA JOV"/>
    <x v="25"/>
    <s v="001"/>
    <x v="328"/>
    <s v="MUNICIPALIDAD DE SANTA ANA (PARA FINANCIAR LOS PROYECTOS DE LOS COMITES DE LA PERSONA JOVEN, SEGUN LO DISPUESTO EN EL"/>
    <n v="4670804"/>
    <n v="4670804"/>
    <n v="3957579"/>
    <n v="0"/>
    <n v="0"/>
    <n v="0"/>
    <n v="0"/>
    <n v="0"/>
    <n v="4670804"/>
    <n v="0"/>
  </r>
  <r>
    <s v="21376000"/>
    <s v="CONSEJO NAC.POLÍTICA PÚBLICA PERSONA JOV"/>
    <x v="25"/>
    <s v="001"/>
    <x v="329"/>
    <s v="MUNICIPALIDAD DE TARRAZU (PARA FINANCIAR LOS PROYECTOS DE LOS COMITES DE LA PERSONA JOVEN, SEGUN LO DISPUESTO EN EL"/>
    <n v="7460767"/>
    <n v="7460767"/>
    <n v="6189260.75"/>
    <n v="0"/>
    <n v="0"/>
    <n v="0"/>
    <n v="0"/>
    <n v="0"/>
    <n v="7460767"/>
    <n v="0"/>
  </r>
  <r>
    <s v="21376000"/>
    <s v="CONSEJO NAC.POLÍTICA PÚBLICA PERSONA JOV"/>
    <x v="25"/>
    <s v="001"/>
    <x v="330"/>
    <s v="MUNICIPALIDAD DE TIBAS (PARA FINANCIAR LOS PROYECTOS DE LOS COMITES DE LA PERSONA JOVEN, SEGUN LO DISPUESTO EN EL"/>
    <n v="11030723"/>
    <n v="11030723"/>
    <n v="5961137.75"/>
    <n v="0"/>
    <n v="0"/>
    <n v="0"/>
    <n v="0"/>
    <n v="0"/>
    <n v="11030723"/>
    <n v="0"/>
  </r>
  <r>
    <s v="21376000"/>
    <s v="CONSEJO NAC.POLÍTICA PÚBLICA PERSONA JOV"/>
    <x v="25"/>
    <s v="001"/>
    <x v="331"/>
    <s v="MUNICIPALIDAD DE TURRUBARES (PARA FINANCIAR LOS PROYECTOS DE LOS COMITES DE LA PERSONA JOVEN, SEGUN LO DISPUESTO EN EL"/>
    <n v="6111680"/>
    <n v="6111680"/>
    <n v="4430839"/>
    <n v="0"/>
    <n v="0"/>
    <n v="0"/>
    <n v="0"/>
    <n v="0"/>
    <n v="6111680"/>
    <n v="0"/>
  </r>
  <r>
    <s v="21376000"/>
    <s v="CONSEJO NAC.POLÍTICA PÚBLICA PERSONA JOV"/>
    <x v="25"/>
    <s v="001"/>
    <x v="332"/>
    <s v="MUNICIPALIDAD DE VASQUEZ DE CORONADO (PARA FINANCIAR LOS PROYECTOS DE LOS COMITES DE LA PERSONA JOVEN, SEGUN LO DISPUESTO EN EL"/>
    <n v="4618251"/>
    <n v="4618251"/>
    <n v="3572778.75"/>
    <n v="0"/>
    <n v="0"/>
    <n v="0"/>
    <n v="0"/>
    <n v="0"/>
    <n v="4618251"/>
    <n v="0"/>
  </r>
  <r>
    <s v="21376000"/>
    <s v="CONSEJO NAC.POLÍTICA PÚBLICA PERSONA JOV"/>
    <x v="25"/>
    <s v="001"/>
    <x v="333"/>
    <s v="MUNICIPALIDAD DE ALFARO RUIZ (PARA FINANCIAR LOS PROYECTOS DE LOS COMITES DE LA PERSONA JOVEN, SEGUN LO DISPUESTO EN EL"/>
    <n v="4315183"/>
    <n v="4315183"/>
    <n v="3762166.75"/>
    <n v="0"/>
    <n v="0"/>
    <n v="0"/>
    <n v="0"/>
    <n v="0"/>
    <n v="4315183"/>
    <n v="0"/>
  </r>
  <r>
    <s v="21376000"/>
    <s v="CONSEJO NAC.POLÍTICA PÚBLICA PERSONA JOV"/>
    <x v="25"/>
    <s v="001"/>
    <x v="334"/>
    <s v="MUNICIPALIDAD DE ATENAS (PARA FINANCIAR LOS PROYECTOS DE LOS COMITES DE LA PERSONA JOVEN, SEGUN LO DISPUESTO EN EL"/>
    <n v="5067252"/>
    <n v="5067252"/>
    <n v="4985642"/>
    <n v="0"/>
    <n v="0"/>
    <n v="0"/>
    <n v="0"/>
    <n v="0"/>
    <n v="5067252"/>
    <n v="0"/>
  </r>
  <r>
    <s v="21376000"/>
    <s v="CONSEJO NAC.POLÍTICA PÚBLICA PERSONA JOV"/>
    <x v="25"/>
    <s v="001"/>
    <x v="335"/>
    <s v="MUNICIPALIDAD DE ALAJUELA (PARA FINANCIAR LOS PROYECTOS DE LOS COMITES DE LA PERSONA JOVEN, SEGUN LO DISPUESTO EN EL"/>
    <n v="10545782"/>
    <n v="10545782"/>
    <n v="6072777.5"/>
    <n v="0"/>
    <n v="0"/>
    <n v="0"/>
    <n v="0"/>
    <n v="0"/>
    <n v="10545782"/>
    <n v="0"/>
  </r>
  <r>
    <s v="21376000"/>
    <s v="CONSEJO NAC.POLÍTICA PÚBLICA PERSONA JOV"/>
    <x v="25"/>
    <s v="001"/>
    <x v="336"/>
    <s v="MUNICIPALIDAD DE GRECIA (PARA FINANCIAR LOS PROYECTOS DE LOS COMITES DE LA PERSONA JOVEN, SEGUN LO DISPUESTO EN EL"/>
    <n v="5427902"/>
    <n v="5427902"/>
    <n v="4044566.5"/>
    <n v="0"/>
    <n v="0"/>
    <n v="0"/>
    <n v="0"/>
    <n v="0"/>
    <n v="5427902"/>
    <n v="0"/>
  </r>
  <r>
    <s v="21376000"/>
    <s v="CONSEJO NAC.POLÍTICA PÚBLICA PERSONA JOV"/>
    <x v="25"/>
    <s v="001"/>
    <x v="337"/>
    <s v="MUNICIPALIDAD DE GUATUSO (PARA FINANCIAR LOS PROYECTOS DE LOS COMITES DE LA PERSONA JOVEN, SEGUN LO DISPUESTO EN EL"/>
    <n v="7124199"/>
    <n v="7124199"/>
    <n v="4329593.75"/>
    <n v="0"/>
    <n v="0"/>
    <n v="0"/>
    <n v="0"/>
    <n v="0"/>
    <n v="7124199"/>
    <n v="0"/>
  </r>
  <r>
    <s v="21376000"/>
    <s v="CONSEJO NAC.POLÍTICA PÚBLICA PERSONA JOV"/>
    <x v="25"/>
    <s v="001"/>
    <x v="338"/>
    <s v="MUNICIPALIDAD DE LOS CHILES (PARA FINANCIAR LOS PROYECTOS DE LOS COMITES DE LA PERSONA JOVEN, SEGUN LO DISPUESTO EN EL"/>
    <n v="7775616"/>
    <n v="7775616"/>
    <n v="4045270"/>
    <n v="0"/>
    <n v="0"/>
    <n v="0"/>
    <n v="0"/>
    <n v="0"/>
    <n v="7775616"/>
    <n v="0"/>
  </r>
  <r>
    <s v="21376000"/>
    <s v="CONSEJO NAC.POLÍTICA PÚBLICA PERSONA JOV"/>
    <x v="25"/>
    <s v="001"/>
    <x v="339"/>
    <s v="MUNICIPALIDAD DE NARANJO (PARA FINANCIAR LOS PROYECTOS DE LOS COMITES DE LA PERSONA JOVEN, SEGUN LO DISPUESTO EN EL"/>
    <n v="5552658"/>
    <n v="5552658"/>
    <n v="4332559.5"/>
    <n v="0"/>
    <n v="0"/>
    <n v="0"/>
    <n v="0"/>
    <n v="0"/>
    <n v="5552658"/>
    <n v="0"/>
  </r>
  <r>
    <s v="21376000"/>
    <s v="CONSEJO NAC.POLÍTICA PÚBLICA PERSONA JOV"/>
    <x v="25"/>
    <s v="001"/>
    <x v="340"/>
    <s v="MUNICIPALIDAD DE OROTINA (PARA FINANCIAR LOS PROYECTOS DE LOS COMITES DE LA PERSONA JOVEN, SEGUN LO DISPUESTO EN EL"/>
    <n v="5550958"/>
    <n v="5550958"/>
    <n v="3976744.5"/>
    <n v="0"/>
    <n v="0"/>
    <n v="0"/>
    <n v="0"/>
    <n v="0"/>
    <n v="5550958"/>
    <n v="0"/>
  </r>
  <r>
    <s v="21376000"/>
    <s v="CONSEJO NAC.POLÍTICA PÚBLICA PERSONA JOV"/>
    <x v="25"/>
    <s v="001"/>
    <x v="341"/>
    <s v="MUNICIPALIDAD DE PALMARES (PARA FINANCIAR LOS PROYECTOS DE LOS COMITES DE LA PERSONA JOVEN, SEGUN LO DISPUESTO EN EL"/>
    <n v="4765028"/>
    <n v="4765028"/>
    <n v="3594909"/>
    <n v="0"/>
    <n v="0"/>
    <n v="0"/>
    <n v="0"/>
    <n v="0"/>
    <n v="4765028"/>
    <n v="0"/>
  </r>
  <r>
    <s v="21376000"/>
    <s v="CONSEJO NAC.POLÍTICA PÚBLICA PERSONA JOV"/>
    <x v="25"/>
    <s v="001"/>
    <x v="342"/>
    <s v="MUNICIPALIDAD DE POAS (PARA FINANCIAR LOS PROYECTOS DE LOS COMITES DE LA PERSONA JOVEN, SEGUN LO DISPUESTO EN EL"/>
    <n v="5417232"/>
    <n v="5417232"/>
    <n v="4624964"/>
    <n v="0"/>
    <n v="0"/>
    <n v="0"/>
    <n v="0"/>
    <n v="0"/>
    <n v="5417232"/>
    <n v="0"/>
  </r>
  <r>
    <s v="21376000"/>
    <s v="CONSEJO NAC.POLÍTICA PÚBLICA PERSONA JOV"/>
    <x v="25"/>
    <s v="001"/>
    <x v="343"/>
    <s v="MUNICIPALIDAD DE SAN CARLOS (PARA FINANCIAR LOS PROYECTOS DE LOS COMITES DE LA PERSONA JOVEN, SEGUN LO DISPUESTO EN EL"/>
    <n v="9603463"/>
    <n v="9603463"/>
    <n v="5862367.75"/>
    <n v="0"/>
    <n v="0"/>
    <n v="0"/>
    <n v="0"/>
    <n v="0"/>
    <n v="9603463"/>
    <n v="0"/>
  </r>
  <r>
    <s v="21376000"/>
    <s v="CONSEJO NAC.POLÍTICA PÚBLICA PERSONA JOV"/>
    <x v="25"/>
    <s v="001"/>
    <x v="344"/>
    <s v="MUNICIPALIDAD DE SAN MATEO (PARA FINANCIAR LOS PROYECTOS DE LOS COMITES DE LA PERSONA JOVEN, SEGUN LO DISPUESTO EN EL"/>
    <n v="4421191"/>
    <n v="4421191"/>
    <n v="3105297.75"/>
    <n v="0"/>
    <n v="0"/>
    <n v="0"/>
    <n v="0"/>
    <n v="0"/>
    <n v="4421191"/>
    <n v="0"/>
  </r>
  <r>
    <s v="21376000"/>
    <s v="CONSEJO NAC.POLÍTICA PÚBLICA PERSONA JOV"/>
    <x v="25"/>
    <s v="001"/>
    <x v="345"/>
    <s v="MUNICIPALIDAD DE SAN RAMON (PARA FINANCIAR LOS PROYECTOS DE LOS COMITES DE LA PERSONA JOVEN, SEGUN LO DISPUESTO EN EL"/>
    <n v="6188064"/>
    <n v="6188064"/>
    <n v="4408478"/>
    <n v="0"/>
    <n v="0"/>
    <n v="0"/>
    <n v="0"/>
    <n v="0"/>
    <n v="6188064"/>
    <n v="0"/>
  </r>
  <r>
    <s v="21376000"/>
    <s v="CONSEJO NAC.POLÍTICA PÚBLICA PERSONA JOV"/>
    <x v="25"/>
    <s v="001"/>
    <x v="346"/>
    <s v="MUNICIPALIDAD DE UPALA (PARA FINANCIAR LOS PROYECTOS DE LOS COMITES DE LA PERSONA JOVEN, SEGUN LO DISPUESTO EN EL"/>
    <n v="7770931"/>
    <n v="7770931"/>
    <n v="4471687.75"/>
    <n v="0"/>
    <n v="0"/>
    <n v="0"/>
    <n v="0"/>
    <n v="0"/>
    <n v="7770931"/>
    <n v="0"/>
  </r>
  <r>
    <s v="21376000"/>
    <s v="CONSEJO NAC.POLÍTICA PÚBLICA PERSONA JOV"/>
    <x v="25"/>
    <s v="001"/>
    <x v="347"/>
    <s v="MUNICIPALIDAD DE VALVERDE VEGA (PARA FINANCIAR LOS PROYECTOS DE LOS COMITES DE LA PERSONA JOVEN, SEGUN LO DISPUESTO EN EL"/>
    <n v="4864265"/>
    <n v="4864265"/>
    <n v="3744031.25"/>
    <n v="0"/>
    <n v="0"/>
    <n v="0"/>
    <n v="0"/>
    <n v="0"/>
    <n v="4864265"/>
    <n v="0"/>
  </r>
  <r>
    <s v="21376000"/>
    <s v="CONSEJO NAC.POLÍTICA PÚBLICA PERSONA JOV"/>
    <x v="25"/>
    <s v="001"/>
    <x v="348"/>
    <s v="MUNICIPALIDAD DE AGUIRRE (PARA FINANCIAR LOS PROYECTOS DE LOS COMITES DE LA PERSONA JOVEN, SEGUN LO DISPUESTO EN EL"/>
    <n v="6281656"/>
    <n v="6281656"/>
    <n v="4377043"/>
    <n v="0"/>
    <n v="0"/>
    <n v="0"/>
    <n v="0"/>
    <n v="0"/>
    <n v="6281656"/>
    <n v="0"/>
  </r>
  <r>
    <s v="21376000"/>
    <s v="CONSEJO NAC.POLÍTICA PÚBLICA PERSONA JOV"/>
    <x v="25"/>
    <s v="001"/>
    <x v="349"/>
    <s v="MUNICIPALIDAD DE BUENOS AIRES (PARA FINANCIAR LOS PROYECTOS DE LOS COMITES DE LA PERSONA JOVEN, SEGUN LO DISPUESTO EN EL"/>
    <n v="8428232"/>
    <n v="8428232"/>
    <n v="4907548"/>
    <n v="0"/>
    <n v="0"/>
    <n v="0"/>
    <n v="0"/>
    <n v="0"/>
    <n v="8428232"/>
    <n v="0"/>
  </r>
  <r>
    <s v="21376000"/>
    <s v="CONSEJO NAC.POLÍTICA PÚBLICA PERSONA JOV"/>
    <x v="25"/>
    <s v="001"/>
    <x v="350"/>
    <s v="MUNICIPALIDAD DE PUNTARENAS (PARA FINANCIAR LOS PROYECTOS DE LOS COMITES DE LA PERSONA JOVEN, SEGUN LO DISPUESTO EN EL"/>
    <n v="8644453"/>
    <n v="8644453"/>
    <n v="5905840.25"/>
    <n v="0"/>
    <n v="0"/>
    <n v="0"/>
    <n v="0"/>
    <n v="0"/>
    <n v="8644453"/>
    <n v="0"/>
  </r>
  <r>
    <s v="21376000"/>
    <s v="CONSEJO NAC.POLÍTICA PÚBLICA PERSONA JOV"/>
    <x v="25"/>
    <s v="001"/>
    <x v="351"/>
    <s v="MUNICIPALIDADES DE COTO BRUS (PARA FINANCIAR LOS PROYECTOS DE LOS COMITES DE LA PERSONA JOVEN, SEGUN LO DISPUESTO EN EL"/>
    <n v="7660703"/>
    <n v="7660703"/>
    <n v="5128043.75"/>
    <n v="0"/>
    <n v="0"/>
    <n v="0"/>
    <n v="0"/>
    <n v="0"/>
    <n v="7660703"/>
    <n v="0"/>
  </r>
  <r>
    <s v="21376000"/>
    <s v="CONSEJO NAC.POLÍTICA PÚBLICA PERSONA JOV"/>
    <x v="25"/>
    <s v="001"/>
    <x v="352"/>
    <s v="MUNICIPALIDAD DE GARABITO (PARA FINANCIAR LOS PROYECTOS DE LOS COMITES DE LA PERSONA JOVEN, SEGUN LO DISPUESTO EN EL"/>
    <n v="5921004"/>
    <n v="5921004"/>
    <n v="4321224"/>
    <n v="0"/>
    <n v="0"/>
    <n v="0"/>
    <n v="0"/>
    <n v="0"/>
    <n v="5921004"/>
    <n v="0"/>
  </r>
  <r>
    <s v="21376000"/>
    <s v="CONSEJO NAC.POLÍTICA PÚBLICA PERSONA JOV"/>
    <x v="25"/>
    <s v="001"/>
    <x v="353"/>
    <s v="MUNICIPALIDAD DE MONTES DE ORO (PARA FINANCIAR LOS PROYECTOS DE LOS COMITES DE LA PERSONA JOVEN, SEGUN LO DISPUESTO EN EL"/>
    <n v="5101018"/>
    <n v="5101018"/>
    <n v="4021221.5"/>
    <n v="0"/>
    <n v="0"/>
    <n v="0"/>
    <n v="0"/>
    <n v="0"/>
    <n v="5101018"/>
    <n v="0"/>
  </r>
  <r>
    <s v="21376000"/>
    <s v="CONSEJO NAC.POLÍTICA PÚBLICA PERSONA JOV"/>
    <x v="25"/>
    <s v="001"/>
    <x v="354"/>
    <s v="MUNICIPALIDAD DE OSA (PARA FINANCIAR LOS PROYECTOS DE LOS COMITES DE LA PERSONA JOVEN, SEGUN LO DISPUESTO EN EL"/>
    <n v="7577230"/>
    <n v="7577230"/>
    <n v="5203033.5"/>
    <n v="0"/>
    <n v="0"/>
    <n v="0"/>
    <n v="0"/>
    <n v="0"/>
    <n v="7577230"/>
    <n v="0"/>
  </r>
  <r>
    <s v="21376000"/>
    <s v="CONSEJO NAC.POLÍTICA PÚBLICA PERSONA JOV"/>
    <x v="25"/>
    <s v="001"/>
    <x v="355"/>
    <s v="MUNICIPALIDAD DE PARRITA (PARA FINANCIAR LOS PROYECTOS DE LOS COMITES DE LA PERSONA JOVEN, SEGUN LO DISPUESTO EN EL"/>
    <n v="6640770"/>
    <n v="6640770"/>
    <n v="4507998.5"/>
    <n v="0"/>
    <n v="0"/>
    <n v="0"/>
    <n v="0"/>
    <n v="0"/>
    <n v="6640770"/>
    <n v="0"/>
  </r>
  <r>
    <s v="21376000"/>
    <s v="CONSEJO NAC.POLÍTICA PÚBLICA PERSONA JOV"/>
    <x v="25"/>
    <s v="001"/>
    <x v="356"/>
    <s v="MUNICIPALIDAD DE CORREDORES (PARA FINANCIAR LOS PROYECTOS DE LOS COMITES DE LA PERSONA JOVEN, SEGUN LO DISPUESTO EN EL"/>
    <n v="7881578"/>
    <n v="7881578"/>
    <n v="5306667.5"/>
    <n v="0"/>
    <n v="0"/>
    <n v="0"/>
    <n v="0"/>
    <n v="0"/>
    <n v="7881578"/>
    <n v="0"/>
  </r>
  <r>
    <s v="21376000"/>
    <s v="CONSEJO NAC.POLÍTICA PÚBLICA PERSONA JOV"/>
    <x v="25"/>
    <s v="001"/>
    <x v="357"/>
    <s v="MUNICIPALIDAD DE ESPARZA (PARA FINANCIAR LOS PROYECTOS DE LOS COMITES DE LA PERSONA JOVEN, SEGUN LO DISPUESTO EN EL"/>
    <n v="5339766"/>
    <n v="5339766"/>
    <n v="4083544.5"/>
    <n v="0"/>
    <n v="0"/>
    <n v="0"/>
    <n v="0"/>
    <n v="0"/>
    <n v="5339766"/>
    <n v="0"/>
  </r>
  <r>
    <s v="21376000"/>
    <s v="CONSEJO NAC.POLÍTICA PÚBLICA PERSONA JOV"/>
    <x v="25"/>
    <s v="001"/>
    <x v="358"/>
    <s v="MUNICIPALIDAD DE GOLFITO (PARA FINANCIAR LOS PROYECTOS DE LOS COMITES DE LA PERSONA JOVEN, SEGUN LO DISPUESTO EN EL"/>
    <n v="8050434"/>
    <n v="8050434"/>
    <n v="5287612.5"/>
    <n v="0"/>
    <n v="0"/>
    <n v="0"/>
    <n v="0"/>
    <n v="0"/>
    <n v="8050434"/>
    <n v="0"/>
  </r>
  <r>
    <s v="21376000"/>
    <s v="CONSEJO NAC.POLÍTICA PÚBLICA PERSONA JOV"/>
    <x v="25"/>
    <s v="001"/>
    <x v="359"/>
    <s v="MUNICIPALIDAD DE ABANGARES (PARA FINANCIAR LOS PROYECTOS DE LOS COMITES DE LA PERSONA JOVEN, SEGUN LO DISPUESTO EN EL"/>
    <n v="6004259"/>
    <n v="6004259"/>
    <n v="3735591.75"/>
    <n v="0"/>
    <n v="0"/>
    <n v="0"/>
    <n v="0"/>
    <n v="0"/>
    <n v="6004259"/>
    <n v="0"/>
  </r>
  <r>
    <s v="21376000"/>
    <s v="CONSEJO NAC.POLÍTICA PÚBLICA PERSONA JOV"/>
    <x v="25"/>
    <s v="001"/>
    <x v="360"/>
    <s v="MUNICIPALIDAD DE BAGACES (PARA FINANCIAR LOS PROYECTOS DE LOS COMITES DE LA PERSONA JOVEN, SEGUN LO DISPUESTO EN EL"/>
    <n v="5786486"/>
    <n v="5786486"/>
    <n v="3978006.5"/>
    <n v="0"/>
    <n v="0"/>
    <n v="0"/>
    <n v="0"/>
    <n v="0"/>
    <n v="5786486"/>
    <n v="0"/>
  </r>
  <r>
    <s v="21376000"/>
    <s v="CONSEJO NAC.POLÍTICA PÚBLICA PERSONA JOV"/>
    <x v="25"/>
    <s v="001"/>
    <x v="361"/>
    <s v="MUNICIPALIDAD DE CARRILLO (PARA FINANCIAR LOS PROYECTOS DE LOS COMITES DE LA PERSONA JOVEN, SEGUN LO DISPUESTO EN EL"/>
    <n v="5024210"/>
    <n v="5024210"/>
    <n v="3633607.5"/>
    <n v="0"/>
    <n v="0"/>
    <n v="0"/>
    <n v="0"/>
    <n v="0"/>
    <n v="5024210"/>
    <n v="0"/>
  </r>
  <r>
    <s v="21376000"/>
    <s v="CONSEJO NAC.POLÍTICA PÚBLICA PERSONA JOV"/>
    <x v="25"/>
    <s v="001"/>
    <x v="362"/>
    <s v="MUNICIPALIDAD DE HOJANCHA (PARA FINANCIAR LOS PROYECTOS DE LOS COMITES DE LA PERSONA JOVEN, SEGUN LO DISPUESTO EN EL"/>
    <n v="4809583"/>
    <n v="4809583"/>
    <n v="3775901.75"/>
    <n v="0"/>
    <n v="0"/>
    <n v="0"/>
    <n v="0"/>
    <n v="0"/>
    <n v="4809583"/>
    <n v="0"/>
  </r>
  <r>
    <s v="21376000"/>
    <s v="CONSEJO NAC.POLÍTICA PÚBLICA PERSONA JOV"/>
    <x v="25"/>
    <s v="001"/>
    <x v="363"/>
    <s v="MUNICIPALIDAD DE LA CRUZ (PARA FINANCIAR LOS PROYECTOS DE LOS COMITES DE LA PERSONA JOVEN, SEGUN LO DISPUESTO EN EL"/>
    <n v="7076015"/>
    <n v="7076015"/>
    <n v="4190539.75"/>
    <n v="0"/>
    <n v="0"/>
    <n v="0"/>
    <n v="0"/>
    <n v="0"/>
    <n v="7076015"/>
    <n v="0"/>
  </r>
  <r>
    <s v="21376000"/>
    <s v="CONSEJO NAC.POLÍTICA PÚBLICA PERSONA JOV"/>
    <x v="25"/>
    <s v="001"/>
    <x v="364"/>
    <s v="MUNICIPALIDAD DE LIBERIA (PARA FINANCIAR LOS PROYECTOS DE LOS COMITES DE LA PERSONA JOVEN, SEGUN LO DISPUESTO EN EL"/>
    <n v="7216063"/>
    <n v="7216063"/>
    <n v="5862133.75"/>
    <n v="0"/>
    <n v="0"/>
    <n v="0"/>
    <n v="0"/>
    <n v="0"/>
    <n v="7216063"/>
    <n v="0"/>
  </r>
  <r>
    <s v="21376000"/>
    <s v="CONSEJO NAC.POLÍTICA PÚBLICA PERSONA JOV"/>
    <x v="25"/>
    <s v="001"/>
    <x v="365"/>
    <s v="MUNICIPALIDAD DE NANDAYURE (PARA FINANCIAR LOS PROYECTOS DE LOS COMITES DE LA PERSONA JOVEN, SEGUN LO DISPUESTO EN EL"/>
    <n v="6016076"/>
    <n v="6016076"/>
    <n v="4492402"/>
    <n v="0"/>
    <n v="0"/>
    <n v="0"/>
    <n v="0"/>
    <n v="0"/>
    <n v="6016076"/>
    <n v="0"/>
  </r>
  <r>
    <s v="21376000"/>
    <s v="CONSEJO NAC.POLÍTICA PÚBLICA PERSONA JOV"/>
    <x v="25"/>
    <s v="001"/>
    <x v="366"/>
    <s v="MUNICIPALIDAD DE NICOYA (PARA FINANCIAR LOS PROYECTOS DE LOS COMITES DE LA PERSONA JOVEN, SEGUN LO DISPUESTO EN EL"/>
    <n v="6841595"/>
    <n v="6841595"/>
    <n v="5046497.75"/>
    <n v="0"/>
    <n v="0"/>
    <n v="0"/>
    <n v="0"/>
    <n v="0"/>
    <n v="6841595"/>
    <n v="0"/>
  </r>
  <r>
    <s v="21376000"/>
    <s v="CONSEJO NAC.POLÍTICA PÚBLICA PERSONA JOV"/>
    <x v="25"/>
    <s v="001"/>
    <x v="367"/>
    <s v="MUNICIPALIDAD DE SANTA CRUZ (PARA FINANCIAR LOS PROYECTOS DE LOS COMITES DE LA PERSONA JOVEN, SEGUN LO DISPUESTO EN EL"/>
    <n v="5872672"/>
    <n v="5872672"/>
    <n v="4160141"/>
    <n v="0"/>
    <n v="0"/>
    <n v="0"/>
    <n v="0"/>
    <n v="0"/>
    <n v="5872672"/>
    <n v="0"/>
  </r>
  <r>
    <s v="21376000"/>
    <s v="CONSEJO NAC.POLÍTICA PÚBLICA PERSONA JOV"/>
    <x v="25"/>
    <s v="001"/>
    <x v="368"/>
    <s v="MUNICIPALIDAD DE TILARAN (PARA FINANCIAR LOS PROYECTOS DE LOS COMITES DE LA PERSONA JOVEN, SEGUN LO DISPUESTO EN EL"/>
    <n v="5464097"/>
    <n v="5464097"/>
    <n v="4067032.25"/>
    <n v="0"/>
    <n v="0"/>
    <n v="0"/>
    <n v="0"/>
    <n v="0"/>
    <n v="5464097"/>
    <n v="0"/>
  </r>
  <r>
    <s v="21376000"/>
    <s v="CONSEJO NAC.POLÍTICA PÚBLICA PERSONA JOV"/>
    <x v="25"/>
    <s v="001"/>
    <x v="369"/>
    <s v="MUNICIPALIDAD DE CAÑAS (PARA FINANCIAR LOS PROYECTOS DE LOS COMITES DE LA PERSONA JOVEN, SEGUN LO DISPUESTO EN EL"/>
    <n v="7898015"/>
    <n v="7898015"/>
    <n v="6408620.75"/>
    <n v="0"/>
    <n v="0"/>
    <n v="0"/>
    <n v="0"/>
    <n v="0"/>
    <n v="7898015"/>
    <n v="0"/>
  </r>
  <r>
    <s v="21376000"/>
    <s v="CONSEJO NAC.POLÍTICA PÚBLICA PERSONA JOV"/>
    <x v="25"/>
    <s v="001"/>
    <x v="370"/>
    <s v="MUNICIPALIDAD DE BARVA (PARA FINANCIAR LOS PROYECTOS DE LOS COMITES DE LA PERSONA JOVEN, SEGUN LO DISPUESTO EN EL"/>
    <n v="4696599"/>
    <n v="4696599"/>
    <n v="3816179.75"/>
    <n v="0"/>
    <n v="0"/>
    <n v="0"/>
    <n v="0"/>
    <n v="0"/>
    <n v="4696599"/>
    <n v="0"/>
  </r>
  <r>
    <s v="21376000"/>
    <s v="CONSEJO NAC.POLÍTICA PÚBLICA PERSONA JOV"/>
    <x v="25"/>
    <s v="001"/>
    <x v="371"/>
    <s v="MUNICIPALIDAD DE BELEN (PARA FINANCIAR LOS PROYECTOS DE LOS COMITES DE LA PERSONA JOVEN, SEGUN LO DISPUESTO EN EL"/>
    <n v="6325814"/>
    <n v="6325814"/>
    <n v="4296778.5"/>
    <n v="0"/>
    <n v="0"/>
    <n v="0"/>
    <n v="0"/>
    <n v="0"/>
    <n v="6325814"/>
    <n v="0"/>
  </r>
  <r>
    <s v="21376000"/>
    <s v="CONSEJO NAC.POLÍTICA PÚBLICA PERSONA JOV"/>
    <x v="25"/>
    <s v="001"/>
    <x v="372"/>
    <s v="MUNICIPALIDAD DE HEREDIA (PARA FINANCIAR LOS PROYECTOS DE LOS COMITES DE LA PERSONA JOVEN, SEGUN LO DISPUESTO EN EL"/>
    <n v="6168131"/>
    <n v="6168131"/>
    <n v="4385988.75"/>
    <n v="0"/>
    <n v="0"/>
    <n v="0"/>
    <n v="0"/>
    <n v="0"/>
    <n v="6168131"/>
    <n v="0"/>
  </r>
  <r>
    <s v="21376000"/>
    <s v="CONSEJO NAC.POLÍTICA PÚBLICA PERSONA JOV"/>
    <x v="25"/>
    <s v="001"/>
    <x v="373"/>
    <s v="MUNICIPALIDAD DE FLORES (PARA FINANCIAR LOS PROYECTOS DE LOS COMITES DE LA PERSONA JOVEN, SEGUN LO DISPUESTO EN EL"/>
    <n v="9248919"/>
    <n v="9248919"/>
    <n v="5439654.75"/>
    <n v="0"/>
    <n v="0"/>
    <n v="0"/>
    <n v="0"/>
    <n v="0"/>
    <n v="9248919"/>
    <n v="0"/>
  </r>
  <r>
    <s v="21376000"/>
    <s v="CONSEJO NAC.POLÍTICA PÚBLICA PERSONA JOV"/>
    <x v="25"/>
    <s v="001"/>
    <x v="374"/>
    <s v="MUNICIPALIDAD DE SAN ISIDRO DE HEREDIA (PARA FINANCIAR LOS PROYECTOS DE LOS COMITES DE LA PERSONA JOVEN, SEGUN LO DISPUESTO EN EL"/>
    <n v="4609750"/>
    <n v="4609750"/>
    <n v="3309656.5"/>
    <n v="0"/>
    <n v="0"/>
    <n v="0"/>
    <n v="0"/>
    <n v="0"/>
    <n v="4609750"/>
    <n v="0"/>
  </r>
  <r>
    <s v="21376000"/>
    <s v="CONSEJO NAC.POLÍTICA PÚBLICA PERSONA JOV"/>
    <x v="25"/>
    <s v="001"/>
    <x v="375"/>
    <s v="MUNICIPALIDAD DE SAN PABLO DE HEREDIA (PARA FINANCIAR LOS PROYECTOS DE LOS COMITES DE LA PERSONA JOVEN, SEGUN LO DISPUESTO EN EL"/>
    <n v="8643397"/>
    <n v="8643397"/>
    <n v="4549508.25"/>
    <n v="0"/>
    <n v="0"/>
    <n v="0"/>
    <n v="0"/>
    <n v="0"/>
    <n v="8643397"/>
    <n v="0"/>
  </r>
  <r>
    <s v="21376000"/>
    <s v="CONSEJO NAC.POLÍTICA PÚBLICA PERSONA JOV"/>
    <x v="25"/>
    <s v="001"/>
    <x v="376"/>
    <s v="MUNICIPALIDAD DE SAN RAFAEL DE HEREDIA (PARA FINANCIAR LOS PROYECTOS DE LOS COMITES DE LA PERSONA JOVEN, SEGUN LO DISPUESTO EN EL"/>
    <n v="4873539"/>
    <n v="4873539"/>
    <n v="3874901.75"/>
    <n v="0"/>
    <n v="0"/>
    <n v="0"/>
    <n v="0"/>
    <n v="0"/>
    <n v="4873539"/>
    <n v="0"/>
  </r>
  <r>
    <s v="21376000"/>
    <s v="CONSEJO NAC.POLÍTICA PÚBLICA PERSONA JOV"/>
    <x v="25"/>
    <s v="001"/>
    <x v="377"/>
    <s v="MUNICIPALIDAD DE SANTA BARBARA DE HEREDIA (PARA FINANCIAR LOS PROYECTOS DE LOS COMITES DE LA PERSONA JOVEN, SEGUN LO DISPUESTO EN EL"/>
    <n v="4744061"/>
    <n v="4744061"/>
    <n v="3363923.25"/>
    <n v="0"/>
    <n v="0"/>
    <n v="0"/>
    <n v="0"/>
    <n v="0"/>
    <n v="4744061"/>
    <n v="0"/>
  </r>
  <r>
    <s v="21376000"/>
    <s v="CONSEJO NAC.POLÍTICA PÚBLICA PERSONA JOV"/>
    <x v="25"/>
    <s v="001"/>
    <x v="378"/>
    <s v="MUNICIPALIDAD DE SANTO DOMINGO DE HEREDIA (PARA FINANCIAR LOS PROYECTOS DE LOS COMITES DE LA PERSONA JOVEN, SEGUN LO DISPUESTO EN EL"/>
    <n v="5710300"/>
    <n v="5710300"/>
    <n v="4435106"/>
    <n v="0"/>
    <n v="0"/>
    <n v="0"/>
    <n v="0"/>
    <n v="0"/>
    <n v="5710300"/>
    <n v="0"/>
  </r>
  <r>
    <s v="21376000"/>
    <s v="CONSEJO NAC.POLÍTICA PÚBLICA PERSONA JOV"/>
    <x v="25"/>
    <s v="001"/>
    <x v="379"/>
    <s v="MUNICIPALIDAD DE SARAPIQUI (PARA FINANCIAR LOS PROYECTOS DE LOS COMITES DE LA PERSONA JOVEN, SEGUN LO DISPUESTO EN EL"/>
    <n v="10228119"/>
    <n v="10228119"/>
    <n v="6962242.75"/>
    <n v="0"/>
    <n v="0"/>
    <n v="0"/>
    <n v="0"/>
    <n v="0"/>
    <n v="10228119"/>
    <n v="0"/>
  </r>
  <r>
    <s v="21376000"/>
    <s v="CONSEJO NAC.POLÍTICA PÚBLICA PERSONA JOV"/>
    <x v="25"/>
    <s v="001"/>
    <x v="380"/>
    <s v="MUNICIPALIDAD DE ALVARADO DE PACAYAS (PARA FINANCIAR LOS PROYECTOS DE LOS COMITES DE LA PERSONA JOVEN, SEGUN LO DISPUESTO EN EL"/>
    <n v="4822867"/>
    <n v="4822867"/>
    <n v="3939283.75"/>
    <n v="0"/>
    <n v="0"/>
    <n v="0"/>
    <n v="0"/>
    <n v="0"/>
    <n v="4822867"/>
    <n v="0"/>
  </r>
  <r>
    <s v="21376000"/>
    <s v="CONSEJO NAC.POLÍTICA PÚBLICA PERSONA JOV"/>
    <x v="25"/>
    <s v="001"/>
    <x v="381"/>
    <s v="MUNICIPALIDAD DE CARTAGO (PARA FINANCIAR LOS PROYECTOS DE LOS COMITES DE LA PERSONA JOVEN, SEGUN LO DISPUESTO EN EL"/>
    <n v="7014903"/>
    <n v="7014903"/>
    <n v="5163539.75"/>
    <n v="0"/>
    <n v="0"/>
    <n v="0"/>
    <n v="0"/>
    <n v="0"/>
    <n v="7014903"/>
    <n v="0"/>
  </r>
  <r>
    <s v="21376000"/>
    <s v="CONSEJO NAC.POLÍTICA PÚBLICA PERSONA JOV"/>
    <x v="25"/>
    <s v="001"/>
    <x v="382"/>
    <s v="MUNICIPALIDAD DE EL GUARCO (PARA FINANCIAR LOS PROYECTOS DE LOS COMITES DE LA PERSONA JOVEN, SEGUN LO DISPUESTO EN EL"/>
    <n v="6240193"/>
    <n v="6240193"/>
    <n v="5518396.25"/>
    <n v="0"/>
    <n v="0"/>
    <n v="0"/>
    <n v="0"/>
    <n v="0"/>
    <n v="6240193"/>
    <n v="0"/>
  </r>
  <r>
    <s v="21376000"/>
    <s v="CONSEJO NAC.POLÍTICA PÚBLICA PERSONA JOV"/>
    <x v="25"/>
    <s v="001"/>
    <x v="383"/>
    <s v="MUNICIPALIDAD DE JIMENEZ (PARA FINANCIAR LOS PROYECTOS DE LOS COMITES DE LA PERSONA JOVEN, SEGUN LO DISPUESTO EN EL"/>
    <n v="5365038"/>
    <n v="5365038"/>
    <n v="4114834.5"/>
    <n v="0"/>
    <n v="0"/>
    <n v="0"/>
    <n v="0"/>
    <n v="0"/>
    <n v="5365038"/>
    <n v="0"/>
  </r>
  <r>
    <s v="21376000"/>
    <s v="CONSEJO NAC.POLÍTICA PÚBLICA PERSONA JOV"/>
    <x v="25"/>
    <s v="001"/>
    <x v="384"/>
    <s v="MUNICIPALIDAD DE LA UNION (PARA FINANCIAR LOS PROYECTOS DE LOS COMITES DE LA PERSONA JOVEN, SEGUN LO DISPUESTO EN EL"/>
    <n v="6641376"/>
    <n v="6641376"/>
    <n v="4688107"/>
    <n v="0"/>
    <n v="0"/>
    <n v="0"/>
    <n v="0"/>
    <n v="0"/>
    <n v="6641376"/>
    <n v="0"/>
  </r>
  <r>
    <s v="21376000"/>
    <s v="CONSEJO NAC.POLÍTICA PÚBLICA PERSONA JOV"/>
    <x v="25"/>
    <s v="001"/>
    <x v="385"/>
    <s v="MUNICIPALIDAD DE OREAMUNO (PARA FINANCIAR LOS PROYECTOS DE LOS COMITES DE LA PERSONA JOVEN, SEGUN LO DISPUESTO EN EL"/>
    <n v="6080033"/>
    <n v="6080033"/>
    <n v="5798445.25"/>
    <n v="0"/>
    <n v="0"/>
    <n v="0"/>
    <n v="0"/>
    <n v="0"/>
    <n v="6080033"/>
    <n v="0"/>
  </r>
  <r>
    <s v="21376000"/>
    <s v="CONSEJO NAC.POLÍTICA PÚBLICA PERSONA JOV"/>
    <x v="25"/>
    <s v="001"/>
    <x v="386"/>
    <s v="MUNICIPALIDAD DE PARAISO (PARA FINANCIAR LOS PROYECTOS DE LOS COMITES DE LA PERSONA JOVEN, SEGUN LO DISPUESTO EN EL"/>
    <n v="6078361"/>
    <n v="6078361"/>
    <n v="5271802.25"/>
    <n v="0"/>
    <n v="0"/>
    <n v="0"/>
    <n v="0"/>
    <n v="0"/>
    <n v="6078361"/>
    <n v="0"/>
  </r>
  <r>
    <s v="21376000"/>
    <s v="CONSEJO NAC.POLÍTICA PÚBLICA PERSONA JOV"/>
    <x v="25"/>
    <s v="001"/>
    <x v="387"/>
    <s v="MUNICIPALIDAD DE TURRIALBA (PARA FINANCIAR LOS PROYECTOS DE LOS COMITES DE LA PERSONA JOVEN, SEGUN LO DISPUESTO EN EL"/>
    <n v="7640299"/>
    <n v="7640299"/>
    <n v="4821070.75"/>
    <n v="0"/>
    <n v="0"/>
    <n v="0"/>
    <n v="0"/>
    <n v="0"/>
    <n v="7640299"/>
    <n v="0"/>
  </r>
  <r>
    <s v="21376000"/>
    <s v="CONSEJO NAC.POLÍTICA PÚBLICA PERSONA JOV"/>
    <x v="25"/>
    <s v="001"/>
    <x v="388"/>
    <s v="MUNICIPALIDAD DE LIMON (PARA FINANCIAR LOS PROYECTOS DE LOS COMITES DE LA PERSONA JOVEN, SEGUN LO DISPUESTO EN EL"/>
    <n v="8738601"/>
    <n v="8738601"/>
    <n v="5525283.25"/>
    <n v="0"/>
    <n v="0"/>
    <n v="0"/>
    <n v="0"/>
    <n v="0"/>
    <n v="8738601"/>
    <n v="0"/>
  </r>
  <r>
    <s v="21376000"/>
    <s v="CONSEJO NAC.POLÍTICA PÚBLICA PERSONA JOV"/>
    <x v="25"/>
    <s v="001"/>
    <x v="389"/>
    <s v="MUNICIPALIDAD DE GUACIMO (PARA FINANCIAR LOS PROYECTOS DE LOS COMITES DE LA PERSONA JOVEN, SEGUN LO DISPUESTO EN EL"/>
    <n v="7450743"/>
    <n v="7450743"/>
    <n v="4878671.75"/>
    <n v="0"/>
    <n v="0"/>
    <n v="0"/>
    <n v="0"/>
    <n v="0"/>
    <n v="7450743"/>
    <n v="0"/>
  </r>
  <r>
    <s v="21376000"/>
    <s v="CONSEJO NAC.POLÍTICA PÚBLICA PERSONA JOV"/>
    <x v="25"/>
    <s v="001"/>
    <x v="390"/>
    <s v="MUNICIPALIDAD DE MATINA (PARA FINANCIAR LOS PROYECTOS DE LOS COMITES DE LA PERSONA JOVEN, SEGUN LO DISPUESTO EN EL"/>
    <n v="7672515"/>
    <n v="7672515"/>
    <n v="4615190.75"/>
    <n v="0"/>
    <n v="0"/>
    <n v="0"/>
    <n v="0"/>
    <n v="0"/>
    <n v="7672515"/>
    <n v="0"/>
  </r>
  <r>
    <s v="21376000"/>
    <s v="CONSEJO NAC.POLÍTICA PÚBLICA PERSONA JOV"/>
    <x v="25"/>
    <s v="001"/>
    <x v="391"/>
    <s v="MUNICIPALIDAD DE POCOCI (PARA FINANCIAR LOS PROYECTOS DE LOS COMITES DE LA PERSONA JOVEN, SEGUN LO DISPUESTO EN EL"/>
    <n v="9143081"/>
    <n v="9143081"/>
    <n v="6086906.25"/>
    <n v="0"/>
    <n v="0"/>
    <n v="0"/>
    <n v="0"/>
    <n v="0"/>
    <n v="9143081"/>
    <n v="0"/>
  </r>
  <r>
    <s v="21376000"/>
    <s v="CONSEJO NAC.POLÍTICA PÚBLICA PERSONA JOV"/>
    <x v="25"/>
    <s v="001"/>
    <x v="392"/>
    <s v="MUNICIPALIDAD DE SIQUIRRES (PARA FINANCIAR LOS PROYECTOS DE LOS COMITES DE LA PERSONA JOVEN, SEGUN LO DISPUESTO EN EL"/>
    <n v="8038669"/>
    <n v="8038669"/>
    <n v="5698474.25"/>
    <n v="0"/>
    <n v="0"/>
    <n v="0"/>
    <n v="0"/>
    <n v="0"/>
    <n v="8038669"/>
    <n v="0"/>
  </r>
  <r>
    <s v="21376000"/>
    <s v="CONSEJO NAC.POLÍTICA PÚBLICA PERSONA JOV"/>
    <x v="25"/>
    <s v="001"/>
    <x v="393"/>
    <s v="MUNICIPALIDAD DE TALAMANCA (PARA FINANCIAR LOS PROYECTOS DE LOS COMITES DE LA PERSONA JOVEN, SEGUN LO DISPUESTO EN EL"/>
    <n v="9416009"/>
    <n v="9416009"/>
    <n v="5429738.25"/>
    <n v="0"/>
    <n v="0"/>
    <n v="0"/>
    <n v="0"/>
    <n v="0"/>
    <n v="9416009"/>
    <n v="0"/>
  </r>
  <r>
    <s v="21376000"/>
    <s v="CONSEJO NAC.POLÍTICA PÚBLICA PERSONA JOV"/>
    <x v="25"/>
    <s v="001"/>
    <x v="394"/>
    <s v="MUNICIPALIDAD DE RIO CUARTO (PARA FINANCIAR LOS PROYECTOS DE LOS COMITES DE LA PERSONA JOVEN, SEGUN LO DISPUESTO EN EL"/>
    <n v="7351233"/>
    <n v="7351233"/>
    <n v="5418658.25"/>
    <n v="0"/>
    <n v="0"/>
    <n v="0"/>
    <n v="0"/>
    <n v="0"/>
    <n v="7351233"/>
    <n v="0"/>
  </r>
  <r>
    <s v="21376000"/>
    <s v="CONSEJO NAC.POLÍTICA PÚBLICA PERSONA JOV"/>
    <x v="25"/>
    <s v="001"/>
    <x v="395"/>
    <s v="MUNICIPALIDAD DE MONTEVERDE (PARA FINANCIAR LOS PROYECTOS DE LOS COMITES DE LA PERSONA JOVEN, SEGUN LO DISPUESTO EN EL"/>
    <n v="4271632"/>
    <n v="4271632"/>
    <n v="3067908"/>
    <n v="0"/>
    <n v="0"/>
    <n v="0"/>
    <n v="0"/>
    <n v="0"/>
    <n v="4271632"/>
    <n v="0"/>
  </r>
  <r>
    <s v="21376000"/>
    <s v="CONSEJO NAC.POLÍTICA PÚBLICA PERSONA JOV"/>
    <x v="25"/>
    <s v="001"/>
    <x v="396"/>
    <s v="MUNICIPALIDAD DE PUERTO JIMENEZ (PARA FINANCIAR LOS PROYECTOS DE LOS COMITES DE LA PERSONA JOVEN, SEGUN LO DISPUESTO EN EL"/>
    <n v="7107463"/>
    <n v="7107463"/>
    <n v="3776865.75"/>
    <n v="0"/>
    <n v="0"/>
    <n v="0"/>
    <n v="0"/>
    <n v="0"/>
    <n v="7107463"/>
    <n v="0"/>
  </r>
  <r>
    <s v="21376000"/>
    <s v="CONSEJO NAC.POLÍTICA PÚBLICA PERSONA JOV"/>
    <x v="25"/>
    <s v="001"/>
    <x v="397"/>
    <s v="CONSEJO MUNICIPAL DISTRITO PEÑAS BLANCAS DE SAN RAMON (PARA FINANCIAR LOS PROYECTOS DE LOS COMITES DE LA PERSONA JOVEN, SEGUN LO DISPUESTO"/>
    <n v="4755365"/>
    <n v="4755365"/>
    <n v="3188841.25"/>
    <n v="0"/>
    <n v="0"/>
    <n v="0"/>
    <n v="0"/>
    <n v="0"/>
    <n v="4755365"/>
    <n v="0"/>
  </r>
  <r>
    <s v="21376000"/>
    <s v="CONSEJO NAC.POLÍTICA PÚBLICA PERSONA JOV"/>
    <x v="25"/>
    <s v="001"/>
    <x v="398"/>
    <s v="CONSEJO MUNICIPAL DISTRITO TUCURRIQUE (PARA FINANCIAR LOS PROYECTOS DE LOS COMITES DE LA PERSONA JOVEN, SEGUN LO DISPUESTO EN EL"/>
    <n v="5598578"/>
    <n v="5598578"/>
    <n v="3399644.5"/>
    <n v="0"/>
    <n v="0"/>
    <n v="0"/>
    <n v="0"/>
    <n v="0"/>
    <n v="5598578"/>
    <n v="0"/>
  </r>
  <r>
    <s v="21376000"/>
    <s v="CONSEJO NAC.POLÍTICA PÚBLICA PERSONA JOV"/>
    <x v="25"/>
    <s v="001"/>
    <x v="399"/>
    <s v="CONSEJO MUNICIPAL DISTRITO CERVANTES (PARA FINANCIAR LOS PROYECTOS DE LOS COMITES DE LA PERSONA JOVEN, SEGUN LO DISPUESTO EN EL"/>
    <n v="6175189"/>
    <n v="6175189"/>
    <n v="3543797.25"/>
    <n v="0"/>
    <n v="0"/>
    <n v="0"/>
    <n v="0"/>
    <n v="0"/>
    <n v="6175189"/>
    <n v="0"/>
  </r>
  <r>
    <s v="21376000"/>
    <s v="CONSEJO NAC.POLÍTICA PÚBLICA PERSONA JOV"/>
    <x v="25"/>
    <s v="001"/>
    <x v="400"/>
    <s v="CONSEJO MUNICIPAL DISTRITO DE COLORADO DE ABANGARES (PARA FINANCIAR LOS PROYECTOS DE LOS COMITES DE LA PERSONA JOVEN, SEGUN LO DISPUESTO"/>
    <n v="4797950"/>
    <n v="4797950"/>
    <n v="3199487.5"/>
    <n v="0"/>
    <n v="0"/>
    <n v="0"/>
    <n v="0"/>
    <n v="0"/>
    <n v="4797950"/>
    <n v="0"/>
  </r>
  <r>
    <s v="21376000"/>
    <s v="CONSEJO NAC.POLÍTICA PÚBLICA PERSONA JOV"/>
    <x v="25"/>
    <s v="001"/>
    <x v="401"/>
    <s v="CONSEJO MUNICIPAL DISTRITO LEPANTO (PARA FINANCIAR LOS PROYECTOS DE LOS COMITES DE LA PERSONA JOVEN, SEGUN LO DISPUESTO EN EL"/>
    <n v="4868635"/>
    <n v="4868635"/>
    <n v="3217158.75"/>
    <n v="0"/>
    <n v="0"/>
    <n v="0"/>
    <n v="0"/>
    <n v="0"/>
    <n v="4868635"/>
    <n v="0"/>
  </r>
  <r>
    <s v="21376000"/>
    <s v="CONSEJO NAC.POLÍTICA PÚBLICA PERSONA JOV"/>
    <x v="25"/>
    <s v="001"/>
    <x v="402"/>
    <s v="CONSEJO MUNICIPAL DISTRITO PAQUERA (PARA FINANCIAR LOS PROYECTOS DE LOS COMITES DE LA PERSONA JOVEN, SEGUN LO DISPUESTO EN EL"/>
    <n v="4848637"/>
    <n v="4848637"/>
    <n v="3212159.25"/>
    <n v="0"/>
    <n v="0"/>
    <n v="0"/>
    <n v="0"/>
    <n v="0"/>
    <n v="4848637"/>
    <n v="0"/>
  </r>
  <r>
    <s v="21376000"/>
    <s v="CONSEJO NAC.POLÍTICA PÚBLICA PERSONA JOV"/>
    <x v="25"/>
    <s v="001"/>
    <x v="403"/>
    <s v="CONSEJO MUNICIPAL DISTRITO COBANO (PARA FINANCIAR LOS PROYECTOS DE LOS COMITES DE LA PERSONA JOVEN, SEGUN LO DISPUESTO EN EL"/>
    <n v="4644946"/>
    <n v="4644946"/>
    <n v="3161236.5"/>
    <n v="0"/>
    <n v="0"/>
    <n v="0"/>
    <n v="0"/>
    <n v="0"/>
    <n v="4644946"/>
    <n v="0"/>
  </r>
  <r>
    <s v="21376000"/>
    <s v="CONSEJO NAC.POLÍTICA PÚBLICA PERSONA JOV"/>
    <x v="25"/>
    <s v="001"/>
    <x v="86"/>
    <s v="PRESTACIONES"/>
    <n v="4000000"/>
    <n v="4000000"/>
    <n v="1000000"/>
    <n v="0"/>
    <n v="0"/>
    <n v="0"/>
    <n v="0"/>
    <n v="0"/>
    <n v="4000000"/>
    <n v="0"/>
  </r>
  <r>
    <s v="21376000"/>
    <s v="CONSEJO NAC.POLÍTICA PÚBLICA PERSONA JOV"/>
    <x v="25"/>
    <s v="001"/>
    <x v="88"/>
    <s v="OTRAS PRESTACIONES"/>
    <n v="4000000"/>
    <n v="4000000"/>
    <n v="1000000"/>
    <n v="0"/>
    <n v="0"/>
    <n v="0"/>
    <n v="0"/>
    <n v="0"/>
    <n v="4000000"/>
    <n v="0"/>
  </r>
  <r>
    <s v="21376000"/>
    <s v="CONSEJO NAC.POLÍTICA PÚBLICA PERSONA JOV"/>
    <x v="25"/>
    <s v="280"/>
    <x v="98"/>
    <s v="BIENES DURADEROS"/>
    <n v="1500000"/>
    <n v="1500000"/>
    <n v="1500000"/>
    <n v="0"/>
    <n v="0"/>
    <n v="0"/>
    <n v="0"/>
    <n v="0"/>
    <n v="1500000"/>
    <n v="0"/>
  </r>
  <r>
    <s v="21376000"/>
    <s v="CONSEJO NAC.POLÍTICA PÚBLICA PERSONA JOV"/>
    <x v="25"/>
    <s v="280"/>
    <x v="103"/>
    <s v="BIENES DURADEROS DIVERSOS"/>
    <n v="1500000"/>
    <n v="1500000"/>
    <n v="1500000"/>
    <n v="0"/>
    <n v="0"/>
    <n v="0"/>
    <n v="0"/>
    <n v="0"/>
    <n v="1500000"/>
    <n v="0"/>
  </r>
  <r>
    <s v="21376000"/>
    <s v="CONSEJO NAC.POLÍTICA PÚBLICA PERSONA JOV"/>
    <x v="25"/>
    <s v="280"/>
    <x v="104"/>
    <s v="BIENES INTANGIBLES"/>
    <n v="1500000"/>
    <n v="1500000"/>
    <n v="1500000"/>
    <n v="0"/>
    <n v="0"/>
    <n v="0"/>
    <n v="0"/>
    <n v="0"/>
    <n v="1500000"/>
    <n v="0"/>
  </r>
  <r>
    <s v="21375900"/>
    <s v="DIRECCIÓN GENERAL DE ARCHIVO NACIONAL"/>
    <x v="23"/>
    <s v="001"/>
    <x v="117"/>
    <s v="UTILES Y MATERIALES DE RESGUARDO Y SEGURIDAD"/>
    <n v="325000"/>
    <n v="325000"/>
    <n v="325000"/>
    <n v="0"/>
    <n v="0"/>
    <n v="0"/>
    <n v="319513.03000000003"/>
    <n v="319513.03000000003"/>
    <n v="5486.97"/>
    <n v="0.98311701538461549"/>
  </r>
  <r>
    <s v="21375900"/>
    <s v="DIRECCIÓN GENERAL DE ARCHIVO NACIONAL"/>
    <x v="23"/>
    <s v="001"/>
    <x v="118"/>
    <s v="OTROS UTILES, MATERIALES Y SUMINISTROS DIVERSOS"/>
    <n v="450000"/>
    <n v="450000"/>
    <n v="450000"/>
    <n v="0"/>
    <n v="0"/>
    <n v="0"/>
    <n v="444803.22"/>
    <n v="444803.22"/>
    <n v="5196.78"/>
    <n v="0.98845159999999999"/>
  </r>
  <r>
    <s v="21375900"/>
    <s v="DIRECCIÓN GENERAL DE ARCHIVO NACIONAL"/>
    <x v="23"/>
    <s v="001"/>
    <x v="78"/>
    <s v="TRANSFERENCIAS CORRIENTES"/>
    <n v="90308356"/>
    <n v="102917983"/>
    <n v="102917983"/>
    <n v="0"/>
    <n v="0"/>
    <n v="0"/>
    <n v="100375763.86"/>
    <n v="100375763.86"/>
    <n v="2542219.14"/>
    <n v="0.97529859150076814"/>
  </r>
  <r>
    <s v="21375900"/>
    <s v="DIRECCIÓN GENERAL DE ARCHIVO NACIONAL"/>
    <x v="23"/>
    <s v="001"/>
    <x v="79"/>
    <s v="TRANSFERENCIAS CORRIENTES AL SECTOR PUBLICO"/>
    <n v="28516386"/>
    <n v="27926013"/>
    <n v="27926013"/>
    <n v="0"/>
    <n v="0"/>
    <n v="0"/>
    <n v="25637421.48"/>
    <n v="25637421.48"/>
    <n v="2288591.52"/>
    <n v="0.91804803929583501"/>
  </r>
  <r>
    <s v="21375900"/>
    <s v="DIRECCIÓN GENERAL DE ARCHIVO NACIONAL"/>
    <x v="23"/>
    <s v="001"/>
    <x v="300"/>
    <s v="CCSS CONTRIBUCION ESTATAL SEGURO PENSIONES (CONTRIBUCION ESTATAL AL SEGURO DE PENSIONES, SEGUN LEY NO. 17 DEL 22 DE OCTUBRE DE 1943, LEY"/>
    <n v="24599300"/>
    <n v="24090022"/>
    <n v="24090022"/>
    <n v="0"/>
    <n v="0"/>
    <n v="0"/>
    <n v="22115797.649999999"/>
    <n v="22115797.649999999"/>
    <n v="1974224.35"/>
    <n v="0.91804804702959586"/>
  </r>
  <r>
    <s v="21375900"/>
    <s v="DIRECCIÓN GENERAL DE ARCHIVO NACIONAL"/>
    <x v="23"/>
    <s v="001"/>
    <x v="301"/>
    <s v="CCSS CONTRIBUCION ESTATAL SEGURO SALUD (CONTRIBUCION ESTATAL AL SEGURO DE SALUD, SEGUN LEY NO. 17 DEL 22 DE OCTUBRE DE 1943, LEY"/>
    <n v="3917086"/>
    <n v="3835991"/>
    <n v="3835991"/>
    <n v="0"/>
    <n v="0"/>
    <n v="0"/>
    <n v="3521623.83"/>
    <n v="3521623.83"/>
    <n v="314367.17"/>
    <n v="0.91804799072781973"/>
  </r>
  <r>
    <s v="21375900"/>
    <s v="DIRECCIÓN GENERAL DE ARCHIVO NACIONAL"/>
    <x v="23"/>
    <s v="001"/>
    <x v="86"/>
    <s v="PRESTACIONES"/>
    <n v="61500000"/>
    <n v="68087500"/>
    <n v="68087500"/>
    <n v="0"/>
    <n v="0"/>
    <n v="0"/>
    <n v="67942997.260000005"/>
    <n v="67942997.260000005"/>
    <n v="144502.74"/>
    <n v="0.99787769061868925"/>
  </r>
  <r>
    <s v="21375900"/>
    <s v="DIRECCIÓN GENERAL DE ARCHIVO NACIONAL"/>
    <x v="23"/>
    <s v="001"/>
    <x v="87"/>
    <s v="PRESTACIONES LEGALES"/>
    <n v="54000000"/>
    <n v="60587500"/>
    <n v="60587500"/>
    <n v="0"/>
    <n v="0"/>
    <n v="0"/>
    <n v="60447205.270000003"/>
    <n v="60447205.270000003"/>
    <n v="140294.73000000001"/>
    <n v="0.99768442781101718"/>
  </r>
  <r>
    <s v="21375900"/>
    <s v="DIRECCIÓN GENERAL DE ARCHIVO NACIONAL"/>
    <x v="23"/>
    <s v="001"/>
    <x v="88"/>
    <s v="OTRAS PRESTACIONES"/>
    <n v="7500000"/>
    <n v="7500000"/>
    <n v="7500000"/>
    <n v="0"/>
    <n v="0"/>
    <n v="0"/>
    <n v="7495791.9900000002"/>
    <n v="7495791.9900000002"/>
    <n v="4208.01"/>
    <n v="0.999438932"/>
  </r>
  <r>
    <s v="21375900"/>
    <s v="DIRECCIÓN GENERAL DE ARCHIVO NACIONAL"/>
    <x v="23"/>
    <s v="001"/>
    <x v="95"/>
    <s v="TRANSFERENCIAS CORRIENTES AL SECTOR EXTERNO"/>
    <n v="291970"/>
    <n v="6904470"/>
    <n v="6904470"/>
    <n v="0"/>
    <n v="0"/>
    <n v="0"/>
    <n v="6795345.1200000001"/>
    <n v="6795345.1200000001"/>
    <n v="109124.88"/>
    <n v="0.98419503886612592"/>
  </r>
  <r>
    <s v="21375900"/>
    <s v="DIRECCIÓN GENERAL DE ARCHIVO NACIONAL"/>
    <x v="23"/>
    <s v="001"/>
    <x v="404"/>
    <s v="ASOCIACION LATINOAMERICANA DE ARCHIVOS. (PARA LA CUOTA DE MEMBRESIA ANUAL A LA ASOCIACION LATINOAMERICANA DE ARCHIVOS, SEGUN VII"/>
    <n v="291970"/>
    <n v="291970"/>
    <n v="291970"/>
    <n v="0"/>
    <n v="0"/>
    <n v="0"/>
    <n v="289802.88"/>
    <n v="289802.88"/>
    <n v="2167.12"/>
    <n v="0.99257759358838238"/>
  </r>
  <r>
    <s v="21375900"/>
    <s v="DIRECCIÓN GENERAL DE ARCHIVO NACIONAL"/>
    <x v="23"/>
    <s v="001"/>
    <x v="405"/>
    <s v="ORGANIZACIÓN DE ESTADOS IBEROAMERICANOS. (CUOTA ANUAL DEL PROGRAMA DE AYUDAS PARA EL DESARROLLO DE LOS ARCHIVOS IBEROAMERICANOS-IBERARCHIVOS-"/>
    <n v="0"/>
    <n v="6612500"/>
    <n v="6612500"/>
    <n v="0"/>
    <n v="0"/>
    <n v="0"/>
    <n v="6505542.2400000002"/>
    <n v="6505542.2400000002"/>
    <n v="106957.75999999999"/>
    <n v="0.9838249134215501"/>
  </r>
  <r>
    <s v="21375900"/>
    <s v="DIRECCIÓN GENERAL DE ARCHIVO NACIONAL"/>
    <x v="23"/>
    <s v="280"/>
    <x v="98"/>
    <s v="BIENES DURADEROS"/>
    <n v="82594300"/>
    <n v="82594300"/>
    <n v="82594300"/>
    <n v="0"/>
    <n v="0"/>
    <n v="0"/>
    <n v="82175564.290000007"/>
    <n v="16262907.449999999"/>
    <n v="418735.71"/>
    <n v="0.9949302105593244"/>
  </r>
  <r>
    <s v="21375900"/>
    <s v="DIRECCIÓN GENERAL DE ARCHIVO NACIONAL"/>
    <x v="23"/>
    <s v="280"/>
    <x v="99"/>
    <s v="MAQUINARIA, EQUIPO Y MOBILIARIO"/>
    <n v="10000000"/>
    <n v="14094300"/>
    <n v="14094300"/>
    <n v="0"/>
    <n v="0"/>
    <n v="0"/>
    <n v="13772095.73"/>
    <n v="8863008.4900000002"/>
    <n v="322204.27"/>
    <n v="0.97713939181087395"/>
  </r>
  <r>
    <s v="21375900"/>
    <s v="DIRECCIÓN GENERAL DE ARCHIVO NACIONAL"/>
    <x v="23"/>
    <s v="280"/>
    <x v="149"/>
    <s v="EQUIPO Y PROGRAMAS DE COMPUTO"/>
    <n v="10000000"/>
    <n v="14094300"/>
    <n v="14094300"/>
    <n v="0"/>
    <n v="0"/>
    <n v="0"/>
    <n v="13772095.73"/>
    <n v="8863008.4900000002"/>
    <n v="322204.27"/>
    <n v="0.97713939181087395"/>
  </r>
  <r>
    <s v="21375900"/>
    <s v="DIRECCIÓN GENERAL DE ARCHIVO NACIONAL"/>
    <x v="23"/>
    <s v="280"/>
    <x v="101"/>
    <s v="CONSTRUCCIONES, ADICIONES Y MEJORAS"/>
    <n v="60200000"/>
    <n v="60200000"/>
    <n v="60200000"/>
    <n v="0"/>
    <n v="0"/>
    <n v="0"/>
    <n v="60103507.850000001"/>
    <n v="0"/>
    <n v="96492.15"/>
    <n v="0.99839714036544858"/>
  </r>
  <r>
    <s v="21375900"/>
    <s v="DIRECCIÓN GENERAL DE ARCHIVO NACIONAL"/>
    <x v="23"/>
    <s v="280"/>
    <x v="160"/>
    <s v="EDIFICIOS"/>
    <n v="60200000"/>
    <n v="60200000"/>
    <n v="60200000"/>
    <n v="0"/>
    <n v="0"/>
    <n v="0"/>
    <n v="60103507.850000001"/>
    <n v="0"/>
    <n v="96492.15"/>
    <n v="0.99839714036544858"/>
  </r>
  <r>
    <s v="21375900"/>
    <s v="DIRECCIÓN GENERAL DE ARCHIVO NACIONAL"/>
    <x v="23"/>
    <s v="280"/>
    <x v="103"/>
    <s v="BIENES DURADEROS DIVERSOS"/>
    <n v="12394300"/>
    <n v="8300000"/>
    <n v="8300000"/>
    <n v="0"/>
    <n v="0"/>
    <n v="0"/>
    <n v="8299960.71"/>
    <n v="7399898.96"/>
    <n v="39.29"/>
    <n v="0.99999526626506019"/>
  </r>
  <r>
    <s v="21375900"/>
    <s v="DIRECCIÓN GENERAL DE ARCHIVO NACIONAL"/>
    <x v="23"/>
    <s v="280"/>
    <x v="104"/>
    <s v="BIENES INTANGIBLES"/>
    <n v="12394300"/>
    <n v="8300000"/>
    <n v="8300000"/>
    <n v="0"/>
    <n v="0"/>
    <n v="0"/>
    <n v="8299960.71"/>
    <n v="7399898.96"/>
    <n v="39.29"/>
    <n v="0.999995266265060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A43228-5484-4D0C-826C-481687324277}" name="Tabla 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2"/>
        <item x="15"/>
        <item x="14"/>
        <item x="16"/>
        <item x="17"/>
        <item x="18"/>
        <item x="19"/>
        <item x="20"/>
        <item x="21"/>
        <item x="22"/>
        <item x="23"/>
        <item x="24"/>
        <item x="25"/>
        <item m="1"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88">
        <item x="0"/>
        <item h="1" x="1"/>
        <item h="1" x="2"/>
        <item h="1" x="3"/>
        <item h="1" x="126"/>
        <item h="1" x="4"/>
        <item h="1" x="5"/>
        <item h="1" x="6"/>
        <item h="1" x="293"/>
        <item h="1" x="7"/>
        <item h="1" x="8"/>
        <item h="1" x="9"/>
        <item h="1" x="10"/>
        <item h="1" x="11"/>
        <item h="1" x="12"/>
        <item h="1" x="13"/>
        <item h="1" x="14"/>
        <item h="1" x="105"/>
        <item h="1" x="127"/>
        <item h="1" x="150"/>
        <item h="1" x="161"/>
        <item h="1" x="170"/>
        <item h="1" x="178"/>
        <item h="1" x="187"/>
        <item h="1" x="194"/>
        <item h="1" x="203"/>
        <item h="1" x="212"/>
        <item h="1" x="225"/>
        <item h="1" x="235"/>
        <item h="1" x="244"/>
        <item h="1" x="254"/>
        <item h="1" x="262"/>
        <item h="1" x="272"/>
        <item h="1" x="282"/>
        <item h="1" x="294"/>
        <item h="1" x="305"/>
        <item h="1" x="15"/>
        <item h="1" x="106"/>
        <item h="1" x="128"/>
        <item h="1" x="151"/>
        <item h="1" x="162"/>
        <item h="1" x="171"/>
        <item h="1" x="179"/>
        <item h="1" x="188"/>
        <item h="1" x="195"/>
        <item h="1" x="204"/>
        <item h="1" x="213"/>
        <item h="1" x="226"/>
        <item h="1" x="236"/>
        <item h="1" x="245"/>
        <item h="1" x="255"/>
        <item h="1" x="263"/>
        <item h="1" x="273"/>
        <item h="1" x="283"/>
        <item h="1" x="295"/>
        <item h="1" x="306"/>
        <item h="1" x="16"/>
        <item h="1" x="17"/>
        <item h="1" x="107"/>
        <item h="1" x="129"/>
        <item h="1" x="152"/>
        <item h="1" x="163"/>
        <item h="1" x="172"/>
        <item h="1" x="180"/>
        <item h="1" x="189"/>
        <item h="1" x="196"/>
        <item h="1" x="205"/>
        <item h="1" x="214"/>
        <item h="1" x="227"/>
        <item h="1" x="237"/>
        <item h="1" x="246"/>
        <item h="1" x="256"/>
        <item h="1" x="264"/>
        <item h="1" x="274"/>
        <item h="1" x="284"/>
        <item h="1" x="296"/>
        <item h="1" x="307"/>
        <item h="1" x="18"/>
        <item h="1" x="108"/>
        <item h="1" x="130"/>
        <item h="1" x="153"/>
        <item h="1" x="164"/>
        <item h="1" x="173"/>
        <item h="1" x="181"/>
        <item h="1" x="190"/>
        <item h="1" x="197"/>
        <item h="1" x="206"/>
        <item h="1" x="215"/>
        <item h="1" x="228"/>
        <item h="1" x="238"/>
        <item h="1" x="247"/>
        <item h="1" x="257"/>
        <item h="1" x="265"/>
        <item h="1" x="275"/>
        <item h="1" x="285"/>
        <item h="1" x="297"/>
        <item h="1" x="308"/>
        <item h="1" x="19"/>
        <item h="1" x="109"/>
        <item h="1" x="131"/>
        <item h="1" x="154"/>
        <item h="1" x="165"/>
        <item h="1" x="174"/>
        <item h="1" x="182"/>
        <item h="1" x="191"/>
        <item h="1" x="198"/>
        <item h="1" x="207"/>
        <item h="1" x="216"/>
        <item h="1" x="229"/>
        <item h="1" x="239"/>
        <item h="1" x="248"/>
        <item h="1" x="258"/>
        <item h="1" x="266"/>
        <item h="1" x="276"/>
        <item h="1" x="286"/>
        <item h="1" x="298"/>
        <item h="1" x="309"/>
        <item h="1" x="20"/>
        <item h="1" x="155"/>
        <item h="1" x="166"/>
        <item h="1" x="175"/>
        <item h="1" x="183"/>
        <item h="1" x="240"/>
        <item h="1" x="249"/>
        <item h="1" x="259"/>
        <item h="1" x="267"/>
        <item h="1" x="277"/>
        <item h="1" x="299"/>
        <item h="1" x="310"/>
        <item h="1" x="21"/>
        <item h="1" x="22"/>
        <item h="1" x="156"/>
        <item h="1" x="133"/>
        <item h="1" x="23"/>
        <item h="1" x="134"/>
        <item h="1" x="287"/>
        <item h="1" x="24"/>
        <item h="1" x="25"/>
        <item h="1" x="26"/>
        <item h="1" x="110"/>
        <item h="1" x="27"/>
        <item h="1" x="28"/>
        <item h="1" x="29"/>
        <item h="1" x="30"/>
        <item h="1" x="31"/>
        <item h="1" x="32"/>
        <item h="1" x="135"/>
        <item h="1" x="136"/>
        <item h="1" x="33"/>
        <item h="1" x="34"/>
        <item h="1" x="35"/>
        <item h="1" x="268"/>
        <item h="1" x="111"/>
        <item h="1" x="137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112"/>
        <item h="1" x="49"/>
        <item h="1" x="50"/>
        <item h="1" x="51"/>
        <item h="1" x="138"/>
        <item h="1" x="52"/>
        <item h="1" x="53"/>
        <item h="1" x="113"/>
        <item h="1" x="54"/>
        <item h="1" x="55"/>
        <item h="1" x="56"/>
        <item h="1" x="57"/>
        <item h="1" x="230"/>
        <item h="1" x="58"/>
        <item h="1" x="59"/>
        <item h="1" x="184"/>
        <item h="1" x="60"/>
        <item h="1" x="139"/>
        <item h="1" x="61"/>
        <item h="1" x="62"/>
        <item h="1" x="63"/>
        <item h="1" x="114"/>
        <item h="1" x="64"/>
        <item h="1" x="140"/>
        <item h="1" x="65"/>
        <item h="1" x="66"/>
        <item h="1" x="67"/>
        <item h="1" x="68"/>
        <item h="1" x="115"/>
        <item h="1" x="141"/>
        <item h="1" x="142"/>
        <item h="1" x="69"/>
        <item h="1" x="143"/>
        <item h="1" x="144"/>
        <item h="1" x="145"/>
        <item h="1" x="70"/>
        <item h="1" x="71"/>
        <item h="1" x="72"/>
        <item h="1" x="73"/>
        <item h="1" x="74"/>
        <item h="1" x="146"/>
        <item h="1" x="75"/>
        <item h="1" x="116"/>
        <item h="1" x="76"/>
        <item h="1" x="117"/>
        <item h="1" x="77"/>
        <item h="1" x="118"/>
        <item h="1" x="98"/>
        <item h="1" x="99"/>
        <item h="1" x="292"/>
        <item h="1" x="124"/>
        <item h="1" x="125"/>
        <item h="1" x="100"/>
        <item h="1" x="149"/>
        <item h="1" x="202"/>
        <item h="1" x="234"/>
        <item h="1" x="211"/>
        <item h="1" x="101"/>
        <item h="1" x="160"/>
        <item h="1" x="102"/>
        <item h="1" x="103"/>
        <item h="1" x="169"/>
        <item h="1" x="104"/>
        <item h="1" x="78"/>
        <item h="1" x="79"/>
        <item h="1" x="80"/>
        <item h="1" x="119"/>
        <item h="1" x="147"/>
        <item h="1" x="157"/>
        <item h="1" x="167"/>
        <item h="1" x="176"/>
        <item h="1" x="185"/>
        <item h="1" x="192"/>
        <item h="1" x="200"/>
        <item h="1" x="208"/>
        <item h="1" x="217"/>
        <item h="1" x="231"/>
        <item h="1" x="241"/>
        <item h="1" x="250"/>
        <item h="1" x="260"/>
        <item h="1" x="269"/>
        <item h="1" x="278"/>
        <item h="1" x="288"/>
        <item h="1" x="300"/>
        <item h="1" x="311"/>
        <item h="1" x="81"/>
        <item h="1" x="120"/>
        <item h="1" x="148"/>
        <item h="1" x="158"/>
        <item h="1" x="168"/>
        <item h="1" x="177"/>
        <item h="1" x="186"/>
        <item h="1" x="193"/>
        <item h="1" x="201"/>
        <item h="1" x="209"/>
        <item h="1" x="218"/>
        <item h="1" x="232"/>
        <item h="1" x="242"/>
        <item h="1" x="251"/>
        <item h="1" x="261"/>
        <item h="1" x="270"/>
        <item h="1" x="279"/>
        <item h="1" x="289"/>
        <item h="1" x="301"/>
        <item h="1" x="312"/>
        <item h="1" m="1" x="406"/>
        <item h="1" m="1" x="407"/>
        <item h="1" m="1" x="408"/>
        <item h="1" m="1" x="409"/>
        <item h="1" m="1" x="410"/>
        <item h="1" m="1" x="411"/>
        <item h="1" m="1" x="412"/>
        <item h="1" m="1" x="413"/>
        <item h="1" m="1" x="414"/>
        <item h="1" m="1" x="415"/>
        <item h="1" m="1" x="416"/>
        <item h="1" m="1" x="417"/>
        <item h="1" m="1" x="418"/>
        <item h="1" m="1" x="419"/>
        <item h="1" m="1" x="420"/>
        <item h="1" m="1" x="421"/>
        <item h="1" m="1" x="422"/>
        <item h="1" m="1" x="423"/>
        <item h="1" m="1" x="424"/>
        <item h="1" m="1" x="425"/>
        <item h="1" m="1" x="426"/>
        <item h="1" m="1" x="427"/>
        <item h="1" m="1" x="428"/>
        <item h="1" m="1" x="429"/>
        <item h="1" m="1" x="430"/>
        <item h="1" m="1" x="431"/>
        <item h="1" m="1" x="432"/>
        <item h="1" m="1" x="433"/>
        <item h="1" m="1" x="434"/>
        <item h="1" m="1" x="435"/>
        <item h="1" m="1" x="436"/>
        <item h="1" m="1" x="437"/>
        <item h="1" m="1" x="438"/>
        <item h="1" m="1" x="439"/>
        <item h="1" m="1" x="440"/>
        <item h="1" m="1" x="441"/>
        <item h="1" m="1" x="442"/>
        <item h="1" m="1" x="443"/>
        <item h="1" m="1" x="444"/>
        <item h="1" m="1" x="445"/>
        <item h="1" m="1" x="446"/>
        <item h="1" m="1" x="447"/>
        <item h="1" m="1" x="448"/>
        <item h="1" m="1" x="449"/>
        <item h="1" m="1" x="450"/>
        <item h="1" m="1" x="451"/>
        <item h="1" m="1" x="452"/>
        <item h="1" m="1" x="453"/>
        <item h="1" m="1" x="454"/>
        <item h="1" m="1" x="455"/>
        <item h="1" m="1" x="456"/>
        <item h="1" m="1" x="457"/>
        <item h="1" m="1" x="458"/>
        <item h="1" m="1" x="459"/>
        <item h="1" m="1" x="460"/>
        <item h="1" m="1" x="461"/>
        <item h="1" m="1" x="462"/>
        <item h="1" m="1" x="463"/>
        <item h="1" m="1" x="464"/>
        <item h="1" m="1" x="465"/>
        <item h="1" m="1" x="466"/>
        <item h="1" m="1" x="467"/>
        <item h="1" m="1" x="468"/>
        <item h="1" m="1" x="469"/>
        <item h="1" m="1" x="470"/>
        <item h="1" m="1" x="471"/>
        <item h="1" m="1" x="472"/>
        <item h="1" m="1" x="473"/>
        <item h="1" m="1" x="474"/>
        <item h="1" m="1" x="475"/>
        <item h="1" m="1" x="476"/>
        <item h="1" m="1" x="477"/>
        <item h="1" m="1" x="478"/>
        <item h="1" m="1" x="479"/>
        <item h="1" m="1" x="480"/>
        <item h="1" m="1" x="481"/>
        <item h="1" m="1" x="482"/>
        <item h="1" m="1" x="483"/>
        <item h="1" m="1" x="484"/>
        <item h="1" m="1" x="485"/>
        <item h="1" m="1" x="486"/>
        <item h="1" m="1" x="487"/>
        <item h="1" x="83"/>
        <item h="1" x="84"/>
        <item h="1" x="85"/>
        <item h="1" x="86"/>
        <item h="1" x="87"/>
        <item h="1" x="88"/>
        <item h="1" x="89"/>
        <item h="1" x="233"/>
        <item h="1" x="90"/>
        <item h="1" x="91"/>
        <item h="1" x="92"/>
        <item h="1" x="252"/>
        <item h="1" x="290"/>
        <item h="1" x="121"/>
        <item h="1" x="122"/>
        <item h="1" x="93"/>
        <item h="1" x="94"/>
        <item h="1" x="95"/>
        <item h="1" x="123"/>
        <item h="1" x="219"/>
        <item h="1" x="96"/>
        <item h="1" x="220"/>
        <item h="1" x="221"/>
        <item h="1" x="404"/>
        <item h="1" x="199"/>
        <item h="1" x="405"/>
        <item h="1" x="82"/>
        <item h="1" x="97"/>
        <item h="1" x="132"/>
        <item h="1" x="159"/>
        <item h="1" x="210"/>
        <item h="1" x="222"/>
        <item h="1" x="223"/>
        <item h="1" x="224"/>
        <item h="1" x="243"/>
        <item h="1" x="253"/>
        <item h="1" x="271"/>
        <item h="1" x="280"/>
        <item h="1" x="281"/>
        <item h="1" x="291"/>
        <item h="1" x="302"/>
        <item h="1" x="303"/>
        <item h="1" x="304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27"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field="2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">
      <pivotArea outline="0" fieldPosition="0">
        <references count="1">
          <reference field="4294967294" count="1">
            <x v="2"/>
          </reference>
        </references>
      </pivotArea>
    </format>
    <format dxfId="25">
      <pivotArea outline="0" fieldPosition="0">
        <references count="1">
          <reference field="4294967294" count="1" selected="0">
            <x v="2"/>
          </reference>
        </references>
      </pivotArea>
    </format>
    <format dxfId="24">
      <pivotArea outline="0" fieldPosition="0">
        <references count="1">
          <reference field="2" count="1" selected="0">
            <x v="0"/>
          </reference>
        </references>
      </pivotArea>
    </format>
    <format dxfId="23">
      <pivotArea dataOnly="0" labelOnly="1" outline="0" fieldPosition="0">
        <references count="1">
          <reference field="2" count="1">
            <x v="0"/>
          </reference>
        </references>
      </pivotArea>
    </format>
    <format dxfId="22">
      <pivotArea outline="0" fieldPosition="0">
        <references count="1">
          <reference field="4294967294" count="1" selected="0">
            <x v="2"/>
          </reference>
        </references>
      </pivotArea>
    </format>
    <format dxfId="21">
      <pivotArea outline="0" fieldPosition="0">
        <references count="1">
          <reference field="2" count="17" selected="0">
            <x v="2"/>
            <x v="3"/>
            <x v="4"/>
            <x v="5"/>
            <x v="6"/>
            <x v="7"/>
            <x v="8"/>
            <x v="9"/>
            <x v="11"/>
            <x v="12"/>
            <x v="14"/>
            <x v="16"/>
            <x v="17"/>
            <x v="18"/>
            <x v="19"/>
            <x v="20"/>
            <x v="21"/>
          </reference>
        </references>
      </pivotArea>
    </format>
    <format dxfId="20">
      <pivotArea outline="0" fieldPosition="0">
        <references count="1">
          <reference field="2" count="1" selected="0">
            <x v="0"/>
          </reference>
        </references>
      </pivotArea>
    </format>
    <format dxfId="19">
      <pivotArea dataOnly="0" labelOnly="1" outline="0" fieldPosition="0">
        <references count="1">
          <reference field="2" count="1">
            <x v="0"/>
          </reference>
        </references>
      </pivotArea>
    </format>
    <format dxfId="18">
      <pivotArea outline="0" fieldPosition="0">
        <references count="1">
          <reference field="2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outline="0" fieldPosition="0">
        <references count="1">
          <reference field="2" count="1" selected="0">
            <x v="2"/>
          </reference>
        </references>
      </pivotArea>
    </format>
    <format dxfId="15">
      <pivotArea outline="0" fieldPosition="0">
        <references count="1">
          <reference field="2" count="1" selected="0">
            <x v="9"/>
          </reference>
        </references>
      </pivotArea>
    </format>
    <format dxfId="14">
      <pivotArea outline="0" fieldPosition="0">
        <references count="1">
          <reference field="2" count="1" selected="0">
            <x v="21"/>
          </reference>
        </references>
      </pivotArea>
    </format>
    <format dxfId="13">
      <pivotArea outline="0" fieldPosition="0">
        <references count="1">
          <reference field="2" count="1" selected="0">
            <x v="25"/>
          </reference>
        </references>
      </pivotArea>
    </format>
    <format dxfId="12">
      <pivotArea outline="0" fieldPosition="0">
        <references count="1">
          <reference field="2" count="1" selected="0">
            <x v="18"/>
          </reference>
        </references>
      </pivotArea>
    </format>
    <format dxfId="11">
      <pivotArea dataOnly="0" outline="0" fieldPosition="0">
        <references count="1">
          <reference field="2" count="20">
            <x v="1"/>
            <x v="2"/>
            <x v="3"/>
            <x v="4"/>
            <x v="5"/>
            <x v="6"/>
            <x v="7"/>
            <x v="8"/>
            <x v="9"/>
            <x v="11"/>
            <x v="12"/>
            <x v="14"/>
            <x v="16"/>
            <x v="17"/>
            <x v="18"/>
            <x v="19"/>
            <x v="20"/>
            <x v="21"/>
            <x v="23"/>
            <x v="25"/>
          </reference>
        </references>
      </pivotArea>
    </format>
    <format dxfId="10">
      <pivotArea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outline="0" fieldPosition="0">
        <references count="2">
          <reference field="4294967294" count="1" selected="0">
            <x v="2"/>
          </reference>
          <reference field="2" count="19" selected="0">
            <x v="1"/>
            <x v="2"/>
            <x v="3"/>
            <x v="4"/>
            <x v="5"/>
            <x v="6"/>
            <x v="7"/>
            <x v="8"/>
            <x v="9"/>
            <x v="11"/>
            <x v="12"/>
            <x v="14"/>
            <x v="16"/>
            <x v="17"/>
            <x v="18"/>
            <x v="19"/>
            <x v="20"/>
            <x v="21"/>
            <x v="23"/>
          </reference>
        </references>
      </pivotArea>
    </format>
    <format dxfId="6">
      <pivotArea outline="0" fieldPosition="0">
        <references count="1">
          <reference field="2" count="1" selected="0">
            <x v="0"/>
          </reference>
        </references>
      </pivotArea>
    </format>
    <format dxfId="5">
      <pivotArea dataOnly="0" labelOnly="1" outline="0" fieldPosition="0">
        <references count="1">
          <reference field="2" count="1">
            <x v="0"/>
          </reference>
        </references>
      </pivotArea>
    </format>
    <format dxfId="4">
      <pivotArea outline="0" fieldPosition="0">
        <references count="1">
          <reference field="2" count="1" selected="0">
            <x v="0"/>
          </reference>
        </references>
      </pivotArea>
    </format>
    <format dxfId="3">
      <pivotArea dataOnly="0" labelOnly="1" outline="0" fieldPosition="0">
        <references count="1">
          <reference field="2" count="1">
            <x v="0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71"/>
  <sheetViews>
    <sheetView showGridLines="0" zoomScaleNormal="100" workbookViewId="0">
      <selection activeCell="G19" sqref="G19"/>
    </sheetView>
  </sheetViews>
  <sheetFormatPr baseColWidth="10" defaultColWidth="11.44140625" defaultRowHeight="14.4" x14ac:dyDescent="0.3"/>
  <cols>
    <col min="1" max="1" width="16.33203125" customWidth="1"/>
    <col min="2" max="2" width="45.5546875" customWidth="1"/>
    <col min="3" max="3" width="22.33203125" style="4" customWidth="1"/>
    <col min="4" max="4" width="23.88671875" style="4" customWidth="1"/>
    <col min="5" max="5" width="21.5546875" style="4" customWidth="1"/>
    <col min="6" max="6" width="19.109375" style="4" bestFit="1" customWidth="1"/>
    <col min="7" max="7" width="21.6640625" style="4" customWidth="1"/>
    <col min="8" max="8" width="16.33203125" customWidth="1"/>
    <col min="9" max="9" width="21.109375" customWidth="1"/>
  </cols>
  <sheetData>
    <row r="2" spans="1:11" x14ac:dyDescent="0.3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x14ac:dyDescent="0.3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25.5" customHeight="1" x14ac:dyDescent="0.3">
      <c r="A4" s="1"/>
      <c r="B4" s="1"/>
      <c r="C4" s="3"/>
      <c r="D4" s="3"/>
      <c r="E4" s="3"/>
      <c r="F4" s="3"/>
      <c r="G4" s="3"/>
      <c r="H4" s="1"/>
      <c r="I4" s="1"/>
      <c r="J4" s="1"/>
      <c r="K4" s="1"/>
    </row>
    <row r="5" spans="1:11" ht="25.2" x14ac:dyDescent="0.3">
      <c r="A5" s="44" t="s">
        <v>2</v>
      </c>
      <c r="B5" s="44" t="s">
        <v>3</v>
      </c>
      <c r="C5" s="45" t="s">
        <v>4</v>
      </c>
      <c r="D5" s="45" t="s">
        <v>5</v>
      </c>
      <c r="E5" s="45" t="s">
        <v>6</v>
      </c>
      <c r="F5" s="45" t="s">
        <v>7</v>
      </c>
      <c r="G5" s="45" t="s">
        <v>8</v>
      </c>
      <c r="H5" s="45" t="s">
        <v>9</v>
      </c>
      <c r="I5" s="53"/>
      <c r="J5" s="1"/>
      <c r="K5" s="1"/>
    </row>
    <row r="6" spans="1:11" ht="18" customHeight="1" x14ac:dyDescent="0.3">
      <c r="A6" s="90" t="s">
        <v>10</v>
      </c>
      <c r="B6" s="91"/>
      <c r="C6" s="48">
        <f>+'POR PROGRAMA'!G6</f>
        <v>49205644842</v>
      </c>
      <c r="D6" s="48">
        <f>+'POR PROGRAMA'!H6</f>
        <v>49205644842</v>
      </c>
      <c r="E6" s="48">
        <f>+E7+E137+E193+E222+E239</f>
        <v>3479462185.4099998</v>
      </c>
      <c r="F6" s="48">
        <f t="shared" ref="F6:G6" si="0">+F7+F137+F193+F222+F239</f>
        <v>3074552951.8099999</v>
      </c>
      <c r="G6" s="48">
        <f t="shared" si="0"/>
        <v>43747954466.209999</v>
      </c>
      <c r="H6" s="43">
        <f t="shared" ref="H6:H69" si="1">+E6/D6</f>
        <v>7.0712663081290789E-2</v>
      </c>
      <c r="I6" s="1"/>
      <c r="J6" s="1"/>
      <c r="K6" s="1"/>
    </row>
    <row r="7" spans="1:11" x14ac:dyDescent="0.3">
      <c r="A7" s="86" t="s">
        <v>11</v>
      </c>
      <c r="B7" s="87" t="s">
        <v>12</v>
      </c>
      <c r="C7" s="88">
        <v>27049558692</v>
      </c>
      <c r="D7" s="88">
        <v>27049558692</v>
      </c>
      <c r="E7" s="88">
        <v>3132198267.5799999</v>
      </c>
      <c r="F7" s="88">
        <v>2820872931.5900002</v>
      </c>
      <c r="G7" s="88">
        <v>22690254167.220001</v>
      </c>
      <c r="H7" s="85">
        <f t="shared" si="1"/>
        <v>0.115794801062923</v>
      </c>
      <c r="I7" s="54"/>
    </row>
    <row r="8" spans="1:11" x14ac:dyDescent="0.3">
      <c r="A8" s="81" t="s">
        <v>13</v>
      </c>
      <c r="B8" s="82" t="s">
        <v>14</v>
      </c>
      <c r="C8" s="83">
        <v>13383167056</v>
      </c>
      <c r="D8" s="83">
        <v>13382640706</v>
      </c>
      <c r="E8" s="83">
        <v>1024184976.84</v>
      </c>
      <c r="F8" s="83">
        <v>927065921.17999995</v>
      </c>
      <c r="G8" s="83">
        <v>12358455729.16</v>
      </c>
      <c r="H8" s="62">
        <f t="shared" si="1"/>
        <v>7.6530858097446711E-2</v>
      </c>
    </row>
    <row r="9" spans="1:11" x14ac:dyDescent="0.3">
      <c r="A9" s="81" t="s">
        <v>15</v>
      </c>
      <c r="B9" s="82" t="s">
        <v>16</v>
      </c>
      <c r="C9" s="83">
        <v>13237872056</v>
      </c>
      <c r="D9" s="83">
        <v>13237345706</v>
      </c>
      <c r="E9" s="83">
        <v>1017943754.24</v>
      </c>
      <c r="F9" s="83">
        <v>920920050.97000003</v>
      </c>
      <c r="G9" s="83">
        <v>12219401951.76</v>
      </c>
      <c r="H9" s="62">
        <f t="shared" si="1"/>
        <v>7.6899385786880506E-2</v>
      </c>
    </row>
    <row r="10" spans="1:11" x14ac:dyDescent="0.3">
      <c r="A10" s="81" t="s">
        <v>17</v>
      </c>
      <c r="B10" s="82" t="s">
        <v>18</v>
      </c>
      <c r="C10" s="83">
        <v>44100000</v>
      </c>
      <c r="D10" s="83">
        <v>44100000</v>
      </c>
      <c r="E10" s="83">
        <v>3968822.6</v>
      </c>
      <c r="F10" s="83">
        <v>3968822.6</v>
      </c>
      <c r="G10" s="83">
        <v>40131177.399999999</v>
      </c>
      <c r="H10" s="62">
        <f t="shared" si="1"/>
        <v>8.9995977324263038E-2</v>
      </c>
    </row>
    <row r="11" spans="1:11" x14ac:dyDescent="0.3">
      <c r="A11" s="81" t="s">
        <v>19</v>
      </c>
      <c r="B11" s="82" t="s">
        <v>20</v>
      </c>
      <c r="C11" s="83">
        <v>101195000</v>
      </c>
      <c r="D11" s="83">
        <v>101195000</v>
      </c>
      <c r="E11" s="83">
        <v>2272400</v>
      </c>
      <c r="F11" s="83">
        <v>2177047.61</v>
      </c>
      <c r="G11" s="83">
        <v>98922600</v>
      </c>
      <c r="H11" s="62">
        <f t="shared" si="1"/>
        <v>2.2455654923662235E-2</v>
      </c>
    </row>
    <row r="12" spans="1:11" x14ac:dyDescent="0.3">
      <c r="A12" s="81" t="s">
        <v>21</v>
      </c>
      <c r="B12" s="82" t="s">
        <v>22</v>
      </c>
      <c r="C12" s="83">
        <v>412200000</v>
      </c>
      <c r="D12" s="83">
        <v>411986570</v>
      </c>
      <c r="E12" s="83">
        <v>39130133.909999996</v>
      </c>
      <c r="F12" s="83">
        <v>36929603.159999996</v>
      </c>
      <c r="G12" s="83">
        <v>372856436.08999997</v>
      </c>
      <c r="H12" s="62">
        <f t="shared" si="1"/>
        <v>9.4979149223238024E-2</v>
      </c>
    </row>
    <row r="13" spans="1:11" x14ac:dyDescent="0.3">
      <c r="A13" s="81" t="s">
        <v>23</v>
      </c>
      <c r="B13" s="82" t="s">
        <v>24</v>
      </c>
      <c r="C13" s="83">
        <v>401500000</v>
      </c>
      <c r="D13" s="83">
        <v>401286570</v>
      </c>
      <c r="E13" s="83">
        <v>38427799.189999998</v>
      </c>
      <c r="F13" s="83">
        <v>36929603.159999996</v>
      </c>
      <c r="G13" s="83">
        <v>362858770.81</v>
      </c>
      <c r="H13" s="62">
        <f t="shared" si="1"/>
        <v>9.5761488329898503E-2</v>
      </c>
    </row>
    <row r="14" spans="1:11" x14ac:dyDescent="0.3">
      <c r="A14" s="81" t="s">
        <v>25</v>
      </c>
      <c r="B14" s="82" t="s">
        <v>26</v>
      </c>
      <c r="C14" s="83">
        <v>10700000</v>
      </c>
      <c r="D14" s="83">
        <v>10700000</v>
      </c>
      <c r="E14" s="83">
        <v>702334.72</v>
      </c>
      <c r="F14" s="84">
        <v>0</v>
      </c>
      <c r="G14" s="83">
        <v>9997665.2799999993</v>
      </c>
      <c r="H14" s="62">
        <f t="shared" si="1"/>
        <v>6.5638758878504677E-2</v>
      </c>
    </row>
    <row r="15" spans="1:11" x14ac:dyDescent="0.3">
      <c r="A15" s="81" t="s">
        <v>27</v>
      </c>
      <c r="B15" s="82" t="s">
        <v>28</v>
      </c>
      <c r="C15" s="83">
        <v>8847258427</v>
      </c>
      <c r="D15" s="83">
        <v>8847998207</v>
      </c>
      <c r="E15" s="83">
        <v>1743161660.8399999</v>
      </c>
      <c r="F15" s="83">
        <v>1676457817.79</v>
      </c>
      <c r="G15" s="83">
        <v>7104836546.1599998</v>
      </c>
      <c r="H15" s="62">
        <f t="shared" si="1"/>
        <v>0.19701198170009981</v>
      </c>
    </row>
    <row r="16" spans="1:11" x14ac:dyDescent="0.3">
      <c r="A16" s="81" t="s">
        <v>29</v>
      </c>
      <c r="B16" s="82" t="s">
        <v>30</v>
      </c>
      <c r="C16" s="83">
        <v>3124508000</v>
      </c>
      <c r="D16" s="83">
        <v>3124508000</v>
      </c>
      <c r="E16" s="83">
        <v>225042276.65000001</v>
      </c>
      <c r="F16" s="83">
        <v>223251999.47999999</v>
      </c>
      <c r="G16" s="83">
        <v>2899465723.3499999</v>
      </c>
      <c r="H16" s="62">
        <f t="shared" si="1"/>
        <v>7.2024868123237329E-2</v>
      </c>
    </row>
    <row r="17" spans="1:8" x14ac:dyDescent="0.3">
      <c r="A17" s="81" t="s">
        <v>31</v>
      </c>
      <c r="B17" s="82" t="s">
        <v>32</v>
      </c>
      <c r="C17" s="83">
        <v>1890838844</v>
      </c>
      <c r="D17" s="83">
        <v>1887838844</v>
      </c>
      <c r="E17" s="83">
        <v>138362873.78999999</v>
      </c>
      <c r="F17" s="83">
        <v>136105738.53</v>
      </c>
      <c r="G17" s="83">
        <v>1749475970.21</v>
      </c>
      <c r="H17" s="62">
        <f t="shared" si="1"/>
        <v>7.3291676474265821E-2</v>
      </c>
    </row>
    <row r="18" spans="1:8" x14ac:dyDescent="0.3">
      <c r="A18" s="81" t="s">
        <v>33</v>
      </c>
      <c r="B18" s="82" t="s">
        <v>34</v>
      </c>
      <c r="C18" s="83">
        <v>1742050528</v>
      </c>
      <c r="D18" s="83">
        <v>1742050528</v>
      </c>
      <c r="E18" s="84">
        <v>0</v>
      </c>
      <c r="F18" s="84">
        <v>0</v>
      </c>
      <c r="G18" s="83">
        <v>1742050528</v>
      </c>
      <c r="H18" s="62">
        <f t="shared" si="1"/>
        <v>0</v>
      </c>
    </row>
    <row r="19" spans="1:8" x14ac:dyDescent="0.3">
      <c r="A19" s="81" t="s">
        <v>35</v>
      </c>
      <c r="B19" s="82" t="s">
        <v>36</v>
      </c>
      <c r="C19" s="83">
        <v>1531461055</v>
      </c>
      <c r="D19" s="83">
        <v>1535200835</v>
      </c>
      <c r="E19" s="83">
        <v>1337869683.2</v>
      </c>
      <c r="F19" s="83">
        <v>1275648944.53</v>
      </c>
      <c r="G19" s="83">
        <v>197331151.80000001</v>
      </c>
      <c r="H19" s="62">
        <f t="shared" si="1"/>
        <v>0.87146232121480061</v>
      </c>
    </row>
    <row r="20" spans="1:8" x14ac:dyDescent="0.3">
      <c r="A20" s="81" t="s">
        <v>37</v>
      </c>
      <c r="B20" s="82" t="s">
        <v>38</v>
      </c>
      <c r="C20" s="83">
        <v>558400000</v>
      </c>
      <c r="D20" s="83">
        <v>558400000</v>
      </c>
      <c r="E20" s="83">
        <v>41886827.200000003</v>
      </c>
      <c r="F20" s="83">
        <v>41451135.25</v>
      </c>
      <c r="G20" s="83">
        <v>516513172.80000001</v>
      </c>
      <c r="H20" s="62">
        <f t="shared" si="1"/>
        <v>7.5012226361031525E-2</v>
      </c>
    </row>
    <row r="21" spans="1:8" x14ac:dyDescent="0.3">
      <c r="A21" s="81" t="s">
        <v>39</v>
      </c>
      <c r="B21" s="82" t="s">
        <v>40</v>
      </c>
      <c r="C21" s="83">
        <v>2037999428</v>
      </c>
      <c r="D21" s="83">
        <v>2037999428</v>
      </c>
      <c r="E21" s="83">
        <v>153526595.03999999</v>
      </c>
      <c r="F21" s="83">
        <v>84020788.489999995</v>
      </c>
      <c r="G21" s="83">
        <v>1277109387.76</v>
      </c>
      <c r="H21" s="62">
        <f t="shared" si="1"/>
        <v>7.5332010858640927E-2</v>
      </c>
    </row>
    <row r="22" spans="1:8" x14ac:dyDescent="0.3">
      <c r="A22" s="81" t="s">
        <v>41</v>
      </c>
      <c r="B22" s="82" t="s">
        <v>42</v>
      </c>
      <c r="C22" s="83">
        <v>249240966</v>
      </c>
      <c r="D22" s="83">
        <v>249240966</v>
      </c>
      <c r="E22" s="83">
        <v>18593419</v>
      </c>
      <c r="F22" s="83">
        <v>18593419</v>
      </c>
      <c r="G22" s="83">
        <v>49848193.200000003</v>
      </c>
      <c r="H22" s="62">
        <f t="shared" si="1"/>
        <v>7.4600172268630999E-2</v>
      </c>
    </row>
    <row r="23" spans="1:8" x14ac:dyDescent="0.3">
      <c r="A23" s="81" t="s">
        <v>43</v>
      </c>
      <c r="B23" s="82" t="s">
        <v>42</v>
      </c>
      <c r="C23" s="83">
        <v>46644276</v>
      </c>
      <c r="D23" s="83">
        <v>46644276</v>
      </c>
      <c r="E23" s="83">
        <v>3033093</v>
      </c>
      <c r="F23" s="83">
        <v>3033093</v>
      </c>
      <c r="G23" s="83">
        <v>9328855.1999999993</v>
      </c>
      <c r="H23" s="62">
        <f t="shared" si="1"/>
        <v>6.5026049498549399E-2</v>
      </c>
    </row>
    <row r="24" spans="1:8" x14ac:dyDescent="0.3">
      <c r="A24" s="81" t="s">
        <v>44</v>
      </c>
      <c r="B24" s="82" t="s">
        <v>42</v>
      </c>
      <c r="C24" s="83">
        <v>167142121</v>
      </c>
      <c r="D24" s="83">
        <v>167142121</v>
      </c>
      <c r="E24" s="83">
        <v>11875730.74</v>
      </c>
      <c r="F24" s="84">
        <v>0</v>
      </c>
      <c r="G24" s="83">
        <v>155266390.25999999</v>
      </c>
      <c r="H24" s="62">
        <f t="shared" si="1"/>
        <v>7.1051693426817289E-2</v>
      </c>
    </row>
    <row r="25" spans="1:8" x14ac:dyDescent="0.3">
      <c r="A25" s="81" t="s">
        <v>45</v>
      </c>
      <c r="B25" s="82" t="s">
        <v>42</v>
      </c>
      <c r="C25" s="83">
        <v>68033515</v>
      </c>
      <c r="D25" s="83">
        <v>68033515</v>
      </c>
      <c r="E25" s="83">
        <v>4259131.87</v>
      </c>
      <c r="F25" s="83">
        <v>4259131.87</v>
      </c>
      <c r="G25" s="83">
        <v>63774383.130000003</v>
      </c>
      <c r="H25" s="62">
        <f t="shared" si="1"/>
        <v>6.2603436997191758E-2</v>
      </c>
    </row>
    <row r="26" spans="1:8" x14ac:dyDescent="0.3">
      <c r="A26" s="81" t="s">
        <v>46</v>
      </c>
      <c r="B26" s="82" t="s">
        <v>42</v>
      </c>
      <c r="C26" s="83">
        <v>14982863</v>
      </c>
      <c r="D26" s="83">
        <v>14982863</v>
      </c>
      <c r="E26" s="83">
        <v>1064055.53</v>
      </c>
      <c r="F26" s="83">
        <v>1064055.53</v>
      </c>
      <c r="G26" s="83">
        <v>13918807.470000001</v>
      </c>
      <c r="H26" s="62">
        <f t="shared" si="1"/>
        <v>7.1018171226687452E-2</v>
      </c>
    </row>
    <row r="27" spans="1:8" x14ac:dyDescent="0.3">
      <c r="A27" s="81" t="s">
        <v>47</v>
      </c>
      <c r="B27" s="82" t="s">
        <v>42</v>
      </c>
      <c r="C27" s="83">
        <v>15208102</v>
      </c>
      <c r="D27" s="83">
        <v>15208102</v>
      </c>
      <c r="E27" s="83">
        <v>1083536</v>
      </c>
      <c r="F27" s="84">
        <v>0</v>
      </c>
      <c r="G27" s="83">
        <v>14124566</v>
      </c>
      <c r="H27" s="62">
        <f t="shared" si="1"/>
        <v>7.1247286479272698E-2</v>
      </c>
    </row>
    <row r="28" spans="1:8" x14ac:dyDescent="0.3">
      <c r="A28" s="81" t="s">
        <v>48</v>
      </c>
      <c r="B28" s="82" t="s">
        <v>42</v>
      </c>
      <c r="C28" s="83">
        <v>21579250</v>
      </c>
      <c r="D28" s="83">
        <v>21579250</v>
      </c>
      <c r="E28" s="84">
        <v>0</v>
      </c>
      <c r="F28" s="84">
        <v>0</v>
      </c>
      <c r="G28" s="83">
        <v>21579250</v>
      </c>
      <c r="H28" s="62">
        <f t="shared" si="1"/>
        <v>0</v>
      </c>
    </row>
    <row r="29" spans="1:8" x14ac:dyDescent="0.3">
      <c r="A29" s="81" t="s">
        <v>49</v>
      </c>
      <c r="B29" s="82" t="s">
        <v>42</v>
      </c>
      <c r="C29" s="83">
        <v>9077002</v>
      </c>
      <c r="D29" s="83">
        <v>9077002</v>
      </c>
      <c r="E29" s="83">
        <v>1494072</v>
      </c>
      <c r="F29" s="83">
        <v>702842</v>
      </c>
      <c r="G29" s="83">
        <v>7582930</v>
      </c>
      <c r="H29" s="62">
        <f t="shared" si="1"/>
        <v>0.16459972136174478</v>
      </c>
    </row>
    <row r="30" spans="1:8" x14ac:dyDescent="0.3">
      <c r="A30" s="81" t="s">
        <v>50</v>
      </c>
      <c r="B30" s="82" t="s">
        <v>42</v>
      </c>
      <c r="C30" s="83">
        <v>4738093</v>
      </c>
      <c r="D30" s="83">
        <v>4738093</v>
      </c>
      <c r="E30" s="83">
        <v>401682</v>
      </c>
      <c r="F30" s="84">
        <v>0</v>
      </c>
      <c r="G30" s="83">
        <v>4336411</v>
      </c>
      <c r="H30" s="62">
        <f t="shared" si="1"/>
        <v>8.4777145573124046E-2</v>
      </c>
    </row>
    <row r="31" spans="1:8" x14ac:dyDescent="0.3">
      <c r="A31" s="81" t="s">
        <v>51</v>
      </c>
      <c r="B31" s="82" t="s">
        <v>42</v>
      </c>
      <c r="C31" s="83">
        <v>68986124</v>
      </c>
      <c r="D31" s="83">
        <v>68986124</v>
      </c>
      <c r="E31" s="83">
        <v>5333544</v>
      </c>
      <c r="F31" s="83">
        <v>5333544</v>
      </c>
      <c r="G31" s="83">
        <v>13797224.800000001</v>
      </c>
      <c r="H31" s="62">
        <f t="shared" si="1"/>
        <v>7.7313286944487566E-2</v>
      </c>
    </row>
    <row r="32" spans="1:8" x14ac:dyDescent="0.3">
      <c r="A32" s="81" t="s">
        <v>52</v>
      </c>
      <c r="B32" s="82" t="s">
        <v>42</v>
      </c>
      <c r="C32" s="83">
        <v>193649087</v>
      </c>
      <c r="D32" s="83">
        <v>193649087</v>
      </c>
      <c r="E32" s="83">
        <v>16369943</v>
      </c>
      <c r="F32" s="83">
        <v>16369943</v>
      </c>
      <c r="G32" s="83">
        <v>38729817.399999999</v>
      </c>
      <c r="H32" s="62">
        <f t="shared" si="1"/>
        <v>8.4534057214532596E-2</v>
      </c>
    </row>
    <row r="33" spans="1:8" x14ac:dyDescent="0.3">
      <c r="A33" s="81" t="s">
        <v>53</v>
      </c>
      <c r="B33" s="82" t="s">
        <v>42</v>
      </c>
      <c r="C33" s="83">
        <v>216244237</v>
      </c>
      <c r="D33" s="83">
        <v>216244237</v>
      </c>
      <c r="E33" s="83">
        <v>15682967</v>
      </c>
      <c r="F33" s="83">
        <v>15682967</v>
      </c>
      <c r="G33" s="83">
        <v>43248847.399999999</v>
      </c>
      <c r="H33" s="62">
        <f t="shared" si="1"/>
        <v>7.2524323503705676E-2</v>
      </c>
    </row>
    <row r="34" spans="1:8" x14ac:dyDescent="0.3">
      <c r="A34" s="81" t="s">
        <v>54</v>
      </c>
      <c r="B34" s="82" t="s">
        <v>42</v>
      </c>
      <c r="C34" s="83">
        <v>176960290</v>
      </c>
      <c r="D34" s="83">
        <v>176960290</v>
      </c>
      <c r="E34" s="83">
        <v>12492270</v>
      </c>
      <c r="F34" s="83">
        <v>12492270</v>
      </c>
      <c r="G34" s="83">
        <v>164468020</v>
      </c>
      <c r="H34" s="62">
        <f t="shared" si="1"/>
        <v>7.0593634311969092E-2</v>
      </c>
    </row>
    <row r="35" spans="1:8" x14ac:dyDescent="0.3">
      <c r="A35" s="81" t="s">
        <v>55</v>
      </c>
      <c r="B35" s="82" t="s">
        <v>42</v>
      </c>
      <c r="C35" s="83">
        <v>180731336</v>
      </c>
      <c r="D35" s="83">
        <v>180731336</v>
      </c>
      <c r="E35" s="83">
        <v>13202915</v>
      </c>
      <c r="F35" s="84">
        <v>0</v>
      </c>
      <c r="G35" s="83">
        <v>167528421</v>
      </c>
      <c r="H35" s="62">
        <f t="shared" si="1"/>
        <v>7.3052716215189162E-2</v>
      </c>
    </row>
    <row r="36" spans="1:8" x14ac:dyDescent="0.3">
      <c r="A36" s="81" t="s">
        <v>56</v>
      </c>
      <c r="B36" s="82" t="s">
        <v>42</v>
      </c>
      <c r="C36" s="83">
        <v>104842234</v>
      </c>
      <c r="D36" s="83">
        <v>104842234</v>
      </c>
      <c r="E36" s="83">
        <v>7993239</v>
      </c>
      <c r="F36" s="84">
        <v>0</v>
      </c>
      <c r="G36" s="83">
        <v>96848995</v>
      </c>
      <c r="H36" s="62">
        <f t="shared" si="1"/>
        <v>7.6240639816965369E-2</v>
      </c>
    </row>
    <row r="37" spans="1:8" x14ac:dyDescent="0.3">
      <c r="A37" s="81" t="s">
        <v>57</v>
      </c>
      <c r="B37" s="82" t="s">
        <v>42</v>
      </c>
      <c r="C37" s="83">
        <v>142447093</v>
      </c>
      <c r="D37" s="83">
        <v>142447093</v>
      </c>
      <c r="E37" s="83">
        <v>10538001</v>
      </c>
      <c r="F37" s="84">
        <v>0</v>
      </c>
      <c r="G37" s="83">
        <v>131909092</v>
      </c>
      <c r="H37" s="62">
        <f t="shared" si="1"/>
        <v>7.3978350684910085E-2</v>
      </c>
    </row>
    <row r="38" spans="1:8" x14ac:dyDescent="0.3">
      <c r="A38" s="81" t="s">
        <v>58</v>
      </c>
      <c r="B38" s="82" t="s">
        <v>42</v>
      </c>
      <c r="C38" s="83">
        <v>16669969</v>
      </c>
      <c r="D38" s="83">
        <v>16669969</v>
      </c>
      <c r="E38" s="83">
        <v>1346487.42</v>
      </c>
      <c r="F38" s="84">
        <v>0</v>
      </c>
      <c r="G38" s="83">
        <v>15323481.58</v>
      </c>
      <c r="H38" s="62">
        <f t="shared" si="1"/>
        <v>8.0773240790069853E-2</v>
      </c>
    </row>
    <row r="39" spans="1:8" x14ac:dyDescent="0.3">
      <c r="A39" s="81" t="s">
        <v>59</v>
      </c>
      <c r="B39" s="82" t="s">
        <v>42</v>
      </c>
      <c r="C39" s="83">
        <v>21630998</v>
      </c>
      <c r="D39" s="83">
        <v>21630998</v>
      </c>
      <c r="E39" s="83">
        <v>1883826</v>
      </c>
      <c r="F39" s="83">
        <v>1883826</v>
      </c>
      <c r="G39" s="83">
        <v>4326199.5999999996</v>
      </c>
      <c r="H39" s="62">
        <f t="shared" si="1"/>
        <v>8.7089185621486348E-2</v>
      </c>
    </row>
    <row r="40" spans="1:8" x14ac:dyDescent="0.3">
      <c r="A40" s="81" t="s">
        <v>60</v>
      </c>
      <c r="B40" s="82" t="s">
        <v>42</v>
      </c>
      <c r="C40" s="83">
        <v>154082627</v>
      </c>
      <c r="D40" s="83">
        <v>154082627</v>
      </c>
      <c r="E40" s="83">
        <v>11117405</v>
      </c>
      <c r="F40" s="84">
        <v>0</v>
      </c>
      <c r="G40" s="83">
        <v>142965222</v>
      </c>
      <c r="H40" s="62">
        <f t="shared" si="1"/>
        <v>7.2152229076416247E-2</v>
      </c>
    </row>
    <row r="41" spans="1:8" x14ac:dyDescent="0.3">
      <c r="A41" s="81" t="s">
        <v>61</v>
      </c>
      <c r="B41" s="82" t="s">
        <v>42</v>
      </c>
      <c r="C41" s="83">
        <v>60596452</v>
      </c>
      <c r="D41" s="83">
        <v>60596452</v>
      </c>
      <c r="E41" s="83">
        <v>7614036.3300000001</v>
      </c>
      <c r="F41" s="84">
        <v>0</v>
      </c>
      <c r="G41" s="83">
        <v>52982415.670000002</v>
      </c>
      <c r="H41" s="62">
        <f t="shared" si="1"/>
        <v>0.12565152048836126</v>
      </c>
    </row>
    <row r="42" spans="1:8" x14ac:dyDescent="0.3">
      <c r="A42" s="81" t="s">
        <v>62</v>
      </c>
      <c r="B42" s="82" t="s">
        <v>63</v>
      </c>
      <c r="C42" s="83">
        <v>13472485</v>
      </c>
      <c r="D42" s="83">
        <v>13472485</v>
      </c>
      <c r="E42" s="83">
        <v>1007850</v>
      </c>
      <c r="F42" s="83">
        <v>1007850</v>
      </c>
      <c r="G42" s="83">
        <v>2694497</v>
      </c>
      <c r="H42" s="62">
        <f t="shared" si="1"/>
        <v>7.4808025393978919E-2</v>
      </c>
    </row>
    <row r="43" spans="1:8" x14ac:dyDescent="0.3">
      <c r="A43" s="81" t="s">
        <v>64</v>
      </c>
      <c r="B43" s="82" t="s">
        <v>63</v>
      </c>
      <c r="C43" s="83">
        <v>2521312</v>
      </c>
      <c r="D43" s="83">
        <v>2521312</v>
      </c>
      <c r="E43" s="83">
        <v>163949</v>
      </c>
      <c r="F43" s="83">
        <v>163949</v>
      </c>
      <c r="G43" s="83">
        <v>504262.40000000002</v>
      </c>
      <c r="H43" s="62">
        <f t="shared" si="1"/>
        <v>6.5025272556510263E-2</v>
      </c>
    </row>
    <row r="44" spans="1:8" x14ac:dyDescent="0.3">
      <c r="A44" s="81" t="s">
        <v>65</v>
      </c>
      <c r="B44" s="82" t="s">
        <v>63</v>
      </c>
      <c r="C44" s="83">
        <v>9034710</v>
      </c>
      <c r="D44" s="83">
        <v>9034710</v>
      </c>
      <c r="E44" s="83">
        <v>641931.39</v>
      </c>
      <c r="F44" s="84">
        <v>0</v>
      </c>
      <c r="G44" s="83">
        <v>8392778.6099999994</v>
      </c>
      <c r="H44" s="62">
        <f t="shared" si="1"/>
        <v>7.1051687325879853E-2</v>
      </c>
    </row>
    <row r="45" spans="1:8" x14ac:dyDescent="0.3">
      <c r="A45" s="81" t="s">
        <v>66</v>
      </c>
      <c r="B45" s="82" t="s">
        <v>63</v>
      </c>
      <c r="C45" s="83">
        <v>3677487</v>
      </c>
      <c r="D45" s="83">
        <v>3677487</v>
      </c>
      <c r="E45" s="83">
        <v>230223.4</v>
      </c>
      <c r="F45" s="83">
        <v>230223.4</v>
      </c>
      <c r="G45" s="83">
        <v>3447263.6</v>
      </c>
      <c r="H45" s="62">
        <f t="shared" si="1"/>
        <v>6.260345719780927E-2</v>
      </c>
    </row>
    <row r="46" spans="1:8" x14ac:dyDescent="0.3">
      <c r="A46" s="81" t="s">
        <v>67</v>
      </c>
      <c r="B46" s="82" t="s">
        <v>63</v>
      </c>
      <c r="C46" s="83">
        <v>809884</v>
      </c>
      <c r="D46" s="83">
        <v>809884</v>
      </c>
      <c r="E46" s="83">
        <v>57516.52</v>
      </c>
      <c r="F46" s="83">
        <v>57516.52</v>
      </c>
      <c r="G46" s="83">
        <v>752367.48</v>
      </c>
      <c r="H46" s="62">
        <f t="shared" si="1"/>
        <v>7.101821989321927E-2</v>
      </c>
    </row>
    <row r="47" spans="1:8" x14ac:dyDescent="0.3">
      <c r="A47" s="81" t="s">
        <v>68</v>
      </c>
      <c r="B47" s="82" t="s">
        <v>63</v>
      </c>
      <c r="C47" s="83">
        <v>822060</v>
      </c>
      <c r="D47" s="83">
        <v>822060</v>
      </c>
      <c r="E47" s="83">
        <v>58568</v>
      </c>
      <c r="F47" s="84">
        <v>0</v>
      </c>
      <c r="G47" s="83">
        <v>763492</v>
      </c>
      <c r="H47" s="62">
        <f t="shared" si="1"/>
        <v>7.1245407877770478E-2</v>
      </c>
    </row>
    <row r="48" spans="1:8" x14ac:dyDescent="0.3">
      <c r="A48" s="81" t="s">
        <v>69</v>
      </c>
      <c r="B48" s="82" t="s">
        <v>63</v>
      </c>
      <c r="C48" s="83">
        <v>1166446</v>
      </c>
      <c r="D48" s="83">
        <v>1166446</v>
      </c>
      <c r="E48" s="83">
        <v>329850.17</v>
      </c>
      <c r="F48" s="83">
        <v>329850.17</v>
      </c>
      <c r="G48" s="83">
        <v>836595.83</v>
      </c>
      <c r="H48" s="62">
        <f t="shared" si="1"/>
        <v>0.28278220337675297</v>
      </c>
    </row>
    <row r="49" spans="1:8" x14ac:dyDescent="0.3">
      <c r="A49" s="81" t="s">
        <v>70</v>
      </c>
      <c r="B49" s="82" t="s">
        <v>63</v>
      </c>
      <c r="C49" s="83">
        <v>490649</v>
      </c>
      <c r="D49" s="83">
        <v>490649</v>
      </c>
      <c r="E49" s="83">
        <v>39794</v>
      </c>
      <c r="F49" s="83">
        <v>18409</v>
      </c>
      <c r="G49" s="83">
        <v>450855</v>
      </c>
      <c r="H49" s="62">
        <f t="shared" si="1"/>
        <v>8.1104822388306103E-2</v>
      </c>
    </row>
    <row r="50" spans="1:8" x14ac:dyDescent="0.3">
      <c r="A50" s="81" t="s">
        <v>71</v>
      </c>
      <c r="B50" s="82" t="s">
        <v>63</v>
      </c>
      <c r="C50" s="83">
        <v>256113</v>
      </c>
      <c r="D50" s="83">
        <v>256113</v>
      </c>
      <c r="E50" s="83">
        <v>21711</v>
      </c>
      <c r="F50" s="84">
        <v>0</v>
      </c>
      <c r="G50" s="83">
        <v>234402</v>
      </c>
      <c r="H50" s="62">
        <f t="shared" si="1"/>
        <v>8.4771175223436523E-2</v>
      </c>
    </row>
    <row r="51" spans="1:8" x14ac:dyDescent="0.3">
      <c r="A51" s="81" t="s">
        <v>72</v>
      </c>
      <c r="B51" s="82" t="s">
        <v>63</v>
      </c>
      <c r="C51" s="83">
        <v>3728980</v>
      </c>
      <c r="D51" s="83">
        <v>3728980</v>
      </c>
      <c r="E51" s="83">
        <v>288463</v>
      </c>
      <c r="F51" s="83">
        <v>288463</v>
      </c>
      <c r="G51" s="83">
        <v>745796</v>
      </c>
      <c r="H51" s="62">
        <f t="shared" si="1"/>
        <v>7.735707887947911E-2</v>
      </c>
    </row>
    <row r="52" spans="1:8" x14ac:dyDescent="0.3">
      <c r="A52" s="81" t="s">
        <v>73</v>
      </c>
      <c r="B52" s="82" t="s">
        <v>63</v>
      </c>
      <c r="C52" s="83">
        <v>10467518</v>
      </c>
      <c r="D52" s="83">
        <v>10467518</v>
      </c>
      <c r="E52" s="83">
        <v>885253</v>
      </c>
      <c r="F52" s="83">
        <v>885253</v>
      </c>
      <c r="G52" s="83">
        <v>2093503.6</v>
      </c>
      <c r="H52" s="62">
        <f t="shared" si="1"/>
        <v>8.4571433266224141E-2</v>
      </c>
    </row>
    <row r="53" spans="1:8" x14ac:dyDescent="0.3">
      <c r="A53" s="81" t="s">
        <v>74</v>
      </c>
      <c r="B53" s="82" t="s">
        <v>63</v>
      </c>
      <c r="C53" s="83">
        <v>11688878</v>
      </c>
      <c r="D53" s="83">
        <v>11688878</v>
      </c>
      <c r="E53" s="83">
        <v>847704</v>
      </c>
      <c r="F53" s="83">
        <v>847704</v>
      </c>
      <c r="G53" s="83">
        <v>2337775.6</v>
      </c>
      <c r="H53" s="62">
        <f t="shared" si="1"/>
        <v>7.2522272881965236E-2</v>
      </c>
    </row>
    <row r="54" spans="1:8" x14ac:dyDescent="0.3">
      <c r="A54" s="81" t="s">
        <v>75</v>
      </c>
      <c r="B54" s="82" t="s">
        <v>63</v>
      </c>
      <c r="C54" s="83">
        <v>9565421</v>
      </c>
      <c r="D54" s="83">
        <v>9565421</v>
      </c>
      <c r="E54" s="83">
        <v>674652</v>
      </c>
      <c r="F54" s="83">
        <v>674652</v>
      </c>
      <c r="G54" s="83">
        <v>8890769</v>
      </c>
      <c r="H54" s="62">
        <f t="shared" si="1"/>
        <v>7.0530298666415206E-2</v>
      </c>
    </row>
    <row r="55" spans="1:8" x14ac:dyDescent="0.3">
      <c r="A55" s="81" t="s">
        <v>76</v>
      </c>
      <c r="B55" s="82" t="s">
        <v>63</v>
      </c>
      <c r="C55" s="83">
        <v>9769262</v>
      </c>
      <c r="D55" s="83">
        <v>9769262</v>
      </c>
      <c r="E55" s="83">
        <v>712563</v>
      </c>
      <c r="F55" s="84">
        <v>0</v>
      </c>
      <c r="G55" s="83">
        <v>9056699</v>
      </c>
      <c r="H55" s="62">
        <f t="shared" si="1"/>
        <v>7.2939286509052584E-2</v>
      </c>
    </row>
    <row r="56" spans="1:8" x14ac:dyDescent="0.3">
      <c r="A56" s="81" t="s">
        <v>77</v>
      </c>
      <c r="B56" s="82" t="s">
        <v>63</v>
      </c>
      <c r="C56" s="83">
        <v>5667148</v>
      </c>
      <c r="D56" s="83">
        <v>5667148</v>
      </c>
      <c r="E56" s="83">
        <v>432063</v>
      </c>
      <c r="F56" s="84">
        <v>0</v>
      </c>
      <c r="G56" s="83">
        <v>5235085</v>
      </c>
      <c r="H56" s="62">
        <f t="shared" si="1"/>
        <v>7.623993585486033E-2</v>
      </c>
    </row>
    <row r="57" spans="1:8" x14ac:dyDescent="0.3">
      <c r="A57" s="81" t="s">
        <v>78</v>
      </c>
      <c r="B57" s="82" t="s">
        <v>79</v>
      </c>
      <c r="C57" s="83">
        <v>7699843</v>
      </c>
      <c r="D57" s="83">
        <v>7699843</v>
      </c>
      <c r="E57" s="83">
        <v>568103</v>
      </c>
      <c r="F57" s="84">
        <v>0</v>
      </c>
      <c r="G57" s="83">
        <v>7131740</v>
      </c>
      <c r="H57" s="62">
        <f t="shared" si="1"/>
        <v>7.3781114757794405E-2</v>
      </c>
    </row>
    <row r="58" spans="1:8" x14ac:dyDescent="0.3">
      <c r="A58" s="81" t="s">
        <v>80</v>
      </c>
      <c r="B58" s="82" t="s">
        <v>63</v>
      </c>
      <c r="C58" s="83">
        <v>901079</v>
      </c>
      <c r="D58" s="83">
        <v>901079</v>
      </c>
      <c r="E58" s="83">
        <v>72783.14</v>
      </c>
      <c r="F58" s="84">
        <v>0</v>
      </c>
      <c r="G58" s="83">
        <v>828295.86</v>
      </c>
      <c r="H58" s="62">
        <f t="shared" si="1"/>
        <v>8.0773317322898441E-2</v>
      </c>
    </row>
    <row r="59" spans="1:8" x14ac:dyDescent="0.3">
      <c r="A59" s="81" t="s">
        <v>81</v>
      </c>
      <c r="B59" s="82" t="s">
        <v>63</v>
      </c>
      <c r="C59" s="83">
        <v>1169243</v>
      </c>
      <c r="D59" s="83">
        <v>1169243</v>
      </c>
      <c r="E59" s="83">
        <v>101827</v>
      </c>
      <c r="F59" s="83">
        <v>101827</v>
      </c>
      <c r="G59" s="83">
        <v>233848.6</v>
      </c>
      <c r="H59" s="62">
        <f t="shared" si="1"/>
        <v>8.7087970592939198E-2</v>
      </c>
    </row>
    <row r="60" spans="1:8" x14ac:dyDescent="0.3">
      <c r="A60" s="81" t="s">
        <v>82</v>
      </c>
      <c r="B60" s="82" t="s">
        <v>63</v>
      </c>
      <c r="C60" s="83">
        <v>8328791</v>
      </c>
      <c r="D60" s="83">
        <v>8328791</v>
      </c>
      <c r="E60" s="83">
        <v>600867</v>
      </c>
      <c r="F60" s="84">
        <v>0</v>
      </c>
      <c r="G60" s="83">
        <v>7727924</v>
      </c>
      <c r="H60" s="62">
        <f t="shared" si="1"/>
        <v>7.2143363904797225E-2</v>
      </c>
    </row>
    <row r="61" spans="1:8" x14ac:dyDescent="0.3">
      <c r="A61" s="81" t="s">
        <v>83</v>
      </c>
      <c r="B61" s="82" t="s">
        <v>63</v>
      </c>
      <c r="C61" s="83">
        <v>3275484</v>
      </c>
      <c r="D61" s="83">
        <v>3275484</v>
      </c>
      <c r="E61" s="83">
        <v>411569.53</v>
      </c>
      <c r="F61" s="84">
        <v>0</v>
      </c>
      <c r="G61" s="83">
        <v>2863914.47</v>
      </c>
      <c r="H61" s="62">
        <f t="shared" si="1"/>
        <v>0.12565151592863835</v>
      </c>
    </row>
    <row r="62" spans="1:8" x14ac:dyDescent="0.3">
      <c r="A62" s="81" t="s">
        <v>84</v>
      </c>
      <c r="B62" s="82" t="s">
        <v>85</v>
      </c>
      <c r="C62" s="83">
        <v>2368933781</v>
      </c>
      <c r="D62" s="83">
        <v>2368933781</v>
      </c>
      <c r="E62" s="83">
        <v>172194900.94999999</v>
      </c>
      <c r="F62" s="83">
        <v>96398800.969999999</v>
      </c>
      <c r="G62" s="83">
        <v>1576996068.05</v>
      </c>
      <c r="H62" s="62">
        <f t="shared" si="1"/>
        <v>7.2688777681793715E-2</v>
      </c>
    </row>
    <row r="63" spans="1:8" x14ac:dyDescent="0.3">
      <c r="A63" s="81" t="s">
        <v>86</v>
      </c>
      <c r="B63" s="82" t="s">
        <v>87</v>
      </c>
      <c r="C63" s="83">
        <v>146041733</v>
      </c>
      <c r="D63" s="83">
        <v>146041733</v>
      </c>
      <c r="E63" s="83">
        <v>10889243</v>
      </c>
      <c r="F63" s="83">
        <v>10889243</v>
      </c>
      <c r="G63" s="83">
        <v>29208346.600000001</v>
      </c>
      <c r="H63" s="62">
        <f t="shared" si="1"/>
        <v>7.4562543023232952E-2</v>
      </c>
    </row>
    <row r="64" spans="1:8" x14ac:dyDescent="0.3">
      <c r="A64" s="81" t="s">
        <v>88</v>
      </c>
      <c r="B64" s="82" t="s">
        <v>87</v>
      </c>
      <c r="C64" s="83">
        <v>27331025</v>
      </c>
      <c r="D64" s="83">
        <v>27331025</v>
      </c>
      <c r="E64" s="83">
        <v>1777228</v>
      </c>
      <c r="F64" s="83">
        <v>1777228</v>
      </c>
      <c r="G64" s="83">
        <v>5466205</v>
      </c>
      <c r="H64" s="62">
        <f t="shared" si="1"/>
        <v>6.5026028112740011E-2</v>
      </c>
    </row>
    <row r="65" spans="1:8" x14ac:dyDescent="0.3">
      <c r="A65" s="81" t="s">
        <v>89</v>
      </c>
      <c r="B65" s="82" t="s">
        <v>87</v>
      </c>
      <c r="C65" s="83">
        <v>97936248</v>
      </c>
      <c r="D65" s="83">
        <v>97936248</v>
      </c>
      <c r="E65" s="83">
        <v>6958536.2800000003</v>
      </c>
      <c r="F65" s="84">
        <v>0</v>
      </c>
      <c r="G65" s="83">
        <v>90977711.719999999</v>
      </c>
      <c r="H65" s="62">
        <f t="shared" si="1"/>
        <v>7.1051693546601874E-2</v>
      </c>
    </row>
    <row r="66" spans="1:8" x14ac:dyDescent="0.3">
      <c r="A66" s="81" t="s">
        <v>90</v>
      </c>
      <c r="B66" s="82" t="s">
        <v>87</v>
      </c>
      <c r="C66" s="83">
        <v>39863962</v>
      </c>
      <c r="D66" s="83">
        <v>39863962</v>
      </c>
      <c r="E66" s="83">
        <v>2413661</v>
      </c>
      <c r="F66" s="83">
        <v>2413661</v>
      </c>
      <c r="G66" s="83">
        <v>37450301</v>
      </c>
      <c r="H66" s="62">
        <f t="shared" si="1"/>
        <v>6.0547443829090546E-2</v>
      </c>
    </row>
    <row r="67" spans="1:8" x14ac:dyDescent="0.3">
      <c r="A67" s="81" t="s">
        <v>91</v>
      </c>
      <c r="B67" s="82" t="s">
        <v>87</v>
      </c>
      <c r="C67" s="83">
        <v>8779148</v>
      </c>
      <c r="D67" s="83">
        <v>8779148</v>
      </c>
      <c r="E67" s="83">
        <v>623479.02</v>
      </c>
      <c r="F67" s="83">
        <v>623479.02</v>
      </c>
      <c r="G67" s="83">
        <v>8155668.9800000004</v>
      </c>
      <c r="H67" s="62">
        <f t="shared" si="1"/>
        <v>7.101816941689558E-2</v>
      </c>
    </row>
    <row r="68" spans="1:8" x14ac:dyDescent="0.3">
      <c r="A68" s="81" t="s">
        <v>92</v>
      </c>
      <c r="B68" s="82" t="s">
        <v>87</v>
      </c>
      <c r="C68" s="83">
        <v>8911126</v>
      </c>
      <c r="D68" s="83">
        <v>8911126</v>
      </c>
      <c r="E68" s="83">
        <v>634893</v>
      </c>
      <c r="F68" s="84">
        <v>0</v>
      </c>
      <c r="G68" s="83">
        <v>8276233</v>
      </c>
      <c r="H68" s="62">
        <f t="shared" si="1"/>
        <v>7.1247225098152581E-2</v>
      </c>
    </row>
    <row r="69" spans="1:8" x14ac:dyDescent="0.3">
      <c r="A69" s="81" t="s">
        <v>93</v>
      </c>
      <c r="B69" s="82" t="s">
        <v>87</v>
      </c>
      <c r="C69" s="83">
        <v>12644274</v>
      </c>
      <c r="D69" s="83">
        <v>12644274</v>
      </c>
      <c r="E69" s="84">
        <v>0</v>
      </c>
      <c r="F69" s="84">
        <v>0</v>
      </c>
      <c r="G69" s="83">
        <v>12644274</v>
      </c>
      <c r="H69" s="62">
        <f t="shared" si="1"/>
        <v>0</v>
      </c>
    </row>
    <row r="70" spans="1:8" x14ac:dyDescent="0.3">
      <c r="A70" s="81" t="s">
        <v>94</v>
      </c>
      <c r="B70" s="82" t="s">
        <v>87</v>
      </c>
      <c r="C70" s="83">
        <v>5318633</v>
      </c>
      <c r="D70" s="83">
        <v>5318633</v>
      </c>
      <c r="E70" s="83">
        <v>876841</v>
      </c>
      <c r="F70" s="83">
        <v>413223</v>
      </c>
      <c r="G70" s="83">
        <v>4441792</v>
      </c>
      <c r="H70" s="62">
        <f t="shared" ref="H70:H133" si="2">+E70/D70</f>
        <v>0.16486209896415113</v>
      </c>
    </row>
    <row r="71" spans="1:8" x14ac:dyDescent="0.3">
      <c r="A71" s="81" t="s">
        <v>95</v>
      </c>
      <c r="B71" s="82" t="s">
        <v>87</v>
      </c>
      <c r="C71" s="83">
        <v>2776266</v>
      </c>
      <c r="D71" s="83">
        <v>2776266</v>
      </c>
      <c r="E71" s="83">
        <v>235364</v>
      </c>
      <c r="F71" s="84">
        <v>0</v>
      </c>
      <c r="G71" s="83">
        <v>2540902</v>
      </c>
      <c r="H71" s="62">
        <f t="shared" si="2"/>
        <v>8.477717913197079E-2</v>
      </c>
    </row>
    <row r="72" spans="1:8" x14ac:dyDescent="0.3">
      <c r="A72" s="81" t="s">
        <v>96</v>
      </c>
      <c r="B72" s="82" t="s">
        <v>87</v>
      </c>
      <c r="C72" s="83">
        <v>40422140</v>
      </c>
      <c r="D72" s="83">
        <v>40422140</v>
      </c>
      <c r="E72" s="83">
        <v>3125111</v>
      </c>
      <c r="F72" s="83">
        <v>3125111</v>
      </c>
      <c r="G72" s="83">
        <v>8084428</v>
      </c>
      <c r="H72" s="62">
        <f t="shared" si="2"/>
        <v>7.7311864240735398E-2</v>
      </c>
    </row>
    <row r="73" spans="1:8" x14ac:dyDescent="0.3">
      <c r="A73" s="81" t="s">
        <v>97</v>
      </c>
      <c r="B73" s="82" t="s">
        <v>87</v>
      </c>
      <c r="C73" s="83">
        <v>113467897</v>
      </c>
      <c r="D73" s="83">
        <v>113467897</v>
      </c>
      <c r="E73" s="83">
        <v>9586174</v>
      </c>
      <c r="F73" s="83">
        <v>9586174</v>
      </c>
      <c r="G73" s="83">
        <v>22693579.399999999</v>
      </c>
      <c r="H73" s="62">
        <f t="shared" si="2"/>
        <v>8.4483578646037658E-2</v>
      </c>
    </row>
    <row r="74" spans="1:8" x14ac:dyDescent="0.3">
      <c r="A74" s="81" t="s">
        <v>98</v>
      </c>
      <c r="B74" s="82" t="s">
        <v>87</v>
      </c>
      <c r="C74" s="83">
        <v>126707434</v>
      </c>
      <c r="D74" s="83">
        <v>126707434</v>
      </c>
      <c r="E74" s="83">
        <v>7461169</v>
      </c>
      <c r="F74" s="83">
        <v>7461169</v>
      </c>
      <c r="G74" s="83">
        <v>25341486.800000001</v>
      </c>
      <c r="H74" s="62">
        <f t="shared" si="2"/>
        <v>5.8885013802741831E-2</v>
      </c>
    </row>
    <row r="75" spans="1:8" x14ac:dyDescent="0.3">
      <c r="A75" s="81" t="s">
        <v>99</v>
      </c>
      <c r="B75" s="82" t="s">
        <v>87</v>
      </c>
      <c r="C75" s="83">
        <v>103689165</v>
      </c>
      <c r="D75" s="83">
        <v>103689165</v>
      </c>
      <c r="E75" s="83">
        <v>7314147</v>
      </c>
      <c r="F75" s="83">
        <v>7314147</v>
      </c>
      <c r="G75" s="83">
        <v>96375018</v>
      </c>
      <c r="H75" s="62">
        <f t="shared" si="2"/>
        <v>7.0539163855741341E-2</v>
      </c>
    </row>
    <row r="76" spans="1:8" x14ac:dyDescent="0.3">
      <c r="A76" s="81" t="s">
        <v>100</v>
      </c>
      <c r="B76" s="82" t="s">
        <v>87</v>
      </c>
      <c r="C76" s="83">
        <v>105898794</v>
      </c>
      <c r="D76" s="83">
        <v>105898794</v>
      </c>
      <c r="E76" s="83">
        <v>7759421</v>
      </c>
      <c r="F76" s="84">
        <v>0</v>
      </c>
      <c r="G76" s="83">
        <v>98139373</v>
      </c>
      <c r="H76" s="62">
        <f t="shared" si="2"/>
        <v>7.3272043116940494E-2</v>
      </c>
    </row>
    <row r="77" spans="1:8" x14ac:dyDescent="0.3">
      <c r="A77" s="81" t="s">
        <v>101</v>
      </c>
      <c r="B77" s="82" t="s">
        <v>87</v>
      </c>
      <c r="C77" s="83">
        <v>61431882</v>
      </c>
      <c r="D77" s="83">
        <v>61431882</v>
      </c>
      <c r="E77" s="83">
        <v>4683606</v>
      </c>
      <c r="F77" s="84">
        <v>0</v>
      </c>
      <c r="G77" s="83">
        <v>56748276</v>
      </c>
      <c r="H77" s="62">
        <f t="shared" si="2"/>
        <v>7.6240639998624821E-2</v>
      </c>
    </row>
    <row r="78" spans="1:8" x14ac:dyDescent="0.3">
      <c r="A78" s="81" t="s">
        <v>102</v>
      </c>
      <c r="B78" s="82" t="s">
        <v>87</v>
      </c>
      <c r="C78" s="83">
        <v>83466297</v>
      </c>
      <c r="D78" s="83">
        <v>83466297</v>
      </c>
      <c r="E78" s="83">
        <v>6170104</v>
      </c>
      <c r="F78" s="84">
        <v>0</v>
      </c>
      <c r="G78" s="83">
        <v>77296193</v>
      </c>
      <c r="H78" s="62">
        <f t="shared" si="2"/>
        <v>7.3923298645919316E-2</v>
      </c>
    </row>
    <row r="79" spans="1:8" x14ac:dyDescent="0.3">
      <c r="A79" s="81" t="s">
        <v>103</v>
      </c>
      <c r="B79" s="82" t="s">
        <v>87</v>
      </c>
      <c r="C79" s="83">
        <v>9767701</v>
      </c>
      <c r="D79" s="83">
        <v>9767701</v>
      </c>
      <c r="E79" s="83">
        <v>788969.21</v>
      </c>
      <c r="F79" s="84">
        <v>0</v>
      </c>
      <c r="G79" s="83">
        <v>8978731.7899999991</v>
      </c>
      <c r="H79" s="62">
        <f t="shared" si="2"/>
        <v>8.077327612710504E-2</v>
      </c>
    </row>
    <row r="80" spans="1:8" x14ac:dyDescent="0.3">
      <c r="A80" s="81" t="s">
        <v>104</v>
      </c>
      <c r="B80" s="82" t="s">
        <v>87</v>
      </c>
      <c r="C80" s="83">
        <v>12674595</v>
      </c>
      <c r="D80" s="83">
        <v>12674595</v>
      </c>
      <c r="E80" s="83">
        <v>1103820</v>
      </c>
      <c r="F80" s="83">
        <v>1103820</v>
      </c>
      <c r="G80" s="83">
        <v>2534919</v>
      </c>
      <c r="H80" s="62">
        <f t="shared" si="2"/>
        <v>8.7089173263524403E-2</v>
      </c>
    </row>
    <row r="81" spans="1:8" x14ac:dyDescent="0.3">
      <c r="A81" s="81" t="s">
        <v>105</v>
      </c>
      <c r="B81" s="82" t="s">
        <v>87</v>
      </c>
      <c r="C81" s="83">
        <v>90284090</v>
      </c>
      <c r="D81" s="83">
        <v>90284090</v>
      </c>
      <c r="E81" s="83">
        <v>6513475</v>
      </c>
      <c r="F81" s="84">
        <v>0</v>
      </c>
      <c r="G81" s="83">
        <v>83770615</v>
      </c>
      <c r="H81" s="62">
        <f t="shared" si="2"/>
        <v>7.2144217214793874E-2</v>
      </c>
    </row>
    <row r="82" spans="1:8" x14ac:dyDescent="0.3">
      <c r="A82" s="81" t="s">
        <v>106</v>
      </c>
      <c r="B82" s="82" t="s">
        <v>87</v>
      </c>
      <c r="C82" s="83">
        <v>35506246</v>
      </c>
      <c r="D82" s="83">
        <v>35506246</v>
      </c>
      <c r="E82" s="83">
        <v>4461413.72</v>
      </c>
      <c r="F82" s="84">
        <v>0</v>
      </c>
      <c r="G82" s="83">
        <v>31044832.280000001</v>
      </c>
      <c r="H82" s="62">
        <f t="shared" si="2"/>
        <v>0.12565151832722612</v>
      </c>
    </row>
    <row r="83" spans="1:8" x14ac:dyDescent="0.3">
      <c r="A83" s="81" t="s">
        <v>107</v>
      </c>
      <c r="B83" s="82" t="s">
        <v>108</v>
      </c>
      <c r="C83" s="83">
        <v>80834908</v>
      </c>
      <c r="D83" s="83">
        <v>80834908</v>
      </c>
      <c r="E83" s="83">
        <v>5981047</v>
      </c>
      <c r="F83" s="83">
        <v>5981047</v>
      </c>
      <c r="G83" s="83">
        <v>16166981.6</v>
      </c>
      <c r="H83" s="62">
        <f t="shared" si="2"/>
        <v>7.3990892647518069E-2</v>
      </c>
    </row>
    <row r="84" spans="1:8" x14ac:dyDescent="0.3">
      <c r="A84" s="81" t="s">
        <v>109</v>
      </c>
      <c r="B84" s="82" t="s">
        <v>108</v>
      </c>
      <c r="C84" s="83">
        <v>15127873</v>
      </c>
      <c r="D84" s="83">
        <v>15127873</v>
      </c>
      <c r="E84" s="83">
        <v>983706</v>
      </c>
      <c r="F84" s="83">
        <v>983706</v>
      </c>
      <c r="G84" s="83">
        <v>3025574.6</v>
      </c>
      <c r="H84" s="62">
        <f t="shared" si="2"/>
        <v>6.5026061495889076E-2</v>
      </c>
    </row>
    <row r="85" spans="1:8" x14ac:dyDescent="0.3">
      <c r="A85" s="81" t="s">
        <v>110</v>
      </c>
      <c r="B85" s="82" t="s">
        <v>108</v>
      </c>
      <c r="C85" s="83">
        <v>54208256</v>
      </c>
      <c r="D85" s="83">
        <v>54208256</v>
      </c>
      <c r="E85" s="83">
        <v>3851588.35</v>
      </c>
      <c r="F85" s="84">
        <v>0</v>
      </c>
      <c r="G85" s="83">
        <v>50356667.649999999</v>
      </c>
      <c r="H85" s="62">
        <f t="shared" si="2"/>
        <v>7.1051692753221943E-2</v>
      </c>
    </row>
    <row r="86" spans="1:8" x14ac:dyDescent="0.3">
      <c r="A86" s="81" t="s">
        <v>111</v>
      </c>
      <c r="B86" s="82" t="s">
        <v>108</v>
      </c>
      <c r="C86" s="83">
        <v>22064924</v>
      </c>
      <c r="D86" s="83">
        <v>22064924</v>
      </c>
      <c r="E86" s="83">
        <v>1381340.1</v>
      </c>
      <c r="F86" s="83">
        <v>1381340.1</v>
      </c>
      <c r="G86" s="83">
        <v>20683583.899999999</v>
      </c>
      <c r="H86" s="62">
        <f t="shared" si="2"/>
        <v>6.2603437927091887E-2</v>
      </c>
    </row>
    <row r="87" spans="1:8" x14ac:dyDescent="0.3">
      <c r="A87" s="81" t="s">
        <v>112</v>
      </c>
      <c r="B87" s="82" t="s">
        <v>108</v>
      </c>
      <c r="C87" s="83">
        <v>4859307</v>
      </c>
      <c r="D87" s="83">
        <v>4859307</v>
      </c>
      <c r="E87" s="83">
        <v>345099.09</v>
      </c>
      <c r="F87" s="83">
        <v>345099.09</v>
      </c>
      <c r="G87" s="83">
        <v>4514207.91</v>
      </c>
      <c r="H87" s="62">
        <f t="shared" si="2"/>
        <v>7.1018169874840179E-2</v>
      </c>
    </row>
    <row r="88" spans="1:8" x14ac:dyDescent="0.3">
      <c r="A88" s="81" t="s">
        <v>113</v>
      </c>
      <c r="B88" s="82" t="s">
        <v>108</v>
      </c>
      <c r="C88" s="83">
        <v>4932357</v>
      </c>
      <c r="D88" s="83">
        <v>4932357</v>
      </c>
      <c r="E88" s="83">
        <v>351418</v>
      </c>
      <c r="F88" s="84">
        <v>0</v>
      </c>
      <c r="G88" s="83">
        <v>4580939</v>
      </c>
      <c r="H88" s="62">
        <f t="shared" si="2"/>
        <v>7.1247478639522646E-2</v>
      </c>
    </row>
    <row r="89" spans="1:8" x14ac:dyDescent="0.3">
      <c r="A89" s="81" t="s">
        <v>114</v>
      </c>
      <c r="B89" s="82" t="s">
        <v>108</v>
      </c>
      <c r="C89" s="83">
        <v>6998676</v>
      </c>
      <c r="D89" s="83">
        <v>6998676</v>
      </c>
      <c r="E89" s="84">
        <v>0</v>
      </c>
      <c r="F89" s="84">
        <v>0</v>
      </c>
      <c r="G89" s="83">
        <v>6998676</v>
      </c>
      <c r="H89" s="62">
        <f t="shared" si="2"/>
        <v>0</v>
      </c>
    </row>
    <row r="90" spans="1:8" x14ac:dyDescent="0.3">
      <c r="A90" s="81" t="s">
        <v>115</v>
      </c>
      <c r="B90" s="82" t="s">
        <v>108</v>
      </c>
      <c r="C90" s="83">
        <v>2943893</v>
      </c>
      <c r="D90" s="83">
        <v>2943893</v>
      </c>
      <c r="E90" s="83">
        <v>517317</v>
      </c>
      <c r="F90" s="83">
        <v>218329.17</v>
      </c>
      <c r="G90" s="83">
        <v>2426576</v>
      </c>
      <c r="H90" s="62">
        <f t="shared" si="2"/>
        <v>0.17572547643545469</v>
      </c>
    </row>
    <row r="91" spans="1:8" x14ac:dyDescent="0.3">
      <c r="A91" s="81" t="s">
        <v>116</v>
      </c>
      <c r="B91" s="82" t="s">
        <v>108</v>
      </c>
      <c r="C91" s="83">
        <v>1536679</v>
      </c>
      <c r="D91" s="83">
        <v>1536679</v>
      </c>
      <c r="E91" s="83">
        <v>130275</v>
      </c>
      <c r="F91" s="84">
        <v>0</v>
      </c>
      <c r="G91" s="83">
        <v>1406404</v>
      </c>
      <c r="H91" s="62">
        <f t="shared" si="2"/>
        <v>8.4776976844220558E-2</v>
      </c>
    </row>
    <row r="92" spans="1:8" x14ac:dyDescent="0.3">
      <c r="A92" s="81" t="s">
        <v>117</v>
      </c>
      <c r="B92" s="82" t="s">
        <v>108</v>
      </c>
      <c r="C92" s="83">
        <v>22373878</v>
      </c>
      <c r="D92" s="83">
        <v>22373878</v>
      </c>
      <c r="E92" s="83">
        <v>1729314</v>
      </c>
      <c r="F92" s="83">
        <v>1729314</v>
      </c>
      <c r="G92" s="83">
        <v>4474775.5999999996</v>
      </c>
      <c r="H92" s="62">
        <f t="shared" si="2"/>
        <v>7.729165234565058E-2</v>
      </c>
    </row>
    <row r="93" spans="1:8" x14ac:dyDescent="0.3">
      <c r="A93" s="81" t="s">
        <v>118</v>
      </c>
      <c r="B93" s="82" t="s">
        <v>108</v>
      </c>
      <c r="C93" s="83">
        <v>62805110</v>
      </c>
      <c r="D93" s="83">
        <v>62805110</v>
      </c>
      <c r="E93" s="83">
        <v>5309069</v>
      </c>
      <c r="F93" s="83">
        <v>5309069</v>
      </c>
      <c r="G93" s="83">
        <v>12561022</v>
      </c>
      <c r="H93" s="62">
        <f t="shared" si="2"/>
        <v>8.4532436930689236E-2</v>
      </c>
    </row>
    <row r="94" spans="1:8" x14ac:dyDescent="0.3">
      <c r="A94" s="81" t="s">
        <v>119</v>
      </c>
      <c r="B94" s="82" t="s">
        <v>108</v>
      </c>
      <c r="C94" s="83">
        <v>70133266</v>
      </c>
      <c r="D94" s="83">
        <v>70133266</v>
      </c>
      <c r="E94" s="83">
        <v>5084637</v>
      </c>
      <c r="F94" s="83">
        <v>5084637</v>
      </c>
      <c r="G94" s="83">
        <v>14026653.199999999</v>
      </c>
      <c r="H94" s="62">
        <f t="shared" si="2"/>
        <v>7.2499646601371731E-2</v>
      </c>
    </row>
    <row r="95" spans="1:8" x14ac:dyDescent="0.3">
      <c r="A95" s="81" t="s">
        <v>120</v>
      </c>
      <c r="B95" s="82" t="s">
        <v>108</v>
      </c>
      <c r="C95" s="83">
        <v>57392527</v>
      </c>
      <c r="D95" s="83">
        <v>57392527</v>
      </c>
      <c r="E95" s="83">
        <v>4047913</v>
      </c>
      <c r="F95" s="83">
        <v>4047913</v>
      </c>
      <c r="G95" s="83">
        <v>53344614</v>
      </c>
      <c r="H95" s="62">
        <f t="shared" si="2"/>
        <v>7.0530314861375593E-2</v>
      </c>
    </row>
    <row r="96" spans="1:8" x14ac:dyDescent="0.3">
      <c r="A96" s="81" t="s">
        <v>121</v>
      </c>
      <c r="B96" s="82" t="s">
        <v>108</v>
      </c>
      <c r="C96" s="83">
        <v>58615569</v>
      </c>
      <c r="D96" s="83">
        <v>58615569</v>
      </c>
      <c r="E96" s="83">
        <v>4284555</v>
      </c>
      <c r="F96" s="83">
        <v>9200</v>
      </c>
      <c r="G96" s="83">
        <v>54331014</v>
      </c>
      <c r="H96" s="62">
        <f t="shared" si="2"/>
        <v>7.3095852741786066E-2</v>
      </c>
    </row>
    <row r="97" spans="1:8" x14ac:dyDescent="0.3">
      <c r="A97" s="81" t="s">
        <v>122</v>
      </c>
      <c r="B97" s="82" t="s">
        <v>108</v>
      </c>
      <c r="C97" s="83">
        <v>34002887</v>
      </c>
      <c r="D97" s="83">
        <v>34002887</v>
      </c>
      <c r="E97" s="83">
        <v>2592408</v>
      </c>
      <c r="F97" s="84">
        <v>0</v>
      </c>
      <c r="G97" s="83">
        <v>31410479</v>
      </c>
      <c r="H97" s="62">
        <f t="shared" si="2"/>
        <v>7.6240820375046384E-2</v>
      </c>
    </row>
    <row r="98" spans="1:8" x14ac:dyDescent="0.3">
      <c r="A98" s="81" t="s">
        <v>123</v>
      </c>
      <c r="B98" s="82" t="s">
        <v>108</v>
      </c>
      <c r="C98" s="83">
        <v>46199058</v>
      </c>
      <c r="D98" s="83">
        <v>46199058</v>
      </c>
      <c r="E98" s="83">
        <v>3408640</v>
      </c>
      <c r="F98" s="84">
        <v>0</v>
      </c>
      <c r="G98" s="83">
        <v>42790418</v>
      </c>
      <c r="H98" s="62">
        <f t="shared" si="2"/>
        <v>7.3781590957980134E-2</v>
      </c>
    </row>
    <row r="99" spans="1:8" x14ac:dyDescent="0.3">
      <c r="A99" s="81" t="s">
        <v>124</v>
      </c>
      <c r="B99" s="82" t="s">
        <v>108</v>
      </c>
      <c r="C99" s="83">
        <v>5406476</v>
      </c>
      <c r="D99" s="83">
        <v>5406476</v>
      </c>
      <c r="E99" s="83">
        <v>436698.82</v>
      </c>
      <c r="F99" s="84">
        <v>0</v>
      </c>
      <c r="G99" s="83">
        <v>4969777.18</v>
      </c>
      <c r="H99" s="62">
        <f t="shared" si="2"/>
        <v>8.0773283743421784E-2</v>
      </c>
    </row>
    <row r="100" spans="1:8" x14ac:dyDescent="0.3">
      <c r="A100" s="81" t="s">
        <v>125</v>
      </c>
      <c r="B100" s="82" t="s">
        <v>108</v>
      </c>
      <c r="C100" s="83">
        <v>7015459</v>
      </c>
      <c r="D100" s="83">
        <v>7015459</v>
      </c>
      <c r="E100" s="83">
        <v>610968</v>
      </c>
      <c r="F100" s="83">
        <v>610968</v>
      </c>
      <c r="G100" s="83">
        <v>1403091.8</v>
      </c>
      <c r="H100" s="62">
        <f t="shared" si="2"/>
        <v>8.7088813433304935E-2</v>
      </c>
    </row>
    <row r="101" spans="1:8" x14ac:dyDescent="0.3">
      <c r="A101" s="81" t="s">
        <v>126</v>
      </c>
      <c r="B101" s="82" t="s">
        <v>108</v>
      </c>
      <c r="C101" s="83">
        <v>49972744</v>
      </c>
      <c r="D101" s="83">
        <v>49972744</v>
      </c>
      <c r="E101" s="83">
        <v>3605246</v>
      </c>
      <c r="F101" s="84">
        <v>0</v>
      </c>
      <c r="G101" s="83">
        <v>46367498</v>
      </c>
      <c r="H101" s="62">
        <f t="shared" si="2"/>
        <v>7.2144247272072956E-2</v>
      </c>
    </row>
    <row r="102" spans="1:8" x14ac:dyDescent="0.3">
      <c r="A102" s="81" t="s">
        <v>127</v>
      </c>
      <c r="B102" s="82" t="s">
        <v>108</v>
      </c>
      <c r="C102" s="83">
        <v>19652903</v>
      </c>
      <c r="D102" s="83">
        <v>19652903</v>
      </c>
      <c r="E102" s="83">
        <v>2469417.1800000002</v>
      </c>
      <c r="F102" s="84">
        <v>0</v>
      </c>
      <c r="G102" s="83">
        <v>17183485.82</v>
      </c>
      <c r="H102" s="62">
        <f t="shared" si="2"/>
        <v>0.12565152232217297</v>
      </c>
    </row>
    <row r="103" spans="1:8" x14ac:dyDescent="0.3">
      <c r="A103" s="81" t="s">
        <v>128</v>
      </c>
      <c r="B103" s="82" t="s">
        <v>129</v>
      </c>
      <c r="C103" s="83">
        <v>40417454</v>
      </c>
      <c r="D103" s="83">
        <v>40417454</v>
      </c>
      <c r="E103" s="83">
        <v>3020974</v>
      </c>
      <c r="F103" s="83">
        <v>3020974</v>
      </c>
      <c r="G103" s="83">
        <v>8083490.7999999998</v>
      </c>
      <c r="H103" s="62">
        <f t="shared" si="2"/>
        <v>7.4744292403969834E-2</v>
      </c>
    </row>
    <row r="104" spans="1:8" x14ac:dyDescent="0.3">
      <c r="A104" s="81" t="s">
        <v>130</v>
      </c>
      <c r="B104" s="82" t="s">
        <v>129</v>
      </c>
      <c r="C104" s="83">
        <v>7563937</v>
      </c>
      <c r="D104" s="83">
        <v>7563937</v>
      </c>
      <c r="E104" s="83">
        <v>491852</v>
      </c>
      <c r="F104" s="83">
        <v>491852</v>
      </c>
      <c r="G104" s="83">
        <v>1512787.4</v>
      </c>
      <c r="H104" s="62">
        <f t="shared" si="2"/>
        <v>6.5025924991178541E-2</v>
      </c>
    </row>
    <row r="105" spans="1:8" x14ac:dyDescent="0.3">
      <c r="A105" s="81" t="s">
        <v>131</v>
      </c>
      <c r="B105" s="82" t="s">
        <v>129</v>
      </c>
      <c r="C105" s="83">
        <v>27104128</v>
      </c>
      <c r="D105" s="83">
        <v>27104128</v>
      </c>
      <c r="E105" s="83">
        <v>1925794.17</v>
      </c>
      <c r="F105" s="84">
        <v>0</v>
      </c>
      <c r="G105" s="83">
        <v>25178333.829999998</v>
      </c>
      <c r="H105" s="62">
        <f t="shared" si="2"/>
        <v>7.1051692568748201E-2</v>
      </c>
    </row>
    <row r="106" spans="1:8" x14ac:dyDescent="0.3">
      <c r="A106" s="81" t="s">
        <v>132</v>
      </c>
      <c r="B106" s="82" t="s">
        <v>129</v>
      </c>
      <c r="C106" s="83">
        <v>11032463</v>
      </c>
      <c r="D106" s="83">
        <v>11032463</v>
      </c>
      <c r="E106" s="83">
        <v>690670</v>
      </c>
      <c r="F106" s="83">
        <v>690670</v>
      </c>
      <c r="G106" s="83">
        <v>10341793</v>
      </c>
      <c r="H106" s="62">
        <f t="shared" si="2"/>
        <v>6.2603427720537105E-2</v>
      </c>
    </row>
    <row r="107" spans="1:8" x14ac:dyDescent="0.3">
      <c r="A107" s="81" t="s">
        <v>133</v>
      </c>
      <c r="B107" s="82" t="s">
        <v>129</v>
      </c>
      <c r="C107" s="83">
        <v>2429653</v>
      </c>
      <c r="D107" s="83">
        <v>2429653</v>
      </c>
      <c r="E107" s="83">
        <v>172549.55</v>
      </c>
      <c r="F107" s="83">
        <v>172549.55</v>
      </c>
      <c r="G107" s="83">
        <v>2257103.4500000002</v>
      </c>
      <c r="H107" s="62">
        <f t="shared" si="2"/>
        <v>7.1018186547626344E-2</v>
      </c>
    </row>
    <row r="108" spans="1:8" x14ac:dyDescent="0.3">
      <c r="A108" s="81" t="s">
        <v>134</v>
      </c>
      <c r="B108" s="82" t="s">
        <v>129</v>
      </c>
      <c r="C108" s="83">
        <v>2466179</v>
      </c>
      <c r="D108" s="83">
        <v>2466179</v>
      </c>
      <c r="E108" s="83">
        <v>175709</v>
      </c>
      <c r="F108" s="84">
        <v>0</v>
      </c>
      <c r="G108" s="83">
        <v>2290470</v>
      </c>
      <c r="H108" s="62">
        <f t="shared" si="2"/>
        <v>7.1247464194610366E-2</v>
      </c>
    </row>
    <row r="109" spans="1:8" x14ac:dyDescent="0.3">
      <c r="A109" s="81" t="s">
        <v>135</v>
      </c>
      <c r="B109" s="82" t="s">
        <v>129</v>
      </c>
      <c r="C109" s="83">
        <v>3499338</v>
      </c>
      <c r="D109" s="83">
        <v>3499338</v>
      </c>
      <c r="E109" s="84">
        <v>0</v>
      </c>
      <c r="F109" s="84">
        <v>0</v>
      </c>
      <c r="G109" s="83">
        <v>3499338</v>
      </c>
      <c r="H109" s="62">
        <f t="shared" si="2"/>
        <v>0</v>
      </c>
    </row>
    <row r="110" spans="1:8" x14ac:dyDescent="0.3">
      <c r="A110" s="81" t="s">
        <v>136</v>
      </c>
      <c r="B110" s="82" t="s">
        <v>129</v>
      </c>
      <c r="C110" s="83">
        <v>1471946</v>
      </c>
      <c r="D110" s="83">
        <v>1471946</v>
      </c>
      <c r="E110" s="83">
        <v>238760</v>
      </c>
      <c r="F110" s="83">
        <v>3528.17</v>
      </c>
      <c r="G110" s="83">
        <v>1233186</v>
      </c>
      <c r="H110" s="62">
        <f t="shared" si="2"/>
        <v>0.16220703748642953</v>
      </c>
    </row>
    <row r="111" spans="1:8" x14ac:dyDescent="0.3">
      <c r="A111" s="81" t="s">
        <v>137</v>
      </c>
      <c r="B111" s="82" t="s">
        <v>129</v>
      </c>
      <c r="C111" s="83">
        <v>768340</v>
      </c>
      <c r="D111" s="83">
        <v>768340</v>
      </c>
      <c r="E111" s="83">
        <v>65137</v>
      </c>
      <c r="F111" s="84">
        <v>0</v>
      </c>
      <c r="G111" s="83">
        <v>703203</v>
      </c>
      <c r="H111" s="62">
        <f t="shared" si="2"/>
        <v>8.4776270921727362E-2</v>
      </c>
    </row>
    <row r="112" spans="1:8" x14ac:dyDescent="0.3">
      <c r="A112" s="81" t="s">
        <v>138</v>
      </c>
      <c r="B112" s="82" t="s">
        <v>129</v>
      </c>
      <c r="C112" s="83">
        <v>11186939</v>
      </c>
      <c r="D112" s="83">
        <v>11186939</v>
      </c>
      <c r="E112" s="83">
        <v>864657</v>
      </c>
      <c r="F112" s="83">
        <v>864657</v>
      </c>
      <c r="G112" s="83">
        <v>2237387.7999999998</v>
      </c>
      <c r="H112" s="62">
        <f t="shared" si="2"/>
        <v>7.729165234565058E-2</v>
      </c>
    </row>
    <row r="113" spans="1:8" x14ac:dyDescent="0.3">
      <c r="A113" s="81" t="s">
        <v>139</v>
      </c>
      <c r="B113" s="82" t="s">
        <v>129</v>
      </c>
      <c r="C113" s="83">
        <v>31402555</v>
      </c>
      <c r="D113" s="83">
        <v>31402555</v>
      </c>
      <c r="E113" s="83">
        <v>2654528</v>
      </c>
      <c r="F113" s="83">
        <v>2654528</v>
      </c>
      <c r="G113" s="83">
        <v>6280511</v>
      </c>
      <c r="H113" s="62">
        <f t="shared" si="2"/>
        <v>8.4532229941162426E-2</v>
      </c>
    </row>
    <row r="114" spans="1:8" x14ac:dyDescent="0.3">
      <c r="A114" s="81" t="s">
        <v>140</v>
      </c>
      <c r="B114" s="82" t="s">
        <v>129</v>
      </c>
      <c r="C114" s="83">
        <v>35066633</v>
      </c>
      <c r="D114" s="83">
        <v>35066633</v>
      </c>
      <c r="E114" s="83">
        <v>2542658</v>
      </c>
      <c r="F114" s="83">
        <v>2542658</v>
      </c>
      <c r="G114" s="83">
        <v>7013326.5999999996</v>
      </c>
      <c r="H114" s="62">
        <f t="shared" si="2"/>
        <v>7.2509328169602136E-2</v>
      </c>
    </row>
    <row r="115" spans="1:8" x14ac:dyDescent="0.3">
      <c r="A115" s="81" t="s">
        <v>141</v>
      </c>
      <c r="B115" s="82" t="s">
        <v>129</v>
      </c>
      <c r="C115" s="83">
        <v>28696263</v>
      </c>
      <c r="D115" s="83">
        <v>28696263</v>
      </c>
      <c r="E115" s="83">
        <v>2023957</v>
      </c>
      <c r="F115" s="83">
        <v>2023957</v>
      </c>
      <c r="G115" s="83">
        <v>26672306</v>
      </c>
      <c r="H115" s="62">
        <f t="shared" si="2"/>
        <v>7.0530333514158272E-2</v>
      </c>
    </row>
    <row r="116" spans="1:8" x14ac:dyDescent="0.3">
      <c r="A116" s="81" t="s">
        <v>142</v>
      </c>
      <c r="B116" s="82" t="s">
        <v>129</v>
      </c>
      <c r="C116" s="83">
        <v>29307785</v>
      </c>
      <c r="D116" s="83">
        <v>29307785</v>
      </c>
      <c r="E116" s="83">
        <v>2137677</v>
      </c>
      <c r="F116" s="84">
        <v>0</v>
      </c>
      <c r="G116" s="83">
        <v>27170108</v>
      </c>
      <c r="H116" s="62">
        <f t="shared" si="2"/>
        <v>7.2938879550262833E-2</v>
      </c>
    </row>
    <row r="117" spans="1:8" x14ac:dyDescent="0.3">
      <c r="A117" s="81" t="s">
        <v>143</v>
      </c>
      <c r="B117" s="82" t="s">
        <v>129</v>
      </c>
      <c r="C117" s="83">
        <v>17001443</v>
      </c>
      <c r="D117" s="83">
        <v>17001443</v>
      </c>
      <c r="E117" s="83">
        <v>1296195</v>
      </c>
      <c r="F117" s="84">
        <v>0</v>
      </c>
      <c r="G117" s="83">
        <v>15705248</v>
      </c>
      <c r="H117" s="62">
        <f t="shared" si="2"/>
        <v>7.6240293250402338E-2</v>
      </c>
    </row>
    <row r="118" spans="1:8" x14ac:dyDescent="0.3">
      <c r="A118" s="81" t="s">
        <v>144</v>
      </c>
      <c r="B118" s="82" t="s">
        <v>129</v>
      </c>
      <c r="C118" s="83">
        <v>23099529</v>
      </c>
      <c r="D118" s="83">
        <v>23099529</v>
      </c>
      <c r="E118" s="83">
        <v>1704320</v>
      </c>
      <c r="F118" s="84">
        <v>0</v>
      </c>
      <c r="G118" s="83">
        <v>21395209</v>
      </c>
      <c r="H118" s="62">
        <f t="shared" si="2"/>
        <v>7.3781590957980134E-2</v>
      </c>
    </row>
    <row r="119" spans="1:8" x14ac:dyDescent="0.3">
      <c r="A119" s="81" t="s">
        <v>145</v>
      </c>
      <c r="B119" s="82" t="s">
        <v>129</v>
      </c>
      <c r="C119" s="83">
        <v>2703238</v>
      </c>
      <c r="D119" s="83">
        <v>2703238</v>
      </c>
      <c r="E119" s="83">
        <v>217618.41</v>
      </c>
      <c r="F119" s="84">
        <v>0</v>
      </c>
      <c r="G119" s="83">
        <v>2485619.59</v>
      </c>
      <c r="H119" s="62">
        <f t="shared" si="2"/>
        <v>8.0502867302102141E-2</v>
      </c>
    </row>
    <row r="120" spans="1:8" x14ac:dyDescent="0.3">
      <c r="A120" s="81" t="s">
        <v>146</v>
      </c>
      <c r="B120" s="82" t="s">
        <v>129</v>
      </c>
      <c r="C120" s="83">
        <v>3507729</v>
      </c>
      <c r="D120" s="83">
        <v>3507729</v>
      </c>
      <c r="E120" s="83">
        <v>305485</v>
      </c>
      <c r="F120" s="83">
        <v>305485</v>
      </c>
      <c r="G120" s="83">
        <v>701545.8</v>
      </c>
      <c r="H120" s="62">
        <f t="shared" si="2"/>
        <v>8.7089110931887842E-2</v>
      </c>
    </row>
    <row r="121" spans="1:8" x14ac:dyDescent="0.3">
      <c r="A121" s="81" t="s">
        <v>147</v>
      </c>
      <c r="B121" s="82" t="s">
        <v>129</v>
      </c>
      <c r="C121" s="83">
        <v>24986372</v>
      </c>
      <c r="D121" s="83">
        <v>24986372</v>
      </c>
      <c r="E121" s="83">
        <v>1802617</v>
      </c>
      <c r="F121" s="84">
        <v>0</v>
      </c>
      <c r="G121" s="83">
        <v>23183755</v>
      </c>
      <c r="H121" s="62">
        <f t="shared" si="2"/>
        <v>7.2144007141172792E-2</v>
      </c>
    </row>
    <row r="122" spans="1:8" x14ac:dyDescent="0.3">
      <c r="A122" s="81" t="s">
        <v>148</v>
      </c>
      <c r="B122" s="82" t="s">
        <v>129</v>
      </c>
      <c r="C122" s="83">
        <v>9826451</v>
      </c>
      <c r="D122" s="83">
        <v>9826451</v>
      </c>
      <c r="E122" s="83">
        <v>1234708.6000000001</v>
      </c>
      <c r="F122" s="84">
        <v>0</v>
      </c>
      <c r="G122" s="83">
        <v>8591742.4000000004</v>
      </c>
      <c r="H122" s="62">
        <f t="shared" si="2"/>
        <v>0.12565152973336965</v>
      </c>
    </row>
    <row r="123" spans="1:8" x14ac:dyDescent="0.3">
      <c r="A123" s="81" t="s">
        <v>149</v>
      </c>
      <c r="B123" s="82" t="s">
        <v>150</v>
      </c>
      <c r="C123" s="83">
        <v>85000000</v>
      </c>
      <c r="D123" s="83">
        <v>85000000</v>
      </c>
      <c r="E123" s="84">
        <v>0</v>
      </c>
      <c r="F123" s="84">
        <v>0</v>
      </c>
      <c r="G123" s="83">
        <v>85000000</v>
      </c>
      <c r="H123" s="62">
        <f t="shared" si="2"/>
        <v>0</v>
      </c>
    </row>
    <row r="124" spans="1:8" x14ac:dyDescent="0.3">
      <c r="A124" s="81" t="s">
        <v>151</v>
      </c>
      <c r="B124" s="82" t="s">
        <v>150</v>
      </c>
      <c r="C124" s="83">
        <v>8400000</v>
      </c>
      <c r="D124" s="83">
        <v>8400000</v>
      </c>
      <c r="E124" s="83">
        <v>631530.5</v>
      </c>
      <c r="F124" s="83">
        <v>631530.5</v>
      </c>
      <c r="G124" s="83">
        <v>7768469.5</v>
      </c>
      <c r="H124" s="62">
        <f t="shared" si="2"/>
        <v>7.5182202380952384E-2</v>
      </c>
    </row>
    <row r="125" spans="1:8" x14ac:dyDescent="0.3">
      <c r="A125" s="81" t="s">
        <v>152</v>
      </c>
      <c r="B125" s="82" t="s">
        <v>153</v>
      </c>
      <c r="C125" s="83">
        <v>3500000</v>
      </c>
      <c r="D125" s="83">
        <v>3500000</v>
      </c>
      <c r="E125" s="83">
        <v>283923.90999999997</v>
      </c>
      <c r="F125" s="83">
        <v>283923.90999999997</v>
      </c>
      <c r="G125" s="83">
        <v>3216076.09</v>
      </c>
      <c r="H125" s="62">
        <f t="shared" si="2"/>
        <v>8.1121117142857135E-2</v>
      </c>
    </row>
    <row r="126" spans="1:8" x14ac:dyDescent="0.3">
      <c r="A126" s="81" t="s">
        <v>154</v>
      </c>
      <c r="B126" s="82" t="s">
        <v>150</v>
      </c>
      <c r="C126" s="83">
        <v>3500000</v>
      </c>
      <c r="D126" s="83">
        <v>3500000</v>
      </c>
      <c r="E126" s="83">
        <v>283041.09000000003</v>
      </c>
      <c r="F126" s="83">
        <v>283041.09000000003</v>
      </c>
      <c r="G126" s="83">
        <v>3216958.91</v>
      </c>
      <c r="H126" s="62">
        <f t="shared" si="2"/>
        <v>8.086888285714286E-2</v>
      </c>
    </row>
    <row r="127" spans="1:8" x14ac:dyDescent="0.3">
      <c r="A127" s="81" t="s">
        <v>155</v>
      </c>
      <c r="B127" s="82" t="s">
        <v>150</v>
      </c>
      <c r="C127" s="83">
        <v>4000000</v>
      </c>
      <c r="D127" s="83">
        <v>4000000</v>
      </c>
      <c r="E127" s="83">
        <v>369435.81</v>
      </c>
      <c r="F127" s="83">
        <v>369435.81</v>
      </c>
      <c r="G127" s="83">
        <v>3630564.19</v>
      </c>
      <c r="H127" s="62">
        <f t="shared" si="2"/>
        <v>9.2358952499999994E-2</v>
      </c>
    </row>
    <row r="128" spans="1:8" x14ac:dyDescent="0.3">
      <c r="A128" s="81" t="s">
        <v>156</v>
      </c>
      <c r="B128" s="82" t="s">
        <v>150</v>
      </c>
      <c r="C128" s="83">
        <v>2000000</v>
      </c>
      <c r="D128" s="83">
        <v>2000000</v>
      </c>
      <c r="E128" s="83">
        <v>138665</v>
      </c>
      <c r="F128" s="83">
        <v>138665</v>
      </c>
      <c r="G128" s="83">
        <v>1861335</v>
      </c>
      <c r="H128" s="62">
        <f t="shared" si="2"/>
        <v>6.9332500000000005E-2</v>
      </c>
    </row>
    <row r="129" spans="1:9" x14ac:dyDescent="0.3">
      <c r="A129" s="81" t="s">
        <v>157</v>
      </c>
      <c r="B129" s="82" t="s">
        <v>150</v>
      </c>
      <c r="C129" s="83">
        <v>10000000</v>
      </c>
      <c r="D129" s="83">
        <v>10000000</v>
      </c>
      <c r="E129" s="83">
        <v>478457.1</v>
      </c>
      <c r="F129" s="83">
        <v>478457.1</v>
      </c>
      <c r="G129" s="83">
        <v>9521542.9000000004</v>
      </c>
      <c r="H129" s="62">
        <f t="shared" si="2"/>
        <v>4.784571E-2</v>
      </c>
    </row>
    <row r="130" spans="1:9" x14ac:dyDescent="0.3">
      <c r="A130" s="81" t="s">
        <v>158</v>
      </c>
      <c r="B130" s="82" t="s">
        <v>159</v>
      </c>
      <c r="C130" s="83">
        <v>17500000</v>
      </c>
      <c r="D130" s="83">
        <v>17500000</v>
      </c>
      <c r="E130" s="83">
        <v>1148184.1599999999</v>
      </c>
      <c r="F130" s="83">
        <v>1148184.1599999999</v>
      </c>
      <c r="G130" s="83">
        <v>16351815.84</v>
      </c>
      <c r="H130" s="62">
        <f t="shared" si="2"/>
        <v>6.5610523428571418E-2</v>
      </c>
    </row>
    <row r="131" spans="1:9" x14ac:dyDescent="0.3">
      <c r="A131" s="81" t="s">
        <v>160</v>
      </c>
      <c r="B131" s="82" t="s">
        <v>150</v>
      </c>
      <c r="C131" s="83">
        <v>19000000</v>
      </c>
      <c r="D131" s="83">
        <v>19000000</v>
      </c>
      <c r="E131" s="83">
        <v>2993673.22</v>
      </c>
      <c r="F131" s="83">
        <v>1603023.17</v>
      </c>
      <c r="G131" s="83">
        <v>16006326.779999999</v>
      </c>
      <c r="H131" s="62">
        <f t="shared" si="2"/>
        <v>0.15756174842105264</v>
      </c>
    </row>
    <row r="132" spans="1:9" x14ac:dyDescent="0.3">
      <c r="A132" s="81" t="s">
        <v>161</v>
      </c>
      <c r="B132" s="82" t="s">
        <v>150</v>
      </c>
      <c r="C132" s="83">
        <v>19700000</v>
      </c>
      <c r="D132" s="83">
        <v>19700000</v>
      </c>
      <c r="E132" s="83">
        <v>1771994.33</v>
      </c>
      <c r="F132" s="83">
        <v>1771994.33</v>
      </c>
      <c r="G132" s="83">
        <v>17928005.670000002</v>
      </c>
      <c r="H132" s="62">
        <f t="shared" si="2"/>
        <v>8.9948950761421329E-2</v>
      </c>
    </row>
    <row r="133" spans="1:9" x14ac:dyDescent="0.3">
      <c r="A133" s="81" t="s">
        <v>162</v>
      </c>
      <c r="B133" s="82" t="s">
        <v>150</v>
      </c>
      <c r="C133" s="83">
        <v>4300000</v>
      </c>
      <c r="D133" s="83">
        <v>4300000</v>
      </c>
      <c r="E133" s="83">
        <v>333343.42</v>
      </c>
      <c r="F133" s="83">
        <v>333343.42</v>
      </c>
      <c r="G133" s="83">
        <v>3966656.58</v>
      </c>
      <c r="H133" s="62">
        <f t="shared" si="2"/>
        <v>7.7521725581395348E-2</v>
      </c>
    </row>
    <row r="134" spans="1:9" x14ac:dyDescent="0.3">
      <c r="A134" s="81" t="s">
        <v>163</v>
      </c>
      <c r="B134" s="82" t="s">
        <v>150</v>
      </c>
      <c r="C134" s="83">
        <v>22000000</v>
      </c>
      <c r="D134" s="83">
        <v>22000000</v>
      </c>
      <c r="E134" s="83">
        <v>3521007.53</v>
      </c>
      <c r="F134" s="84">
        <v>0</v>
      </c>
      <c r="G134" s="83">
        <v>18478992.469999999</v>
      </c>
      <c r="H134" s="62">
        <f t="shared" ref="H134:H197" si="3">+E134/D134</f>
        <v>0.16004579681818182</v>
      </c>
    </row>
    <row r="135" spans="1:9" x14ac:dyDescent="0.3">
      <c r="A135" s="81" t="s">
        <v>164</v>
      </c>
      <c r="B135" s="82" t="s">
        <v>150</v>
      </c>
      <c r="C135" s="83">
        <v>6500000</v>
      </c>
      <c r="D135" s="83">
        <v>6500000</v>
      </c>
      <c r="E135" s="83">
        <v>611451.61</v>
      </c>
      <c r="F135" s="83">
        <v>611451.61</v>
      </c>
      <c r="G135" s="83">
        <v>5888548.3899999997</v>
      </c>
      <c r="H135" s="62">
        <f t="shared" si="3"/>
        <v>9.4069478461538458E-2</v>
      </c>
    </row>
    <row r="136" spans="1:9" x14ac:dyDescent="0.3">
      <c r="A136" s="81" t="s">
        <v>165</v>
      </c>
      <c r="B136" s="82" t="s">
        <v>166</v>
      </c>
      <c r="C136" s="83">
        <v>90000000</v>
      </c>
      <c r="D136" s="83">
        <v>90000000</v>
      </c>
      <c r="E136" s="83">
        <v>5567014.7699999996</v>
      </c>
      <c r="F136" s="83">
        <v>5567014.7699999996</v>
      </c>
      <c r="G136" s="83">
        <v>84432985.230000004</v>
      </c>
      <c r="H136" s="62">
        <f t="shared" si="3"/>
        <v>6.1855719666666663E-2</v>
      </c>
    </row>
    <row r="137" spans="1:9" x14ac:dyDescent="0.3">
      <c r="A137" s="86" t="s">
        <v>167</v>
      </c>
      <c r="B137" s="87" t="s">
        <v>168</v>
      </c>
      <c r="C137" s="88">
        <v>11349441590</v>
      </c>
      <c r="D137" s="88">
        <v>11349441590</v>
      </c>
      <c r="E137" s="88">
        <v>176997979.71000001</v>
      </c>
      <c r="F137" s="88">
        <v>103874266.97</v>
      </c>
      <c r="G137" s="88">
        <v>10872975913.77</v>
      </c>
      <c r="H137" s="85">
        <f t="shared" si="3"/>
        <v>1.5595302932432643E-2</v>
      </c>
    </row>
    <row r="138" spans="1:9" x14ac:dyDescent="0.3">
      <c r="A138" s="81" t="s">
        <v>169</v>
      </c>
      <c r="B138" s="82" t="s">
        <v>170</v>
      </c>
      <c r="C138" s="83">
        <v>731879829</v>
      </c>
      <c r="D138" s="83">
        <v>731879829</v>
      </c>
      <c r="E138" s="83">
        <v>8769794.4000000004</v>
      </c>
      <c r="F138" s="83">
        <v>4218976.8</v>
      </c>
      <c r="G138" s="83">
        <v>714979896.79999995</v>
      </c>
      <c r="H138" s="62">
        <f t="shared" si="3"/>
        <v>1.1982560596023751E-2</v>
      </c>
      <c r="I138" s="54"/>
    </row>
    <row r="139" spans="1:9" x14ac:dyDescent="0.3">
      <c r="A139" s="81" t="s">
        <v>171</v>
      </c>
      <c r="B139" s="82" t="s">
        <v>172</v>
      </c>
      <c r="C139" s="83">
        <v>419871751</v>
      </c>
      <c r="D139" s="83">
        <v>419871751</v>
      </c>
      <c r="E139" s="83">
        <v>8769794.4000000004</v>
      </c>
      <c r="F139" s="83">
        <v>4218976.8</v>
      </c>
      <c r="G139" s="83">
        <v>405063340.08999997</v>
      </c>
      <c r="H139" s="62">
        <f t="shared" si="3"/>
        <v>2.0886840753428063E-2</v>
      </c>
    </row>
    <row r="140" spans="1:9" x14ac:dyDescent="0.3">
      <c r="A140" s="81" t="s">
        <v>173</v>
      </c>
      <c r="B140" s="82" t="s">
        <v>174</v>
      </c>
      <c r="C140" s="83">
        <v>109308000</v>
      </c>
      <c r="D140" s="83">
        <v>109308000</v>
      </c>
      <c r="E140" s="84">
        <v>0</v>
      </c>
      <c r="F140" s="84">
        <v>0</v>
      </c>
      <c r="G140" s="83">
        <v>109308000</v>
      </c>
      <c r="H140" s="62">
        <f t="shared" si="3"/>
        <v>0</v>
      </c>
    </row>
    <row r="141" spans="1:9" x14ac:dyDescent="0.3">
      <c r="A141" s="81" t="s">
        <v>175</v>
      </c>
      <c r="B141" s="82" t="s">
        <v>176</v>
      </c>
      <c r="C141" s="83">
        <v>94305078</v>
      </c>
      <c r="D141" s="83">
        <v>94305078</v>
      </c>
      <c r="E141" s="84">
        <v>0</v>
      </c>
      <c r="F141" s="84">
        <v>0</v>
      </c>
      <c r="G141" s="83">
        <v>92213556.709999993</v>
      </c>
      <c r="H141" s="62">
        <f t="shared" si="3"/>
        <v>0</v>
      </c>
    </row>
    <row r="142" spans="1:9" x14ac:dyDescent="0.3">
      <c r="A142" s="81" t="s">
        <v>177</v>
      </c>
      <c r="B142" s="82" t="s">
        <v>178</v>
      </c>
      <c r="C142" s="83">
        <v>14000000</v>
      </c>
      <c r="D142" s="83">
        <v>14000000</v>
      </c>
      <c r="E142" s="84">
        <v>0</v>
      </c>
      <c r="F142" s="84">
        <v>0</v>
      </c>
      <c r="G142" s="83">
        <v>14000000</v>
      </c>
      <c r="H142" s="62">
        <f t="shared" si="3"/>
        <v>0</v>
      </c>
    </row>
    <row r="143" spans="1:9" x14ac:dyDescent="0.3">
      <c r="A143" s="81" t="s">
        <v>179</v>
      </c>
      <c r="B143" s="82" t="s">
        <v>180</v>
      </c>
      <c r="C143" s="83">
        <v>94395000</v>
      </c>
      <c r="D143" s="83">
        <v>94395000</v>
      </c>
      <c r="E143" s="84">
        <v>0</v>
      </c>
      <c r="F143" s="84">
        <v>0</v>
      </c>
      <c r="G143" s="83">
        <v>94395000</v>
      </c>
      <c r="H143" s="62">
        <f t="shared" si="3"/>
        <v>0</v>
      </c>
    </row>
    <row r="144" spans="1:9" x14ac:dyDescent="0.3">
      <c r="A144" s="81" t="s">
        <v>181</v>
      </c>
      <c r="B144" s="82" t="s">
        <v>182</v>
      </c>
      <c r="C144" s="83">
        <v>1027268497</v>
      </c>
      <c r="D144" s="83">
        <v>1027268497</v>
      </c>
      <c r="E144" s="83">
        <v>30006911.109999999</v>
      </c>
      <c r="F144" s="83">
        <v>28622762.239999998</v>
      </c>
      <c r="G144" s="83">
        <v>928244280.66999996</v>
      </c>
      <c r="H144" s="62">
        <f t="shared" si="3"/>
        <v>2.9210387739555106E-2</v>
      </c>
    </row>
    <row r="145" spans="1:8" x14ac:dyDescent="0.3">
      <c r="A145" s="81" t="s">
        <v>183</v>
      </c>
      <c r="B145" s="82" t="s">
        <v>184</v>
      </c>
      <c r="C145" s="83">
        <v>155744718</v>
      </c>
      <c r="D145" s="83">
        <v>155744718</v>
      </c>
      <c r="E145" s="83">
        <v>8836093.3000000007</v>
      </c>
      <c r="F145" s="83">
        <v>7635315</v>
      </c>
      <c r="G145" s="83">
        <v>135487991.69999999</v>
      </c>
      <c r="H145" s="62">
        <f t="shared" si="3"/>
        <v>5.6734465306232731E-2</v>
      </c>
    </row>
    <row r="146" spans="1:8" x14ac:dyDescent="0.3">
      <c r="A146" s="81" t="s">
        <v>185</v>
      </c>
      <c r="B146" s="82" t="s">
        <v>186</v>
      </c>
      <c r="C146" s="83">
        <v>431216758</v>
      </c>
      <c r="D146" s="83">
        <v>431216758</v>
      </c>
      <c r="E146" s="83">
        <v>18005682.550000001</v>
      </c>
      <c r="F146" s="83">
        <v>17879385</v>
      </c>
      <c r="G146" s="83">
        <v>388496095.44999999</v>
      </c>
      <c r="H146" s="62">
        <f t="shared" si="3"/>
        <v>4.1755525999293379E-2</v>
      </c>
    </row>
    <row r="147" spans="1:8" x14ac:dyDescent="0.3">
      <c r="A147" s="81" t="s">
        <v>187</v>
      </c>
      <c r="B147" s="82" t="s">
        <v>188</v>
      </c>
      <c r="C147" s="83">
        <v>3616000</v>
      </c>
      <c r="D147" s="83">
        <v>3616000</v>
      </c>
      <c r="E147" s="83">
        <v>34747.5</v>
      </c>
      <c r="F147" s="83">
        <v>34747.5</v>
      </c>
      <c r="G147" s="83">
        <v>3581252.5</v>
      </c>
      <c r="H147" s="62">
        <f t="shared" si="3"/>
        <v>9.6093749999999999E-3</v>
      </c>
    </row>
    <row r="148" spans="1:8" x14ac:dyDescent="0.3">
      <c r="A148" s="81" t="s">
        <v>189</v>
      </c>
      <c r="B148" s="82" t="s">
        <v>190</v>
      </c>
      <c r="C148" s="83">
        <v>350615693</v>
      </c>
      <c r="D148" s="83">
        <v>350615693</v>
      </c>
      <c r="E148" s="83">
        <v>2621775.7599999998</v>
      </c>
      <c r="F148" s="83">
        <v>2587202.7400000002</v>
      </c>
      <c r="G148" s="83">
        <v>315944781.13999999</v>
      </c>
      <c r="H148" s="62">
        <f t="shared" si="3"/>
        <v>7.4776338091632416E-3</v>
      </c>
    </row>
    <row r="149" spans="1:8" x14ac:dyDescent="0.3">
      <c r="A149" s="81" t="s">
        <v>191</v>
      </c>
      <c r="B149" s="82" t="s">
        <v>192</v>
      </c>
      <c r="C149" s="83">
        <v>86075328</v>
      </c>
      <c r="D149" s="83">
        <v>86075328</v>
      </c>
      <c r="E149" s="83">
        <v>508612</v>
      </c>
      <c r="F149" s="83">
        <v>486112</v>
      </c>
      <c r="G149" s="83">
        <v>84734159.879999995</v>
      </c>
      <c r="H149" s="62">
        <f t="shared" si="3"/>
        <v>5.9089173613140339E-3</v>
      </c>
    </row>
    <row r="150" spans="1:8" x14ac:dyDescent="0.3">
      <c r="A150" s="81" t="s">
        <v>193</v>
      </c>
      <c r="B150" s="82" t="s">
        <v>194</v>
      </c>
      <c r="C150" s="83">
        <v>1295689372</v>
      </c>
      <c r="D150" s="83">
        <v>1295689372</v>
      </c>
      <c r="E150" s="83">
        <v>52049413.219999999</v>
      </c>
      <c r="F150" s="83">
        <v>4428989.4000000004</v>
      </c>
      <c r="G150" s="83">
        <v>1230885869.1700001</v>
      </c>
      <c r="H150" s="62">
        <f t="shared" si="3"/>
        <v>4.0171212595236136E-2</v>
      </c>
    </row>
    <row r="151" spans="1:8" x14ac:dyDescent="0.3">
      <c r="A151" s="81" t="s">
        <v>195</v>
      </c>
      <c r="B151" s="82" t="s">
        <v>196</v>
      </c>
      <c r="C151" s="83">
        <v>56092330</v>
      </c>
      <c r="D151" s="83">
        <v>56092330</v>
      </c>
      <c r="E151" s="83">
        <v>50092.9</v>
      </c>
      <c r="F151" s="84">
        <v>0</v>
      </c>
      <c r="G151" s="83">
        <v>55809660.5</v>
      </c>
      <c r="H151" s="62">
        <f t="shared" si="3"/>
        <v>8.9304366568477374E-4</v>
      </c>
    </row>
    <row r="152" spans="1:8" x14ac:dyDescent="0.3">
      <c r="A152" s="81" t="s">
        <v>197</v>
      </c>
      <c r="B152" s="82" t="s">
        <v>198</v>
      </c>
      <c r="C152" s="83">
        <v>118125000</v>
      </c>
      <c r="D152" s="83">
        <v>118125000</v>
      </c>
      <c r="E152" s="84">
        <v>0</v>
      </c>
      <c r="F152" s="84">
        <v>0</v>
      </c>
      <c r="G152" s="83">
        <v>113809000</v>
      </c>
      <c r="H152" s="62">
        <f t="shared" si="3"/>
        <v>0</v>
      </c>
    </row>
    <row r="153" spans="1:8" x14ac:dyDescent="0.3">
      <c r="A153" s="81" t="s">
        <v>199</v>
      </c>
      <c r="B153" s="82" t="s">
        <v>200</v>
      </c>
      <c r="C153" s="83">
        <v>79367400</v>
      </c>
      <c r="D153" s="83">
        <v>79367400</v>
      </c>
      <c r="E153" s="84">
        <v>0</v>
      </c>
      <c r="F153" s="84">
        <v>0</v>
      </c>
      <c r="G153" s="83">
        <v>79367400</v>
      </c>
      <c r="H153" s="62">
        <f t="shared" si="3"/>
        <v>0</v>
      </c>
    </row>
    <row r="154" spans="1:8" x14ac:dyDescent="0.3">
      <c r="A154" s="81" t="s">
        <v>201</v>
      </c>
      <c r="B154" s="82" t="s">
        <v>202</v>
      </c>
      <c r="C154" s="83">
        <v>80150000</v>
      </c>
      <c r="D154" s="83">
        <v>80150000</v>
      </c>
      <c r="E154" s="84">
        <v>0</v>
      </c>
      <c r="F154" s="84">
        <v>0</v>
      </c>
      <c r="G154" s="83">
        <v>80150000</v>
      </c>
      <c r="H154" s="62">
        <f t="shared" si="3"/>
        <v>0</v>
      </c>
    </row>
    <row r="155" spans="1:8" x14ac:dyDescent="0.3">
      <c r="A155" s="81" t="s">
        <v>203</v>
      </c>
      <c r="B155" s="82" t="s">
        <v>204</v>
      </c>
      <c r="C155" s="83">
        <v>305420</v>
      </c>
      <c r="D155" s="83">
        <v>305420</v>
      </c>
      <c r="E155" s="84">
        <v>0</v>
      </c>
      <c r="F155" s="84">
        <v>0</v>
      </c>
      <c r="G155" s="83">
        <v>305420</v>
      </c>
      <c r="H155" s="62">
        <f t="shared" si="3"/>
        <v>0</v>
      </c>
    </row>
    <row r="156" spans="1:8" x14ac:dyDescent="0.3">
      <c r="A156" s="81" t="s">
        <v>205</v>
      </c>
      <c r="B156" s="82" t="s">
        <v>206</v>
      </c>
      <c r="C156" s="83">
        <v>204743726</v>
      </c>
      <c r="D156" s="83">
        <v>204743726</v>
      </c>
      <c r="E156" s="83">
        <v>2552938.2200000002</v>
      </c>
      <c r="F156" s="83">
        <v>1140654.26</v>
      </c>
      <c r="G156" s="83">
        <v>202190787.78</v>
      </c>
      <c r="H156" s="62">
        <f t="shared" si="3"/>
        <v>1.246894481152502E-2</v>
      </c>
    </row>
    <row r="157" spans="1:8" x14ac:dyDescent="0.3">
      <c r="A157" s="81" t="s">
        <v>207</v>
      </c>
      <c r="B157" s="82" t="s">
        <v>208</v>
      </c>
      <c r="C157" s="83">
        <v>756905496</v>
      </c>
      <c r="D157" s="83">
        <v>756905496</v>
      </c>
      <c r="E157" s="83">
        <v>49446382.100000001</v>
      </c>
      <c r="F157" s="83">
        <v>3288335.14</v>
      </c>
      <c r="G157" s="83">
        <v>699253600.88999999</v>
      </c>
      <c r="H157" s="62">
        <f t="shared" si="3"/>
        <v>6.5327022146500574E-2</v>
      </c>
    </row>
    <row r="158" spans="1:8" x14ac:dyDescent="0.3">
      <c r="A158" s="81" t="s">
        <v>209</v>
      </c>
      <c r="B158" s="82" t="s">
        <v>210</v>
      </c>
      <c r="C158" s="83">
        <v>6285957216</v>
      </c>
      <c r="D158" s="83">
        <v>6285957216</v>
      </c>
      <c r="E158" s="83">
        <v>56709856.140000001</v>
      </c>
      <c r="F158" s="83">
        <v>38344220.119999997</v>
      </c>
      <c r="G158" s="83">
        <v>6086754304.0200005</v>
      </c>
      <c r="H158" s="62">
        <f t="shared" si="3"/>
        <v>9.0216738980744594E-3</v>
      </c>
    </row>
    <row r="159" spans="1:8" x14ac:dyDescent="0.3">
      <c r="A159" s="81" t="s">
        <v>211</v>
      </c>
      <c r="B159" s="82" t="s">
        <v>212</v>
      </c>
      <c r="C159" s="83">
        <v>1500000</v>
      </c>
      <c r="D159" s="83">
        <v>1500000</v>
      </c>
      <c r="E159" s="84">
        <v>0</v>
      </c>
      <c r="F159" s="84">
        <v>0</v>
      </c>
      <c r="G159" s="83">
        <v>1500000</v>
      </c>
      <c r="H159" s="62">
        <f t="shared" si="3"/>
        <v>0</v>
      </c>
    </row>
    <row r="160" spans="1:8" x14ac:dyDescent="0.3">
      <c r="A160" s="81" t="s">
        <v>213</v>
      </c>
      <c r="B160" s="82" t="s">
        <v>214</v>
      </c>
      <c r="C160" s="83">
        <v>41688177</v>
      </c>
      <c r="D160" s="83">
        <v>41688177</v>
      </c>
      <c r="E160" s="84">
        <v>0</v>
      </c>
      <c r="F160" s="84">
        <v>0</v>
      </c>
      <c r="G160" s="83">
        <v>41688177</v>
      </c>
      <c r="H160" s="62">
        <f t="shared" si="3"/>
        <v>0</v>
      </c>
    </row>
    <row r="161" spans="1:8" x14ac:dyDescent="0.3">
      <c r="A161" s="81" t="s">
        <v>215</v>
      </c>
      <c r="B161" s="82" t="s">
        <v>216</v>
      </c>
      <c r="C161" s="83">
        <v>35000000</v>
      </c>
      <c r="D161" s="83">
        <v>35000000</v>
      </c>
      <c r="E161" s="84">
        <v>0</v>
      </c>
      <c r="F161" s="84">
        <v>0</v>
      </c>
      <c r="G161" s="83">
        <v>35000000</v>
      </c>
      <c r="H161" s="62">
        <f t="shared" si="3"/>
        <v>0</v>
      </c>
    </row>
    <row r="162" spans="1:8" x14ac:dyDescent="0.3">
      <c r="A162" s="81" t="s">
        <v>217</v>
      </c>
      <c r="B162" s="82" t="s">
        <v>218</v>
      </c>
      <c r="C162" s="83">
        <v>376193767</v>
      </c>
      <c r="D162" s="83">
        <v>376193767</v>
      </c>
      <c r="E162" s="84">
        <v>0</v>
      </c>
      <c r="F162" s="84">
        <v>0</v>
      </c>
      <c r="G162" s="83">
        <v>363914511.26999998</v>
      </c>
      <c r="H162" s="62">
        <f t="shared" si="3"/>
        <v>0</v>
      </c>
    </row>
    <row r="163" spans="1:8" x14ac:dyDescent="0.3">
      <c r="A163" s="81" t="s">
        <v>219</v>
      </c>
      <c r="B163" s="82" t="s">
        <v>220</v>
      </c>
      <c r="C163" s="83">
        <v>119514706</v>
      </c>
      <c r="D163" s="83">
        <v>119514706</v>
      </c>
      <c r="E163" s="84">
        <v>0</v>
      </c>
      <c r="F163" s="84">
        <v>0</v>
      </c>
      <c r="G163" s="83">
        <v>94950983.090000004</v>
      </c>
      <c r="H163" s="62">
        <f t="shared" si="3"/>
        <v>0</v>
      </c>
    </row>
    <row r="164" spans="1:8" x14ac:dyDescent="0.3">
      <c r="A164" s="81" t="s">
        <v>221</v>
      </c>
      <c r="B164" s="82" t="s">
        <v>222</v>
      </c>
      <c r="C164" s="83">
        <v>3221967966</v>
      </c>
      <c r="D164" s="83">
        <v>3221967966</v>
      </c>
      <c r="E164" s="83">
        <v>54544570.460000001</v>
      </c>
      <c r="F164" s="83">
        <v>36220681.25</v>
      </c>
      <c r="G164" s="83">
        <v>3065503624.0900002</v>
      </c>
      <c r="H164" s="62">
        <f t="shared" si="3"/>
        <v>1.6928961130459608E-2</v>
      </c>
    </row>
    <row r="165" spans="1:8" x14ac:dyDescent="0.3">
      <c r="A165" s="81" t="s">
        <v>223</v>
      </c>
      <c r="B165" s="82" t="s">
        <v>224</v>
      </c>
      <c r="C165" s="83">
        <v>2490092600</v>
      </c>
      <c r="D165" s="83">
        <v>2490092600</v>
      </c>
      <c r="E165" s="83">
        <v>2165285.6800000002</v>
      </c>
      <c r="F165" s="83">
        <v>2123538.87</v>
      </c>
      <c r="G165" s="83">
        <v>2484197008.5700002</v>
      </c>
      <c r="H165" s="62">
        <f t="shared" si="3"/>
        <v>8.695603047051343E-4</v>
      </c>
    </row>
    <row r="166" spans="1:8" x14ac:dyDescent="0.3">
      <c r="A166" s="81" t="s">
        <v>225</v>
      </c>
      <c r="B166" s="82" t="s">
        <v>226</v>
      </c>
      <c r="C166" s="83">
        <v>301428119</v>
      </c>
      <c r="D166" s="83">
        <v>301428119</v>
      </c>
      <c r="E166" s="83">
        <v>2134935.29</v>
      </c>
      <c r="F166" s="83">
        <v>1606770.29</v>
      </c>
      <c r="G166" s="83">
        <v>263670706.58000001</v>
      </c>
      <c r="H166" s="62">
        <f t="shared" si="3"/>
        <v>7.0827343417154791E-3</v>
      </c>
    </row>
    <row r="167" spans="1:8" x14ac:dyDescent="0.3">
      <c r="A167" s="81" t="s">
        <v>227</v>
      </c>
      <c r="B167" s="82" t="s">
        <v>228</v>
      </c>
      <c r="C167" s="83">
        <v>72895619</v>
      </c>
      <c r="D167" s="83">
        <v>72895619</v>
      </c>
      <c r="E167" s="83">
        <v>258305.07</v>
      </c>
      <c r="F167" s="83">
        <v>125540.07</v>
      </c>
      <c r="G167" s="83">
        <v>71144756.569999993</v>
      </c>
      <c r="H167" s="62">
        <f t="shared" si="3"/>
        <v>3.5434923736637727E-3</v>
      </c>
    </row>
    <row r="168" spans="1:8" x14ac:dyDescent="0.3">
      <c r="A168" s="81" t="s">
        <v>229</v>
      </c>
      <c r="B168" s="82" t="s">
        <v>230</v>
      </c>
      <c r="C168" s="83">
        <v>206632500</v>
      </c>
      <c r="D168" s="83">
        <v>206632500</v>
      </c>
      <c r="E168" s="83">
        <v>1876630.22</v>
      </c>
      <c r="F168" s="83">
        <v>1481230.22</v>
      </c>
      <c r="G168" s="83">
        <v>177625950.00999999</v>
      </c>
      <c r="H168" s="62">
        <f t="shared" si="3"/>
        <v>9.0819702612125394E-3</v>
      </c>
    </row>
    <row r="169" spans="1:8" x14ac:dyDescent="0.3">
      <c r="A169" s="81" t="s">
        <v>231</v>
      </c>
      <c r="B169" s="82" t="s">
        <v>232</v>
      </c>
      <c r="C169" s="83">
        <v>12500000</v>
      </c>
      <c r="D169" s="83">
        <v>12500000</v>
      </c>
      <c r="E169" s="84">
        <v>0</v>
      </c>
      <c r="F169" s="84">
        <v>0</v>
      </c>
      <c r="G169" s="83">
        <v>9750000</v>
      </c>
      <c r="H169" s="62">
        <f t="shared" si="3"/>
        <v>0</v>
      </c>
    </row>
    <row r="170" spans="1:8" x14ac:dyDescent="0.3">
      <c r="A170" s="81" t="s">
        <v>233</v>
      </c>
      <c r="B170" s="82" t="s">
        <v>234</v>
      </c>
      <c r="C170" s="83">
        <v>9400000</v>
      </c>
      <c r="D170" s="83">
        <v>9400000</v>
      </c>
      <c r="E170" s="84">
        <v>0</v>
      </c>
      <c r="F170" s="84">
        <v>0</v>
      </c>
      <c r="G170" s="83">
        <v>5150000</v>
      </c>
      <c r="H170" s="62">
        <f t="shared" si="3"/>
        <v>0</v>
      </c>
    </row>
    <row r="171" spans="1:8" x14ac:dyDescent="0.3">
      <c r="A171" s="81" t="s">
        <v>235</v>
      </c>
      <c r="B171" s="82" t="s">
        <v>236</v>
      </c>
      <c r="C171" s="83">
        <v>496348326</v>
      </c>
      <c r="D171" s="83">
        <v>496348326</v>
      </c>
      <c r="E171" s="83">
        <v>23485971</v>
      </c>
      <c r="F171" s="83">
        <v>22814799.559999999</v>
      </c>
      <c r="G171" s="83">
        <v>472862355</v>
      </c>
      <c r="H171" s="62">
        <f t="shared" si="3"/>
        <v>4.7317518302660698E-2</v>
      </c>
    </row>
    <row r="172" spans="1:8" x14ac:dyDescent="0.3">
      <c r="A172" s="81" t="s">
        <v>237</v>
      </c>
      <c r="B172" s="82" t="s">
        <v>238</v>
      </c>
      <c r="C172" s="83">
        <v>496348326</v>
      </c>
      <c r="D172" s="83">
        <v>496348326</v>
      </c>
      <c r="E172" s="83">
        <v>23485971</v>
      </c>
      <c r="F172" s="83">
        <v>22814799.559999999</v>
      </c>
      <c r="G172" s="83">
        <v>472862355</v>
      </c>
      <c r="H172" s="62">
        <f t="shared" si="3"/>
        <v>4.7317518302660698E-2</v>
      </c>
    </row>
    <row r="173" spans="1:8" x14ac:dyDescent="0.3">
      <c r="A173" s="81" t="s">
        <v>239</v>
      </c>
      <c r="B173" s="82" t="s">
        <v>240</v>
      </c>
      <c r="C173" s="83">
        <v>194292580</v>
      </c>
      <c r="D173" s="83">
        <v>194292580</v>
      </c>
      <c r="E173" s="84">
        <v>0</v>
      </c>
      <c r="F173" s="84">
        <v>0</v>
      </c>
      <c r="G173" s="83">
        <v>194292580</v>
      </c>
      <c r="H173" s="62">
        <f t="shared" si="3"/>
        <v>0</v>
      </c>
    </row>
    <row r="174" spans="1:8" x14ac:dyDescent="0.3">
      <c r="A174" s="81" t="s">
        <v>241</v>
      </c>
      <c r="B174" s="82" t="s">
        <v>242</v>
      </c>
      <c r="C174" s="83">
        <v>178852580</v>
      </c>
      <c r="D174" s="83">
        <v>178852580</v>
      </c>
      <c r="E174" s="84">
        <v>0</v>
      </c>
      <c r="F174" s="84">
        <v>0</v>
      </c>
      <c r="G174" s="83">
        <v>178852580</v>
      </c>
      <c r="H174" s="62">
        <f t="shared" si="3"/>
        <v>0</v>
      </c>
    </row>
    <row r="175" spans="1:8" x14ac:dyDescent="0.3">
      <c r="A175" s="81" t="s">
        <v>243</v>
      </c>
      <c r="B175" s="82" t="s">
        <v>244</v>
      </c>
      <c r="C175" s="83">
        <v>14340000</v>
      </c>
      <c r="D175" s="83">
        <v>14340000</v>
      </c>
      <c r="E175" s="84">
        <v>0</v>
      </c>
      <c r="F175" s="84">
        <v>0</v>
      </c>
      <c r="G175" s="83">
        <v>14340000</v>
      </c>
      <c r="H175" s="62">
        <f t="shared" si="3"/>
        <v>0</v>
      </c>
    </row>
    <row r="176" spans="1:8" x14ac:dyDescent="0.3">
      <c r="A176" s="81" t="s">
        <v>245</v>
      </c>
      <c r="B176" s="82" t="s">
        <v>246</v>
      </c>
      <c r="C176" s="83">
        <v>1100000</v>
      </c>
      <c r="D176" s="83">
        <v>1100000</v>
      </c>
      <c r="E176" s="84">
        <v>0</v>
      </c>
      <c r="F176" s="84">
        <v>0</v>
      </c>
      <c r="G176" s="83">
        <v>1100000</v>
      </c>
      <c r="H176" s="62">
        <f t="shared" si="3"/>
        <v>0</v>
      </c>
    </row>
    <row r="177" spans="1:8" x14ac:dyDescent="0.3">
      <c r="A177" s="81" t="s">
        <v>247</v>
      </c>
      <c r="B177" s="82" t="s">
        <v>248</v>
      </c>
      <c r="C177" s="83">
        <v>967808181</v>
      </c>
      <c r="D177" s="83">
        <v>967808181</v>
      </c>
      <c r="E177" s="83">
        <v>218049.99</v>
      </c>
      <c r="F177" s="83">
        <v>214700</v>
      </c>
      <c r="G177" s="83">
        <v>936285897.09000003</v>
      </c>
      <c r="H177" s="62">
        <f t="shared" si="3"/>
        <v>2.2530290018286174E-4</v>
      </c>
    </row>
    <row r="178" spans="1:8" x14ac:dyDescent="0.3">
      <c r="A178" s="81" t="s">
        <v>249</v>
      </c>
      <c r="B178" s="82" t="s">
        <v>250</v>
      </c>
      <c r="C178" s="83">
        <v>489352313</v>
      </c>
      <c r="D178" s="83">
        <v>489352313</v>
      </c>
      <c r="E178" s="83">
        <v>214700</v>
      </c>
      <c r="F178" s="83">
        <v>214700</v>
      </c>
      <c r="G178" s="83">
        <v>486944780.19999999</v>
      </c>
      <c r="H178" s="62">
        <f t="shared" si="3"/>
        <v>4.38743200545575E-4</v>
      </c>
    </row>
    <row r="179" spans="1:8" x14ac:dyDescent="0.3">
      <c r="A179" s="81" t="s">
        <v>251</v>
      </c>
      <c r="B179" s="82" t="s">
        <v>252</v>
      </c>
      <c r="C179" s="83">
        <v>4787220</v>
      </c>
      <c r="D179" s="83">
        <v>4787220</v>
      </c>
      <c r="E179" s="84">
        <v>0</v>
      </c>
      <c r="F179" s="84">
        <v>0</v>
      </c>
      <c r="G179" s="83">
        <v>4787220</v>
      </c>
      <c r="H179" s="62">
        <f t="shared" si="3"/>
        <v>0</v>
      </c>
    </row>
    <row r="180" spans="1:8" x14ac:dyDescent="0.3">
      <c r="A180" s="81" t="s">
        <v>253</v>
      </c>
      <c r="B180" s="82" t="s">
        <v>254</v>
      </c>
      <c r="C180" s="83">
        <v>32944225</v>
      </c>
      <c r="D180" s="83">
        <v>32944225</v>
      </c>
      <c r="E180" s="84">
        <v>0</v>
      </c>
      <c r="F180" s="84">
        <v>0</v>
      </c>
      <c r="G180" s="83">
        <v>32944225</v>
      </c>
      <c r="H180" s="62">
        <f t="shared" si="3"/>
        <v>0</v>
      </c>
    </row>
    <row r="181" spans="1:8" x14ac:dyDescent="0.3">
      <c r="A181" s="81" t="s">
        <v>255</v>
      </c>
      <c r="B181" s="82" t="s">
        <v>256</v>
      </c>
      <c r="C181" s="83">
        <v>79311091</v>
      </c>
      <c r="D181" s="83">
        <v>79311091</v>
      </c>
      <c r="E181" s="83">
        <v>3349.99</v>
      </c>
      <c r="F181" s="84">
        <v>0</v>
      </c>
      <c r="G181" s="83">
        <v>69367621.849999994</v>
      </c>
      <c r="H181" s="62">
        <f t="shared" si="3"/>
        <v>4.2238606955993072E-5</v>
      </c>
    </row>
    <row r="182" spans="1:8" x14ac:dyDescent="0.3">
      <c r="A182" s="81" t="s">
        <v>257</v>
      </c>
      <c r="B182" s="82" t="s">
        <v>258</v>
      </c>
      <c r="C182" s="83">
        <v>39931980</v>
      </c>
      <c r="D182" s="83">
        <v>39931980</v>
      </c>
      <c r="E182" s="84">
        <v>0</v>
      </c>
      <c r="F182" s="84">
        <v>0</v>
      </c>
      <c r="G182" s="83">
        <v>39931980</v>
      </c>
      <c r="H182" s="62">
        <f t="shared" si="3"/>
        <v>0</v>
      </c>
    </row>
    <row r="183" spans="1:8" x14ac:dyDescent="0.3">
      <c r="A183" s="81" t="s">
        <v>259</v>
      </c>
      <c r="B183" s="82" t="s">
        <v>260</v>
      </c>
      <c r="C183" s="83">
        <v>71557068</v>
      </c>
      <c r="D183" s="83">
        <v>71557068</v>
      </c>
      <c r="E183" s="84">
        <v>0</v>
      </c>
      <c r="F183" s="84">
        <v>0</v>
      </c>
      <c r="G183" s="83">
        <v>70359803.129999995</v>
      </c>
      <c r="H183" s="62">
        <f t="shared" si="3"/>
        <v>0</v>
      </c>
    </row>
    <row r="184" spans="1:8" x14ac:dyDescent="0.3">
      <c r="A184" s="81" t="s">
        <v>261</v>
      </c>
      <c r="B184" s="82" t="s">
        <v>262</v>
      </c>
      <c r="C184" s="83">
        <v>214363342</v>
      </c>
      <c r="D184" s="83">
        <v>214363342</v>
      </c>
      <c r="E184" s="84">
        <v>0</v>
      </c>
      <c r="F184" s="84">
        <v>0</v>
      </c>
      <c r="G184" s="83">
        <v>197583699.81999999</v>
      </c>
      <c r="H184" s="62">
        <f t="shared" si="3"/>
        <v>0</v>
      </c>
    </row>
    <row r="185" spans="1:8" x14ac:dyDescent="0.3">
      <c r="A185" s="81" t="s">
        <v>263</v>
      </c>
      <c r="B185" s="82" t="s">
        <v>264</v>
      </c>
      <c r="C185" s="83">
        <v>35560942</v>
      </c>
      <c r="D185" s="83">
        <v>35560942</v>
      </c>
      <c r="E185" s="84">
        <v>0</v>
      </c>
      <c r="F185" s="84">
        <v>0</v>
      </c>
      <c r="G185" s="83">
        <v>34366567.090000004</v>
      </c>
      <c r="H185" s="62">
        <f t="shared" si="3"/>
        <v>0</v>
      </c>
    </row>
    <row r="186" spans="1:8" x14ac:dyDescent="0.3">
      <c r="A186" s="81" t="s">
        <v>265</v>
      </c>
      <c r="B186" s="82" t="s">
        <v>266</v>
      </c>
      <c r="C186" s="83">
        <v>7889470</v>
      </c>
      <c r="D186" s="83">
        <v>7889470</v>
      </c>
      <c r="E186" s="83">
        <v>1575885</v>
      </c>
      <c r="F186" s="83">
        <v>1575885</v>
      </c>
      <c r="G186" s="83">
        <v>6167188</v>
      </c>
      <c r="H186" s="62">
        <f t="shared" si="3"/>
        <v>0.1997453567856903</v>
      </c>
    </row>
    <row r="187" spans="1:8" x14ac:dyDescent="0.3">
      <c r="A187" s="81" t="s">
        <v>267</v>
      </c>
      <c r="B187" s="82" t="s">
        <v>268</v>
      </c>
      <c r="C187" s="83">
        <v>1450000</v>
      </c>
      <c r="D187" s="83">
        <v>1450000</v>
      </c>
      <c r="E187" s="84">
        <v>0</v>
      </c>
      <c r="F187" s="84">
        <v>0</v>
      </c>
      <c r="G187" s="83">
        <v>1450000</v>
      </c>
      <c r="H187" s="62">
        <f t="shared" si="3"/>
        <v>0</v>
      </c>
    </row>
    <row r="188" spans="1:8" x14ac:dyDescent="0.3">
      <c r="A188" s="81" t="s">
        <v>269</v>
      </c>
      <c r="B188" s="82" t="s">
        <v>270</v>
      </c>
      <c r="C188" s="83">
        <v>6439470</v>
      </c>
      <c r="D188" s="83">
        <v>6439470</v>
      </c>
      <c r="E188" s="83">
        <v>1575885</v>
      </c>
      <c r="F188" s="83">
        <v>1575885</v>
      </c>
      <c r="G188" s="83">
        <v>4717188</v>
      </c>
      <c r="H188" s="62">
        <f t="shared" si="3"/>
        <v>0.24472277998034001</v>
      </c>
    </row>
    <row r="189" spans="1:8" x14ac:dyDescent="0.3">
      <c r="A189" s="81" t="s">
        <v>271</v>
      </c>
      <c r="B189" s="82" t="s">
        <v>272</v>
      </c>
      <c r="C189" s="83">
        <v>40880000</v>
      </c>
      <c r="D189" s="83">
        <v>40880000</v>
      </c>
      <c r="E189" s="83">
        <v>2047163.56</v>
      </c>
      <c r="F189" s="83">
        <v>2047163.56</v>
      </c>
      <c r="G189" s="83">
        <v>38832836.439999998</v>
      </c>
      <c r="H189" s="62">
        <f t="shared" si="3"/>
        <v>5.0077386497064579E-2</v>
      </c>
    </row>
    <row r="190" spans="1:8" x14ac:dyDescent="0.3">
      <c r="A190" s="81" t="s">
        <v>273</v>
      </c>
      <c r="B190" s="82" t="s">
        <v>274</v>
      </c>
      <c r="C190" s="83">
        <v>30000</v>
      </c>
      <c r="D190" s="83">
        <v>30000</v>
      </c>
      <c r="E190" s="84">
        <v>0</v>
      </c>
      <c r="F190" s="84">
        <v>0</v>
      </c>
      <c r="G190" s="83">
        <v>30000</v>
      </c>
      <c r="H190" s="62">
        <f t="shared" si="3"/>
        <v>0</v>
      </c>
    </row>
    <row r="191" spans="1:8" x14ac:dyDescent="0.3">
      <c r="A191" s="81" t="s">
        <v>275</v>
      </c>
      <c r="B191" s="82" t="s">
        <v>276</v>
      </c>
      <c r="C191" s="83">
        <v>5500000</v>
      </c>
      <c r="D191" s="83">
        <v>5500000</v>
      </c>
      <c r="E191" s="84">
        <v>0</v>
      </c>
      <c r="F191" s="84">
        <v>0</v>
      </c>
      <c r="G191" s="83">
        <v>5500000</v>
      </c>
      <c r="H191" s="62">
        <f t="shared" si="3"/>
        <v>0</v>
      </c>
    </row>
    <row r="192" spans="1:8" x14ac:dyDescent="0.3">
      <c r="A192" s="81" t="s">
        <v>277</v>
      </c>
      <c r="B192" s="82" t="s">
        <v>278</v>
      </c>
      <c r="C192" s="83">
        <v>35350000</v>
      </c>
      <c r="D192" s="83">
        <v>35350000</v>
      </c>
      <c r="E192" s="83">
        <v>2047163.56</v>
      </c>
      <c r="F192" s="83">
        <v>2047163.56</v>
      </c>
      <c r="G192" s="83">
        <v>33302836.440000001</v>
      </c>
      <c r="H192" s="62">
        <f t="shared" si="3"/>
        <v>5.7911274681753888E-2</v>
      </c>
    </row>
    <row r="193" spans="1:9" x14ac:dyDescent="0.3">
      <c r="A193" s="86" t="s">
        <v>279</v>
      </c>
      <c r="B193" s="87" t="s">
        <v>280</v>
      </c>
      <c r="C193" s="88">
        <v>466943439</v>
      </c>
      <c r="D193" s="88">
        <v>466943439</v>
      </c>
      <c r="E193" s="88">
        <v>1795619.72</v>
      </c>
      <c r="F193" s="88">
        <v>1584528.72</v>
      </c>
      <c r="G193" s="88">
        <v>456795717.89999998</v>
      </c>
      <c r="H193" s="85">
        <f t="shared" si="3"/>
        <v>3.8454758543036301E-3</v>
      </c>
    </row>
    <row r="194" spans="1:9" x14ac:dyDescent="0.3">
      <c r="A194" s="81" t="s">
        <v>281</v>
      </c>
      <c r="B194" s="82" t="s">
        <v>282</v>
      </c>
      <c r="C194" s="83">
        <v>133285069</v>
      </c>
      <c r="D194" s="83">
        <v>133285069</v>
      </c>
      <c r="E194" s="83">
        <v>1560797.56</v>
      </c>
      <c r="F194" s="83">
        <v>1375809.56</v>
      </c>
      <c r="G194" s="83">
        <v>123377175.95999999</v>
      </c>
      <c r="H194" s="62">
        <f t="shared" si="3"/>
        <v>1.1710220594926504E-2</v>
      </c>
      <c r="I194" s="54"/>
    </row>
    <row r="195" spans="1:9" x14ac:dyDescent="0.3">
      <c r="A195" s="81" t="s">
        <v>283</v>
      </c>
      <c r="B195" s="82" t="s">
        <v>284</v>
      </c>
      <c r="C195" s="83">
        <v>70627386</v>
      </c>
      <c r="D195" s="83">
        <v>70627386</v>
      </c>
      <c r="E195" s="83">
        <v>1560797.56</v>
      </c>
      <c r="F195" s="83">
        <v>1375809.56</v>
      </c>
      <c r="G195" s="83">
        <v>62497174.439999998</v>
      </c>
      <c r="H195" s="62">
        <f t="shared" si="3"/>
        <v>2.2099041864582104E-2</v>
      </c>
    </row>
    <row r="196" spans="1:9" x14ac:dyDescent="0.3">
      <c r="A196" s="81" t="s">
        <v>285</v>
      </c>
      <c r="B196" s="82" t="s">
        <v>286</v>
      </c>
      <c r="C196" s="83">
        <v>2471600</v>
      </c>
      <c r="D196" s="83">
        <v>2471600</v>
      </c>
      <c r="E196" s="84">
        <v>0</v>
      </c>
      <c r="F196" s="84">
        <v>0</v>
      </c>
      <c r="G196" s="83">
        <v>2471600</v>
      </c>
      <c r="H196" s="62">
        <f t="shared" si="3"/>
        <v>0</v>
      </c>
    </row>
    <row r="197" spans="1:9" x14ac:dyDescent="0.3">
      <c r="A197" s="81" t="s">
        <v>287</v>
      </c>
      <c r="B197" s="82" t="s">
        <v>288</v>
      </c>
      <c r="C197" s="83">
        <v>48530893</v>
      </c>
      <c r="D197" s="83">
        <v>48530893</v>
      </c>
      <c r="E197" s="84">
        <v>0</v>
      </c>
      <c r="F197" s="84">
        <v>0</v>
      </c>
      <c r="G197" s="83">
        <v>46753211.520000003</v>
      </c>
      <c r="H197" s="62">
        <f t="shared" si="3"/>
        <v>0</v>
      </c>
    </row>
    <row r="198" spans="1:9" x14ac:dyDescent="0.3">
      <c r="A198" s="81" t="s">
        <v>289</v>
      </c>
      <c r="B198" s="82" t="s">
        <v>290</v>
      </c>
      <c r="C198" s="83">
        <v>11655190</v>
      </c>
      <c r="D198" s="83">
        <v>11655190</v>
      </c>
      <c r="E198" s="84">
        <v>0</v>
      </c>
      <c r="F198" s="84">
        <v>0</v>
      </c>
      <c r="G198" s="83">
        <v>11655190</v>
      </c>
      <c r="H198" s="62">
        <f t="shared" ref="H198:H228" si="4">+E198/D198</f>
        <v>0</v>
      </c>
    </row>
    <row r="199" spans="1:9" x14ac:dyDescent="0.3">
      <c r="A199" s="81" t="s">
        <v>291</v>
      </c>
      <c r="B199" s="82" t="s">
        <v>292</v>
      </c>
      <c r="C199" s="83">
        <v>4047558</v>
      </c>
      <c r="D199" s="83">
        <v>4047558</v>
      </c>
      <c r="E199" s="84">
        <v>0</v>
      </c>
      <c r="F199" s="84">
        <v>0</v>
      </c>
      <c r="G199" s="83">
        <v>4047558</v>
      </c>
      <c r="H199" s="62">
        <f t="shared" si="4"/>
        <v>0</v>
      </c>
    </row>
    <row r="200" spans="1:9" x14ac:dyDescent="0.3">
      <c r="A200" s="81" t="s">
        <v>293</v>
      </c>
      <c r="B200" s="82" t="s">
        <v>294</v>
      </c>
      <c r="C200" s="83">
        <v>1070715</v>
      </c>
      <c r="D200" s="83">
        <v>1070715</v>
      </c>
      <c r="E200" s="84">
        <v>0</v>
      </c>
      <c r="F200" s="84">
        <v>0</v>
      </c>
      <c r="G200" s="83">
        <v>1070715</v>
      </c>
      <c r="H200" s="62">
        <f t="shared" si="4"/>
        <v>0</v>
      </c>
    </row>
    <row r="201" spans="1:9" x14ac:dyDescent="0.3">
      <c r="A201" s="81" t="s">
        <v>295</v>
      </c>
      <c r="B201" s="82" t="s">
        <v>296</v>
      </c>
      <c r="C201" s="83">
        <v>2976843</v>
      </c>
      <c r="D201" s="83">
        <v>2976843</v>
      </c>
      <c r="E201" s="84">
        <v>0</v>
      </c>
      <c r="F201" s="84">
        <v>0</v>
      </c>
      <c r="G201" s="83">
        <v>2976843</v>
      </c>
      <c r="H201" s="62">
        <f t="shared" si="4"/>
        <v>0</v>
      </c>
    </row>
    <row r="202" spans="1:9" x14ac:dyDescent="0.3">
      <c r="A202" s="81" t="s">
        <v>297</v>
      </c>
      <c r="B202" s="82" t="s">
        <v>298</v>
      </c>
      <c r="C202" s="83">
        <v>100347875</v>
      </c>
      <c r="D202" s="83">
        <v>100347875</v>
      </c>
      <c r="E202" s="83">
        <v>220272.16</v>
      </c>
      <c r="F202" s="83">
        <v>194169.16</v>
      </c>
      <c r="G202" s="83">
        <v>100127602.84</v>
      </c>
      <c r="H202" s="62">
        <f t="shared" si="4"/>
        <v>2.1950854465029777E-3</v>
      </c>
    </row>
    <row r="203" spans="1:9" x14ac:dyDescent="0.3">
      <c r="A203" s="81" t="s">
        <v>299</v>
      </c>
      <c r="B203" s="82" t="s">
        <v>300</v>
      </c>
      <c r="C203" s="83">
        <v>29000786</v>
      </c>
      <c r="D203" s="83">
        <v>29000786</v>
      </c>
      <c r="E203" s="84">
        <v>0</v>
      </c>
      <c r="F203" s="84">
        <v>0</v>
      </c>
      <c r="G203" s="83">
        <v>29000786</v>
      </c>
      <c r="H203" s="62">
        <f t="shared" si="4"/>
        <v>0</v>
      </c>
    </row>
    <row r="204" spans="1:9" x14ac:dyDescent="0.3">
      <c r="A204" s="81" t="s">
        <v>301</v>
      </c>
      <c r="B204" s="82" t="s">
        <v>302</v>
      </c>
      <c r="C204" s="83">
        <v>2950000</v>
      </c>
      <c r="D204" s="83">
        <v>2950000</v>
      </c>
      <c r="E204" s="84">
        <v>0</v>
      </c>
      <c r="F204" s="84">
        <v>0</v>
      </c>
      <c r="G204" s="83">
        <v>2950000</v>
      </c>
      <c r="H204" s="62">
        <f t="shared" si="4"/>
        <v>0</v>
      </c>
    </row>
    <row r="205" spans="1:9" x14ac:dyDescent="0.3">
      <c r="A205" s="81" t="s">
        <v>303</v>
      </c>
      <c r="B205" s="82" t="s">
        <v>304</v>
      </c>
      <c r="C205" s="83">
        <v>6820000</v>
      </c>
      <c r="D205" s="83">
        <v>6820000</v>
      </c>
      <c r="E205" s="84">
        <v>0</v>
      </c>
      <c r="F205" s="84">
        <v>0</v>
      </c>
      <c r="G205" s="83">
        <v>6820000</v>
      </c>
      <c r="H205" s="62">
        <f t="shared" si="4"/>
        <v>0</v>
      </c>
    </row>
    <row r="206" spans="1:9" x14ac:dyDescent="0.3">
      <c r="A206" s="81" t="s">
        <v>305</v>
      </c>
      <c r="B206" s="82" t="s">
        <v>306</v>
      </c>
      <c r="C206" s="83">
        <v>38037089</v>
      </c>
      <c r="D206" s="83">
        <v>38037089</v>
      </c>
      <c r="E206" s="83">
        <v>171747.44</v>
      </c>
      <c r="F206" s="83">
        <v>171747.44</v>
      </c>
      <c r="G206" s="83">
        <v>37865341.560000002</v>
      </c>
      <c r="H206" s="62">
        <f t="shared" si="4"/>
        <v>4.5152624587018212E-3</v>
      </c>
    </row>
    <row r="207" spans="1:9" x14ac:dyDescent="0.3">
      <c r="A207" s="81" t="s">
        <v>307</v>
      </c>
      <c r="B207" s="82" t="s">
        <v>308</v>
      </c>
      <c r="C207" s="83">
        <v>1370000</v>
      </c>
      <c r="D207" s="83">
        <v>1370000</v>
      </c>
      <c r="E207" s="84">
        <v>0</v>
      </c>
      <c r="F207" s="84">
        <v>0</v>
      </c>
      <c r="G207" s="83">
        <v>1370000</v>
      </c>
      <c r="H207" s="62">
        <f t="shared" si="4"/>
        <v>0</v>
      </c>
    </row>
    <row r="208" spans="1:9" x14ac:dyDescent="0.3">
      <c r="A208" s="81" t="s">
        <v>309</v>
      </c>
      <c r="B208" s="82" t="s">
        <v>310</v>
      </c>
      <c r="C208" s="83">
        <v>10570000</v>
      </c>
      <c r="D208" s="83">
        <v>10570000</v>
      </c>
      <c r="E208" s="83">
        <v>26103</v>
      </c>
      <c r="F208" s="84">
        <v>0</v>
      </c>
      <c r="G208" s="83">
        <v>10543897</v>
      </c>
      <c r="H208" s="62">
        <f t="shared" si="4"/>
        <v>2.4695364238410595E-3</v>
      </c>
    </row>
    <row r="209" spans="1:9" x14ac:dyDescent="0.3">
      <c r="A209" s="81" t="s">
        <v>311</v>
      </c>
      <c r="B209" s="82" t="s">
        <v>312</v>
      </c>
      <c r="C209" s="83">
        <v>11600000</v>
      </c>
      <c r="D209" s="83">
        <v>11600000</v>
      </c>
      <c r="E209" s="83">
        <v>22421.72</v>
      </c>
      <c r="F209" s="83">
        <v>22421.72</v>
      </c>
      <c r="G209" s="83">
        <v>11577578.279999999</v>
      </c>
      <c r="H209" s="62">
        <f t="shared" si="4"/>
        <v>1.9329068965517242E-3</v>
      </c>
    </row>
    <row r="210" spans="1:9" x14ac:dyDescent="0.3">
      <c r="A210" s="81" t="s">
        <v>313</v>
      </c>
      <c r="B210" s="82" t="s">
        <v>314</v>
      </c>
      <c r="C210" s="83">
        <v>72789536</v>
      </c>
      <c r="D210" s="83">
        <v>72789536</v>
      </c>
      <c r="E210" s="84">
        <v>0</v>
      </c>
      <c r="F210" s="84">
        <v>0</v>
      </c>
      <c r="G210" s="83">
        <v>72789536</v>
      </c>
      <c r="H210" s="62">
        <f t="shared" si="4"/>
        <v>0</v>
      </c>
    </row>
    <row r="211" spans="1:9" x14ac:dyDescent="0.3">
      <c r="A211" s="81" t="s">
        <v>315</v>
      </c>
      <c r="B211" s="82" t="s">
        <v>316</v>
      </c>
      <c r="C211" s="83">
        <v>16102000</v>
      </c>
      <c r="D211" s="83">
        <v>16102000</v>
      </c>
      <c r="E211" s="84">
        <v>0</v>
      </c>
      <c r="F211" s="84">
        <v>0</v>
      </c>
      <c r="G211" s="83">
        <v>16102000</v>
      </c>
      <c r="H211" s="62">
        <f t="shared" si="4"/>
        <v>0</v>
      </c>
    </row>
    <row r="212" spans="1:9" x14ac:dyDescent="0.3">
      <c r="A212" s="81" t="s">
        <v>317</v>
      </c>
      <c r="B212" s="82" t="s">
        <v>318</v>
      </c>
      <c r="C212" s="83">
        <v>56687536</v>
      </c>
      <c r="D212" s="83">
        <v>56687536</v>
      </c>
      <c r="E212" s="84">
        <v>0</v>
      </c>
      <c r="F212" s="84">
        <v>0</v>
      </c>
      <c r="G212" s="83">
        <v>56687536</v>
      </c>
      <c r="H212" s="62">
        <f t="shared" si="4"/>
        <v>0</v>
      </c>
    </row>
    <row r="213" spans="1:9" x14ac:dyDescent="0.3">
      <c r="A213" s="81" t="s">
        <v>319</v>
      </c>
      <c r="B213" s="82" t="s">
        <v>320</v>
      </c>
      <c r="C213" s="83">
        <v>156473401</v>
      </c>
      <c r="D213" s="83">
        <v>156473401</v>
      </c>
      <c r="E213" s="83">
        <v>14550</v>
      </c>
      <c r="F213" s="83">
        <v>14550</v>
      </c>
      <c r="G213" s="83">
        <v>156453845.09999999</v>
      </c>
      <c r="H213" s="62">
        <f t="shared" si="4"/>
        <v>9.298705023993184E-5</v>
      </c>
    </row>
    <row r="214" spans="1:9" x14ac:dyDescent="0.3">
      <c r="A214" s="81" t="s">
        <v>321</v>
      </c>
      <c r="B214" s="82" t="s">
        <v>322</v>
      </c>
      <c r="C214" s="83">
        <v>21655201</v>
      </c>
      <c r="D214" s="83">
        <v>21655201</v>
      </c>
      <c r="E214" s="83">
        <v>14550</v>
      </c>
      <c r="F214" s="83">
        <v>14550</v>
      </c>
      <c r="G214" s="83">
        <v>21635645.100000001</v>
      </c>
      <c r="H214" s="62">
        <f t="shared" si="4"/>
        <v>6.7189401751569986E-4</v>
      </c>
    </row>
    <row r="215" spans="1:9" x14ac:dyDescent="0.3">
      <c r="A215" s="81" t="s">
        <v>323</v>
      </c>
      <c r="B215" s="82" t="s">
        <v>324</v>
      </c>
      <c r="C215" s="83">
        <v>2616500</v>
      </c>
      <c r="D215" s="83">
        <v>2616500</v>
      </c>
      <c r="E215" s="84">
        <v>0</v>
      </c>
      <c r="F215" s="84">
        <v>0</v>
      </c>
      <c r="G215" s="83">
        <v>2616500</v>
      </c>
      <c r="H215" s="62">
        <f t="shared" si="4"/>
        <v>0</v>
      </c>
    </row>
    <row r="216" spans="1:9" x14ac:dyDescent="0.3">
      <c r="A216" s="81" t="s">
        <v>325</v>
      </c>
      <c r="B216" s="82" t="s">
        <v>326</v>
      </c>
      <c r="C216" s="83">
        <v>20932866</v>
      </c>
      <c r="D216" s="83">
        <v>20932866</v>
      </c>
      <c r="E216" s="84">
        <v>0</v>
      </c>
      <c r="F216" s="84">
        <v>0</v>
      </c>
      <c r="G216" s="83">
        <v>20932866</v>
      </c>
      <c r="H216" s="62">
        <f t="shared" si="4"/>
        <v>0</v>
      </c>
    </row>
    <row r="217" spans="1:9" x14ac:dyDescent="0.3">
      <c r="A217" s="81" t="s">
        <v>327</v>
      </c>
      <c r="B217" s="82" t="s">
        <v>328</v>
      </c>
      <c r="C217" s="83">
        <v>27590220</v>
      </c>
      <c r="D217" s="83">
        <v>27590220</v>
      </c>
      <c r="E217" s="84">
        <v>0</v>
      </c>
      <c r="F217" s="84">
        <v>0</v>
      </c>
      <c r="G217" s="83">
        <v>27590220</v>
      </c>
      <c r="H217" s="62">
        <f t="shared" si="4"/>
        <v>0</v>
      </c>
    </row>
    <row r="218" spans="1:9" x14ac:dyDescent="0.3">
      <c r="A218" s="81" t="s">
        <v>329</v>
      </c>
      <c r="B218" s="82" t="s">
        <v>330</v>
      </c>
      <c r="C218" s="83">
        <v>51675200</v>
      </c>
      <c r="D218" s="83">
        <v>51675200</v>
      </c>
      <c r="E218" s="84">
        <v>0</v>
      </c>
      <c r="F218" s="84">
        <v>0</v>
      </c>
      <c r="G218" s="83">
        <v>51675200</v>
      </c>
      <c r="H218" s="62">
        <f t="shared" si="4"/>
        <v>0</v>
      </c>
    </row>
    <row r="219" spans="1:9" x14ac:dyDescent="0.3">
      <c r="A219" s="81" t="s">
        <v>331</v>
      </c>
      <c r="B219" s="82" t="s">
        <v>332</v>
      </c>
      <c r="C219" s="83">
        <v>11800000</v>
      </c>
      <c r="D219" s="83">
        <v>11800000</v>
      </c>
      <c r="E219" s="84">
        <v>0</v>
      </c>
      <c r="F219" s="84">
        <v>0</v>
      </c>
      <c r="G219" s="83">
        <v>11800000</v>
      </c>
      <c r="H219" s="62">
        <f t="shared" si="4"/>
        <v>0</v>
      </c>
    </row>
    <row r="220" spans="1:9" x14ac:dyDescent="0.3">
      <c r="A220" s="81" t="s">
        <v>333</v>
      </c>
      <c r="B220" s="82" t="s">
        <v>334</v>
      </c>
      <c r="C220" s="83">
        <v>400000</v>
      </c>
      <c r="D220" s="83">
        <v>400000</v>
      </c>
      <c r="E220" s="84">
        <v>0</v>
      </c>
      <c r="F220" s="84">
        <v>0</v>
      </c>
      <c r="G220" s="83">
        <v>400000</v>
      </c>
      <c r="H220" s="62">
        <f t="shared" si="4"/>
        <v>0</v>
      </c>
    </row>
    <row r="221" spans="1:9" x14ac:dyDescent="0.3">
      <c r="A221" s="81" t="s">
        <v>335</v>
      </c>
      <c r="B221" s="82" t="s">
        <v>336</v>
      </c>
      <c r="C221" s="83">
        <v>19803414</v>
      </c>
      <c r="D221" s="83">
        <v>19803414</v>
      </c>
      <c r="E221" s="84">
        <v>0</v>
      </c>
      <c r="F221" s="84">
        <v>0</v>
      </c>
      <c r="G221" s="83">
        <v>19803414</v>
      </c>
      <c r="H221" s="62">
        <f t="shared" si="4"/>
        <v>0</v>
      </c>
    </row>
    <row r="222" spans="1:9" x14ac:dyDescent="0.3">
      <c r="A222" s="86" t="s">
        <v>337</v>
      </c>
      <c r="B222" s="87" t="s">
        <v>338</v>
      </c>
      <c r="C222" s="88">
        <v>3137861590</v>
      </c>
      <c r="D222" s="88">
        <v>3137861590</v>
      </c>
      <c r="E222" s="88">
        <v>18491089.629999999</v>
      </c>
      <c r="F222" s="88">
        <v>2151350.5499999998</v>
      </c>
      <c r="G222" s="88">
        <v>2938907796.6500001</v>
      </c>
      <c r="H222" s="85">
        <f t="shared" si="4"/>
        <v>5.8928952407999611E-3</v>
      </c>
    </row>
    <row r="223" spans="1:9" x14ac:dyDescent="0.3">
      <c r="A223" s="81" t="s">
        <v>339</v>
      </c>
      <c r="B223" s="82" t="s">
        <v>340</v>
      </c>
      <c r="C223" s="83">
        <v>430403121</v>
      </c>
      <c r="D223" s="83">
        <v>430403121</v>
      </c>
      <c r="E223" s="84">
        <v>0</v>
      </c>
      <c r="F223" s="84">
        <v>0</v>
      </c>
      <c r="G223" s="83">
        <v>411129445.5</v>
      </c>
      <c r="H223" s="62">
        <f t="shared" si="4"/>
        <v>0</v>
      </c>
      <c r="I223" s="54"/>
    </row>
    <row r="224" spans="1:9" x14ac:dyDescent="0.3">
      <c r="A224" s="81" t="s">
        <v>341</v>
      </c>
      <c r="B224" s="82" t="s">
        <v>342</v>
      </c>
      <c r="C224" s="83">
        <v>2500000</v>
      </c>
      <c r="D224" s="83">
        <v>2500000</v>
      </c>
      <c r="E224" s="84">
        <v>0</v>
      </c>
      <c r="F224" s="84">
        <v>0</v>
      </c>
      <c r="G224" s="83">
        <v>2500000</v>
      </c>
      <c r="H224" s="62">
        <f t="shared" si="4"/>
        <v>0</v>
      </c>
    </row>
    <row r="225" spans="1:9" x14ac:dyDescent="0.3">
      <c r="A225" s="81" t="s">
        <v>343</v>
      </c>
      <c r="B225" s="82" t="s">
        <v>344</v>
      </c>
      <c r="C225" s="83">
        <v>1016960</v>
      </c>
      <c r="D225" s="83">
        <v>1016960</v>
      </c>
      <c r="E225" s="84">
        <v>0</v>
      </c>
      <c r="F225" s="84">
        <v>0</v>
      </c>
      <c r="G225" s="83">
        <v>1016960</v>
      </c>
      <c r="H225" s="62">
        <f t="shared" si="4"/>
        <v>0</v>
      </c>
    </row>
    <row r="226" spans="1:9" x14ac:dyDescent="0.3">
      <c r="A226" s="81" t="s">
        <v>345</v>
      </c>
      <c r="B226" s="82" t="s">
        <v>346</v>
      </c>
      <c r="C226" s="83">
        <v>94643109</v>
      </c>
      <c r="D226" s="83">
        <v>94643109</v>
      </c>
      <c r="E226" s="84">
        <v>0</v>
      </c>
      <c r="F226" s="84">
        <v>0</v>
      </c>
      <c r="G226" s="83">
        <v>94643109</v>
      </c>
      <c r="H226" s="62">
        <f t="shared" si="4"/>
        <v>0</v>
      </c>
      <c r="I226" s="54"/>
    </row>
    <row r="227" spans="1:9" x14ac:dyDescent="0.3">
      <c r="A227" s="81" t="s">
        <v>347</v>
      </c>
      <c r="B227" s="82" t="s">
        <v>348</v>
      </c>
      <c r="C227" s="83">
        <v>56374433</v>
      </c>
      <c r="D227" s="83">
        <v>56374433</v>
      </c>
      <c r="E227" s="84">
        <v>0</v>
      </c>
      <c r="F227" s="84">
        <v>0</v>
      </c>
      <c r="G227" s="83">
        <v>56374433</v>
      </c>
      <c r="H227" s="62">
        <f t="shared" si="4"/>
        <v>0</v>
      </c>
    </row>
    <row r="228" spans="1:9" x14ac:dyDescent="0.3">
      <c r="A228" s="81" t="s">
        <v>349</v>
      </c>
      <c r="B228" s="82" t="s">
        <v>350</v>
      </c>
      <c r="C228" s="83">
        <v>151335616</v>
      </c>
      <c r="D228" s="83">
        <v>151335616</v>
      </c>
      <c r="E228" s="84">
        <v>0</v>
      </c>
      <c r="F228" s="84">
        <v>0</v>
      </c>
      <c r="G228" s="83">
        <v>151335616</v>
      </c>
      <c r="H228" s="62">
        <f t="shared" si="4"/>
        <v>0</v>
      </c>
    </row>
    <row r="229" spans="1:9" x14ac:dyDescent="0.3">
      <c r="A229" s="81" t="s">
        <v>351</v>
      </c>
      <c r="B229" s="82" t="s">
        <v>352</v>
      </c>
      <c r="C229" s="83">
        <v>9100000</v>
      </c>
      <c r="D229" s="83">
        <v>9100000</v>
      </c>
      <c r="E229" s="84">
        <v>0</v>
      </c>
      <c r="F229" s="84">
        <v>0</v>
      </c>
      <c r="G229" s="83">
        <v>9100000</v>
      </c>
      <c r="H229" s="62">
        <v>0</v>
      </c>
    </row>
    <row r="230" spans="1:9" x14ac:dyDescent="0.3">
      <c r="A230" s="81" t="s">
        <v>353</v>
      </c>
      <c r="B230" s="82" t="s">
        <v>354</v>
      </c>
      <c r="C230" s="83">
        <v>64500000</v>
      </c>
      <c r="D230" s="83">
        <v>64500000</v>
      </c>
      <c r="E230" s="84">
        <v>0</v>
      </c>
      <c r="F230" s="84">
        <v>0</v>
      </c>
      <c r="G230" s="83">
        <v>45226324.5</v>
      </c>
      <c r="H230" s="62">
        <f t="shared" ref="H230:H261" si="5">+E230/D230</f>
        <v>0</v>
      </c>
    </row>
    <row r="231" spans="1:9" x14ac:dyDescent="0.3">
      <c r="A231" s="81" t="s">
        <v>355</v>
      </c>
      <c r="B231" s="82" t="s">
        <v>356</v>
      </c>
      <c r="C231" s="83">
        <v>50933003</v>
      </c>
      <c r="D231" s="83">
        <v>50933003</v>
      </c>
      <c r="E231" s="84">
        <v>0</v>
      </c>
      <c r="F231" s="84">
        <v>0</v>
      </c>
      <c r="G231" s="83">
        <v>50933003</v>
      </c>
      <c r="H231" s="62">
        <f t="shared" si="5"/>
        <v>0</v>
      </c>
    </row>
    <row r="232" spans="1:9" x14ac:dyDescent="0.3">
      <c r="A232" s="81" t="s">
        <v>357</v>
      </c>
      <c r="B232" s="82" t="s">
        <v>358</v>
      </c>
      <c r="C232" s="83">
        <v>2501014605</v>
      </c>
      <c r="D232" s="83">
        <v>2501014605</v>
      </c>
      <c r="E232" s="83">
        <v>16339739.08</v>
      </c>
      <c r="F232" s="84">
        <v>0</v>
      </c>
      <c r="G232" s="83">
        <v>2338057395.4699998</v>
      </c>
      <c r="H232" s="62">
        <f t="shared" si="5"/>
        <v>6.5332441671207275E-3</v>
      </c>
    </row>
    <row r="233" spans="1:9" x14ac:dyDescent="0.3">
      <c r="A233" s="81" t="s">
        <v>359</v>
      </c>
      <c r="B233" s="82" t="s">
        <v>360</v>
      </c>
      <c r="C233" s="83">
        <v>1096834935</v>
      </c>
      <c r="D233" s="83">
        <v>1096834935</v>
      </c>
      <c r="E233" s="83">
        <v>16339739.08</v>
      </c>
      <c r="F233" s="84">
        <v>0</v>
      </c>
      <c r="G233" s="83">
        <v>1080495195.9200001</v>
      </c>
      <c r="H233" s="62">
        <f t="shared" si="5"/>
        <v>1.4897172362585261E-2</v>
      </c>
    </row>
    <row r="234" spans="1:9" x14ac:dyDescent="0.3">
      <c r="A234" s="81" t="s">
        <v>361</v>
      </c>
      <c r="B234" s="82" t="s">
        <v>362</v>
      </c>
      <c r="C234" s="83">
        <v>10000000</v>
      </c>
      <c r="D234" s="83">
        <v>10000000</v>
      </c>
      <c r="E234" s="84">
        <v>0</v>
      </c>
      <c r="F234" s="84">
        <v>0</v>
      </c>
      <c r="G234" s="83">
        <v>10000000</v>
      </c>
      <c r="H234" s="62">
        <f t="shared" si="5"/>
        <v>0</v>
      </c>
    </row>
    <row r="235" spans="1:9" x14ac:dyDescent="0.3">
      <c r="A235" s="81" t="s">
        <v>363</v>
      </c>
      <c r="B235" s="82" t="s">
        <v>364</v>
      </c>
      <c r="C235" s="83">
        <v>1394179670</v>
      </c>
      <c r="D235" s="83">
        <v>1394179670</v>
      </c>
      <c r="E235" s="84">
        <v>0</v>
      </c>
      <c r="F235" s="84">
        <v>0</v>
      </c>
      <c r="G235" s="83">
        <v>1247562199.55</v>
      </c>
      <c r="H235" s="62">
        <f t="shared" si="5"/>
        <v>0</v>
      </c>
    </row>
    <row r="236" spans="1:9" x14ac:dyDescent="0.3">
      <c r="A236" s="81" t="s">
        <v>365</v>
      </c>
      <c r="B236" s="82" t="s">
        <v>366</v>
      </c>
      <c r="C236" s="83">
        <v>206443864</v>
      </c>
      <c r="D236" s="83">
        <v>206443864</v>
      </c>
      <c r="E236" s="83">
        <v>2151350.5499999998</v>
      </c>
      <c r="F236" s="83">
        <v>2151350.5499999998</v>
      </c>
      <c r="G236" s="83">
        <v>189720955.68000001</v>
      </c>
      <c r="H236" s="62">
        <f t="shared" si="5"/>
        <v>1.0420995365597303E-2</v>
      </c>
    </row>
    <row r="237" spans="1:9" x14ac:dyDescent="0.3">
      <c r="A237" s="81" t="s">
        <v>367</v>
      </c>
      <c r="B237" s="82" t="s">
        <v>368</v>
      </c>
      <c r="C237" s="83">
        <v>5000000</v>
      </c>
      <c r="D237" s="83">
        <v>5000000</v>
      </c>
      <c r="E237" s="84">
        <v>0</v>
      </c>
      <c r="F237" s="84">
        <v>0</v>
      </c>
      <c r="G237" s="83">
        <v>5000000</v>
      </c>
      <c r="H237" s="62">
        <f t="shared" si="5"/>
        <v>0</v>
      </c>
    </row>
    <row r="238" spans="1:9" x14ac:dyDescent="0.3">
      <c r="A238" s="81" t="s">
        <v>369</v>
      </c>
      <c r="B238" s="82" t="s">
        <v>370</v>
      </c>
      <c r="C238" s="83">
        <v>201443864</v>
      </c>
      <c r="D238" s="83">
        <v>201443864</v>
      </c>
      <c r="E238" s="83">
        <v>2151350.5499999998</v>
      </c>
      <c r="F238" s="83">
        <v>2151350.5499999998</v>
      </c>
      <c r="G238" s="83">
        <v>184720955.68000001</v>
      </c>
      <c r="H238" s="62">
        <f t="shared" si="5"/>
        <v>1.0679652918095335E-2</v>
      </c>
    </row>
    <row r="239" spans="1:9" x14ac:dyDescent="0.3">
      <c r="A239" s="86" t="s">
        <v>371</v>
      </c>
      <c r="B239" s="87" t="s">
        <v>372</v>
      </c>
      <c r="C239" s="88">
        <v>7201839531</v>
      </c>
      <c r="D239" s="88">
        <v>7201839531</v>
      </c>
      <c r="E239" s="88">
        <v>149979228.77000001</v>
      </c>
      <c r="F239" s="88">
        <v>146069873.97999999</v>
      </c>
      <c r="G239" s="88">
        <v>6789020870.6700001</v>
      </c>
      <c r="H239" s="85">
        <f t="shared" si="5"/>
        <v>2.0825127819693989E-2</v>
      </c>
    </row>
    <row r="240" spans="1:9" x14ac:dyDescent="0.3">
      <c r="A240" s="81" t="s">
        <v>373</v>
      </c>
      <c r="B240" s="82" t="s">
        <v>374</v>
      </c>
      <c r="C240" s="83">
        <v>2045854434</v>
      </c>
      <c r="D240" s="83">
        <v>2045854434</v>
      </c>
      <c r="E240" s="83">
        <v>25169591.420000002</v>
      </c>
      <c r="F240" s="83">
        <v>21260237.34</v>
      </c>
      <c r="G240" s="83">
        <v>1907277911.02</v>
      </c>
      <c r="H240" s="62">
        <f t="shared" si="5"/>
        <v>1.2302728386588623E-2</v>
      </c>
    </row>
    <row r="241" spans="1:9" x14ac:dyDescent="0.3">
      <c r="A241" s="81" t="s">
        <v>375</v>
      </c>
      <c r="B241" s="82" t="s">
        <v>376</v>
      </c>
      <c r="C241" s="83">
        <v>42303602</v>
      </c>
      <c r="D241" s="83">
        <v>42303602</v>
      </c>
      <c r="E241" s="83">
        <v>3130449.51</v>
      </c>
      <c r="F241" s="83">
        <v>3130449.51</v>
      </c>
      <c r="G241" s="83">
        <v>8460720.4000000004</v>
      </c>
      <c r="H241" s="62">
        <f t="shared" si="5"/>
        <v>7.3999597244697971E-2</v>
      </c>
    </row>
    <row r="242" spans="1:9" x14ac:dyDescent="0.3">
      <c r="A242" s="81" t="s">
        <v>377</v>
      </c>
      <c r="B242" s="82" t="s">
        <v>376</v>
      </c>
      <c r="C242" s="83">
        <v>7916920</v>
      </c>
      <c r="D242" s="83">
        <v>7916920</v>
      </c>
      <c r="E242" s="83">
        <v>514806.03</v>
      </c>
      <c r="F242" s="83">
        <v>514806.03</v>
      </c>
      <c r="G242" s="83">
        <v>1583384</v>
      </c>
      <c r="H242" s="62">
        <f t="shared" si="5"/>
        <v>6.5026049271686467E-2</v>
      </c>
      <c r="I242" s="54"/>
    </row>
    <row r="243" spans="1:9" x14ac:dyDescent="0.3">
      <c r="A243" s="81" t="s">
        <v>378</v>
      </c>
      <c r="B243" s="82" t="s">
        <v>376</v>
      </c>
      <c r="C243" s="83">
        <v>28477317</v>
      </c>
      <c r="D243" s="83">
        <v>28477317</v>
      </c>
      <c r="E243" s="83">
        <v>2015664.57</v>
      </c>
      <c r="F243" s="84">
        <v>0</v>
      </c>
      <c r="G243" s="83">
        <v>26461652.43</v>
      </c>
      <c r="H243" s="62">
        <f t="shared" si="5"/>
        <v>7.0781407181020606E-2</v>
      </c>
    </row>
    <row r="244" spans="1:9" x14ac:dyDescent="0.3">
      <c r="A244" s="81" t="s">
        <v>379</v>
      </c>
      <c r="B244" s="82" t="s">
        <v>376</v>
      </c>
      <c r="C244" s="83">
        <v>11547311</v>
      </c>
      <c r="D244" s="83">
        <v>11547311</v>
      </c>
      <c r="E244" s="83">
        <v>718065.37</v>
      </c>
      <c r="F244" s="83">
        <v>718065.37</v>
      </c>
      <c r="G244" s="83">
        <v>10829245.630000001</v>
      </c>
      <c r="H244" s="62">
        <f t="shared" si="5"/>
        <v>6.2184639350234876E-2</v>
      </c>
    </row>
    <row r="245" spans="1:9" x14ac:dyDescent="0.3">
      <c r="A245" s="81" t="s">
        <v>380</v>
      </c>
      <c r="B245" s="82" t="s">
        <v>376</v>
      </c>
      <c r="C245" s="83">
        <v>2543037</v>
      </c>
      <c r="D245" s="83">
        <v>2543037</v>
      </c>
      <c r="E245" s="83">
        <v>180601.86</v>
      </c>
      <c r="F245" s="83">
        <v>180601.86</v>
      </c>
      <c r="G245" s="83">
        <v>2362435.14</v>
      </c>
      <c r="H245" s="62">
        <f t="shared" si="5"/>
        <v>7.1018180230960057E-2</v>
      </c>
    </row>
    <row r="246" spans="1:9" x14ac:dyDescent="0.3">
      <c r="A246" s="81" t="s">
        <v>381</v>
      </c>
      <c r="B246" s="82" t="s">
        <v>376</v>
      </c>
      <c r="C246" s="83">
        <v>2581267</v>
      </c>
      <c r="D246" s="83">
        <v>2581267</v>
      </c>
      <c r="E246" s="83">
        <v>301894.27</v>
      </c>
      <c r="F246" s="83">
        <v>301894.27</v>
      </c>
      <c r="G246" s="83">
        <v>2279372.73</v>
      </c>
      <c r="H246" s="62">
        <f t="shared" si="5"/>
        <v>0.11695584765156027</v>
      </c>
    </row>
    <row r="247" spans="1:9" x14ac:dyDescent="0.3">
      <c r="A247" s="81" t="s">
        <v>382</v>
      </c>
      <c r="B247" s="82" t="s">
        <v>376</v>
      </c>
      <c r="C247" s="83">
        <v>3662640</v>
      </c>
      <c r="D247" s="83">
        <v>3662640</v>
      </c>
      <c r="E247" s="83">
        <v>288825.13</v>
      </c>
      <c r="F247" s="83">
        <v>288825.13</v>
      </c>
      <c r="G247" s="83">
        <v>3373814.87</v>
      </c>
      <c r="H247" s="62">
        <f t="shared" si="5"/>
        <v>7.8857089421837806E-2</v>
      </c>
    </row>
    <row r="248" spans="1:9" x14ac:dyDescent="0.3">
      <c r="A248" s="81" t="s">
        <v>383</v>
      </c>
      <c r="B248" s="82" t="s">
        <v>376</v>
      </c>
      <c r="C248" s="83">
        <v>1540637</v>
      </c>
      <c r="D248" s="83">
        <v>1540637</v>
      </c>
      <c r="E248" s="83">
        <v>236735.65</v>
      </c>
      <c r="F248" s="83">
        <v>236735.65</v>
      </c>
      <c r="G248" s="83">
        <v>1303901.3500000001</v>
      </c>
      <c r="H248" s="62">
        <f t="shared" si="5"/>
        <v>0.15366088832086988</v>
      </c>
    </row>
    <row r="249" spans="1:9" x14ac:dyDescent="0.3">
      <c r="A249" s="81" t="s">
        <v>384</v>
      </c>
      <c r="B249" s="82" t="s">
        <v>376</v>
      </c>
      <c r="C249" s="83">
        <v>804196</v>
      </c>
      <c r="D249" s="83">
        <v>804196</v>
      </c>
      <c r="E249" s="83">
        <v>57894.02</v>
      </c>
      <c r="F249" s="83">
        <v>57894.02</v>
      </c>
      <c r="G249" s="83">
        <v>746301.98</v>
      </c>
      <c r="H249" s="62">
        <f t="shared" si="5"/>
        <v>7.1989937776362978E-2</v>
      </c>
    </row>
    <row r="250" spans="1:9" x14ac:dyDescent="0.3">
      <c r="A250" s="81" t="s">
        <v>385</v>
      </c>
      <c r="B250" s="82" t="s">
        <v>376</v>
      </c>
      <c r="C250" s="83">
        <v>11708997</v>
      </c>
      <c r="D250" s="83">
        <v>11708997</v>
      </c>
      <c r="E250" s="83">
        <v>904747.48</v>
      </c>
      <c r="F250" s="83">
        <v>904747.48</v>
      </c>
      <c r="G250" s="83">
        <v>2341799.4</v>
      </c>
      <c r="H250" s="62">
        <f t="shared" si="5"/>
        <v>7.7269426236935584E-2</v>
      </c>
    </row>
    <row r="251" spans="1:9" x14ac:dyDescent="0.3">
      <c r="A251" s="81" t="s">
        <v>386</v>
      </c>
      <c r="B251" s="82" t="s">
        <v>376</v>
      </c>
      <c r="C251" s="83">
        <v>32868008</v>
      </c>
      <c r="D251" s="83">
        <v>32868008</v>
      </c>
      <c r="E251" s="83">
        <v>2777996.3</v>
      </c>
      <c r="F251" s="83">
        <v>2777996.3</v>
      </c>
      <c r="G251" s="83">
        <v>6573601.5999999996</v>
      </c>
      <c r="H251" s="62">
        <f t="shared" si="5"/>
        <v>8.4519764629484087E-2</v>
      </c>
    </row>
    <row r="252" spans="1:9" x14ac:dyDescent="0.3">
      <c r="A252" s="81" t="s">
        <v>387</v>
      </c>
      <c r="B252" s="82" t="s">
        <v>376</v>
      </c>
      <c r="C252" s="83">
        <v>36703076</v>
      </c>
      <c r="D252" s="83">
        <v>36703076</v>
      </c>
      <c r="E252" s="83">
        <v>2660824.5099999998</v>
      </c>
      <c r="F252" s="83">
        <v>2660824.5099999998</v>
      </c>
      <c r="G252" s="83">
        <v>7340615.2000000002</v>
      </c>
      <c r="H252" s="62">
        <f t="shared" si="5"/>
        <v>7.2495954017586961E-2</v>
      </c>
    </row>
    <row r="253" spans="1:9" x14ac:dyDescent="0.3">
      <c r="A253" s="81" t="s">
        <v>388</v>
      </c>
      <c r="B253" s="82" t="s">
        <v>376</v>
      </c>
      <c r="C253" s="83">
        <v>30035422</v>
      </c>
      <c r="D253" s="83">
        <v>30035422</v>
      </c>
      <c r="E253" s="83">
        <v>2118408.0699999998</v>
      </c>
      <c r="F253" s="83">
        <v>2118408.0699999998</v>
      </c>
      <c r="G253" s="83">
        <v>27917013.93</v>
      </c>
      <c r="H253" s="62">
        <f t="shared" si="5"/>
        <v>7.0530324827798321E-2</v>
      </c>
    </row>
    <row r="254" spans="1:9" x14ac:dyDescent="0.3">
      <c r="A254" s="81" t="s">
        <v>389</v>
      </c>
      <c r="B254" s="82" t="s">
        <v>376</v>
      </c>
      <c r="C254" s="83">
        <v>30675482</v>
      </c>
      <c r="D254" s="83">
        <v>30675482</v>
      </c>
      <c r="E254" s="83">
        <v>2237436.77</v>
      </c>
      <c r="F254" s="83">
        <v>2237436.77</v>
      </c>
      <c r="G254" s="83">
        <v>28438045.23</v>
      </c>
      <c r="H254" s="62">
        <f t="shared" si="5"/>
        <v>7.2938927903398551E-2</v>
      </c>
    </row>
    <row r="255" spans="1:9" x14ac:dyDescent="0.3">
      <c r="A255" s="81" t="s">
        <v>390</v>
      </c>
      <c r="B255" s="82" t="s">
        <v>376</v>
      </c>
      <c r="C255" s="83">
        <v>17794844</v>
      </c>
      <c r="D255" s="83">
        <v>17794844</v>
      </c>
      <c r="E255" s="83">
        <v>1356690.32</v>
      </c>
      <c r="F255" s="84">
        <v>0</v>
      </c>
      <c r="G255" s="83">
        <v>16438153.68</v>
      </c>
      <c r="H255" s="62">
        <f t="shared" si="5"/>
        <v>7.6240641390281375E-2</v>
      </c>
    </row>
    <row r="256" spans="1:9" x14ac:dyDescent="0.3">
      <c r="A256" s="81" t="s">
        <v>391</v>
      </c>
      <c r="B256" s="82" t="s">
        <v>376</v>
      </c>
      <c r="C256" s="83">
        <v>24177507</v>
      </c>
      <c r="D256" s="83">
        <v>24177507</v>
      </c>
      <c r="E256" s="84">
        <v>0</v>
      </c>
      <c r="F256" s="84">
        <v>0</v>
      </c>
      <c r="G256" s="83">
        <v>24177507</v>
      </c>
      <c r="H256" s="62">
        <f t="shared" si="5"/>
        <v>0</v>
      </c>
    </row>
    <row r="257" spans="1:8" x14ac:dyDescent="0.3">
      <c r="A257" s="81" t="s">
        <v>392</v>
      </c>
      <c r="B257" s="82" t="s">
        <v>376</v>
      </c>
      <c r="C257" s="83">
        <v>2829389</v>
      </c>
      <c r="D257" s="83">
        <v>2829389</v>
      </c>
      <c r="E257" s="84">
        <v>0</v>
      </c>
      <c r="F257" s="84">
        <v>0</v>
      </c>
      <c r="G257" s="83">
        <v>2829389</v>
      </c>
      <c r="H257" s="62">
        <f t="shared" si="5"/>
        <v>0</v>
      </c>
    </row>
    <row r="258" spans="1:8" x14ac:dyDescent="0.3">
      <c r="A258" s="81" t="s">
        <v>393</v>
      </c>
      <c r="B258" s="82" t="s">
        <v>376</v>
      </c>
      <c r="C258" s="83">
        <v>3671423</v>
      </c>
      <c r="D258" s="83">
        <v>3671423</v>
      </c>
      <c r="E258" s="83">
        <v>319741.32</v>
      </c>
      <c r="F258" s="83">
        <v>319741.32</v>
      </c>
      <c r="G258" s="83">
        <v>734284.6</v>
      </c>
      <c r="H258" s="62">
        <f t="shared" si="5"/>
        <v>8.7089207645101099E-2</v>
      </c>
    </row>
    <row r="259" spans="1:8" x14ac:dyDescent="0.3">
      <c r="A259" s="81" t="s">
        <v>394</v>
      </c>
      <c r="B259" s="82" t="s">
        <v>376</v>
      </c>
      <c r="C259" s="83">
        <v>26152403</v>
      </c>
      <c r="D259" s="83">
        <v>26152403</v>
      </c>
      <c r="E259" s="83">
        <v>1886743.06</v>
      </c>
      <c r="F259" s="83">
        <v>1886743.06</v>
      </c>
      <c r="G259" s="83">
        <v>24265659.940000001</v>
      </c>
      <c r="H259" s="62">
        <f t="shared" si="5"/>
        <v>7.2144156695658143E-2</v>
      </c>
    </row>
    <row r="260" spans="1:8" x14ac:dyDescent="0.3">
      <c r="A260" s="81" t="s">
        <v>395</v>
      </c>
      <c r="B260" s="82" t="s">
        <v>376</v>
      </c>
      <c r="C260" s="83">
        <v>10285020</v>
      </c>
      <c r="D260" s="83">
        <v>10285020</v>
      </c>
      <c r="E260" s="84">
        <v>0</v>
      </c>
      <c r="F260" s="84">
        <v>0</v>
      </c>
      <c r="G260" s="83">
        <v>10285020</v>
      </c>
      <c r="H260" s="62">
        <f t="shared" si="5"/>
        <v>0</v>
      </c>
    </row>
    <row r="261" spans="1:8" x14ac:dyDescent="0.3">
      <c r="A261" s="81" t="s">
        <v>396</v>
      </c>
      <c r="B261" s="82" t="s">
        <v>397</v>
      </c>
      <c r="C261" s="83">
        <v>6736242</v>
      </c>
      <c r="D261" s="83">
        <v>6736242</v>
      </c>
      <c r="E261" s="83">
        <v>498479.23</v>
      </c>
      <c r="F261" s="83">
        <v>498479.23</v>
      </c>
      <c r="G261" s="83">
        <v>1347248.4</v>
      </c>
      <c r="H261" s="62">
        <f t="shared" si="5"/>
        <v>7.3999602448961893E-2</v>
      </c>
    </row>
    <row r="262" spans="1:8" x14ac:dyDescent="0.3">
      <c r="A262" s="81" t="s">
        <v>398</v>
      </c>
      <c r="B262" s="82" t="s">
        <v>397</v>
      </c>
      <c r="C262" s="83">
        <v>1260656</v>
      </c>
      <c r="D262" s="83">
        <v>1260656</v>
      </c>
      <c r="E262" s="83">
        <v>81975.48</v>
      </c>
      <c r="F262" s="83">
        <v>81975.48</v>
      </c>
      <c r="G262" s="83">
        <v>252131.20000000001</v>
      </c>
      <c r="H262" s="62">
        <f t="shared" ref="H262:H293" si="6">+E262/D262</f>
        <v>6.5026049929560473E-2</v>
      </c>
    </row>
    <row r="263" spans="1:8" x14ac:dyDescent="0.3">
      <c r="A263" s="81" t="s">
        <v>399</v>
      </c>
      <c r="B263" s="82" t="s">
        <v>397</v>
      </c>
      <c r="C263" s="83">
        <v>4534605</v>
      </c>
      <c r="D263" s="83">
        <v>4534605</v>
      </c>
      <c r="E263" s="83">
        <v>320965.7</v>
      </c>
      <c r="F263" s="84">
        <v>0</v>
      </c>
      <c r="G263" s="83">
        <v>4213639.3</v>
      </c>
      <c r="H263" s="62">
        <f t="shared" si="6"/>
        <v>7.0781402128741094E-2</v>
      </c>
    </row>
    <row r="264" spans="1:8" x14ac:dyDescent="0.3">
      <c r="A264" s="81" t="s">
        <v>400</v>
      </c>
      <c r="B264" s="82" t="s">
        <v>397</v>
      </c>
      <c r="C264" s="83">
        <v>1838744</v>
      </c>
      <c r="D264" s="83">
        <v>1838744</v>
      </c>
      <c r="E264" s="83">
        <v>114341.62</v>
      </c>
      <c r="F264" s="83">
        <v>114341.62</v>
      </c>
      <c r="G264" s="83">
        <v>1724402.38</v>
      </c>
      <c r="H264" s="62">
        <f t="shared" si="6"/>
        <v>6.2184632553525666E-2</v>
      </c>
    </row>
    <row r="265" spans="1:8" x14ac:dyDescent="0.3">
      <c r="A265" s="81" t="s">
        <v>401</v>
      </c>
      <c r="B265" s="82" t="s">
        <v>397</v>
      </c>
      <c r="C265" s="83">
        <v>404942</v>
      </c>
      <c r="D265" s="83">
        <v>404942</v>
      </c>
      <c r="E265" s="83">
        <v>28758.26</v>
      </c>
      <c r="F265" s="83">
        <v>28758.26</v>
      </c>
      <c r="G265" s="83">
        <v>376183.74</v>
      </c>
      <c r="H265" s="62">
        <f t="shared" si="6"/>
        <v>7.101821989321927E-2</v>
      </c>
    </row>
    <row r="266" spans="1:8" x14ac:dyDescent="0.3">
      <c r="A266" s="81" t="s">
        <v>402</v>
      </c>
      <c r="B266" s="82" t="s">
        <v>397</v>
      </c>
      <c r="C266" s="83">
        <v>411030</v>
      </c>
      <c r="D266" s="83">
        <v>411030</v>
      </c>
      <c r="E266" s="83">
        <v>53527.35</v>
      </c>
      <c r="F266" s="83">
        <v>53527.35</v>
      </c>
      <c r="G266" s="83">
        <v>357502.65</v>
      </c>
      <c r="H266" s="62">
        <f t="shared" si="6"/>
        <v>0.13022735566746951</v>
      </c>
    </row>
    <row r="267" spans="1:8" x14ac:dyDescent="0.3">
      <c r="A267" s="81" t="s">
        <v>403</v>
      </c>
      <c r="B267" s="82" t="s">
        <v>397</v>
      </c>
      <c r="C267" s="83">
        <v>583223</v>
      </c>
      <c r="D267" s="83">
        <v>583223</v>
      </c>
      <c r="E267" s="83">
        <v>45991.26</v>
      </c>
      <c r="F267" s="83">
        <v>45991.26</v>
      </c>
      <c r="G267" s="83">
        <v>537231.74</v>
      </c>
      <c r="H267" s="62">
        <f t="shared" si="6"/>
        <v>7.8857075252519199E-2</v>
      </c>
    </row>
    <row r="268" spans="1:8" x14ac:dyDescent="0.3">
      <c r="A268" s="81" t="s">
        <v>404</v>
      </c>
      <c r="B268" s="82" t="s">
        <v>397</v>
      </c>
      <c r="C268" s="83">
        <v>245324</v>
      </c>
      <c r="D268" s="83">
        <v>245324</v>
      </c>
      <c r="E268" s="83">
        <v>37696.76</v>
      </c>
      <c r="F268" s="83">
        <v>37696.76</v>
      </c>
      <c r="G268" s="83">
        <v>207627.24</v>
      </c>
      <c r="H268" s="62">
        <f t="shared" si="6"/>
        <v>0.15366111754251521</v>
      </c>
    </row>
    <row r="269" spans="1:8" x14ac:dyDescent="0.3">
      <c r="A269" s="81" t="s">
        <v>405</v>
      </c>
      <c r="B269" s="82" t="s">
        <v>397</v>
      </c>
      <c r="C269" s="83">
        <v>128057</v>
      </c>
      <c r="D269" s="83">
        <v>128057</v>
      </c>
      <c r="E269" s="83">
        <v>9218.7900000000009</v>
      </c>
      <c r="F269" s="83">
        <v>9218.7900000000009</v>
      </c>
      <c r="G269" s="83">
        <v>118838.21</v>
      </c>
      <c r="H269" s="62">
        <f t="shared" si="6"/>
        <v>7.1989738944376339E-2</v>
      </c>
    </row>
    <row r="270" spans="1:8" x14ac:dyDescent="0.3">
      <c r="A270" s="81" t="s">
        <v>406</v>
      </c>
      <c r="B270" s="82" t="s">
        <v>397</v>
      </c>
      <c r="C270" s="83">
        <v>1864490</v>
      </c>
      <c r="D270" s="83">
        <v>1864490</v>
      </c>
      <c r="E270" s="83">
        <v>144068.07999999999</v>
      </c>
      <c r="F270" s="83">
        <v>144068.07999999999</v>
      </c>
      <c r="G270" s="83">
        <v>372898</v>
      </c>
      <c r="H270" s="62">
        <f t="shared" si="6"/>
        <v>7.7269430246340809E-2</v>
      </c>
    </row>
    <row r="271" spans="1:8" x14ac:dyDescent="0.3">
      <c r="A271" s="81" t="s">
        <v>407</v>
      </c>
      <c r="B271" s="82" t="s">
        <v>397</v>
      </c>
      <c r="C271" s="83">
        <v>5233760</v>
      </c>
      <c r="D271" s="83">
        <v>5233760</v>
      </c>
      <c r="E271" s="83">
        <v>442356.1</v>
      </c>
      <c r="F271" s="83">
        <v>442356.1</v>
      </c>
      <c r="G271" s="83">
        <v>1046752</v>
      </c>
      <c r="H271" s="62">
        <f t="shared" si="6"/>
        <v>8.4519752529730055E-2</v>
      </c>
    </row>
    <row r="272" spans="1:8" x14ac:dyDescent="0.3">
      <c r="A272" s="81" t="s">
        <v>408</v>
      </c>
      <c r="B272" s="82" t="s">
        <v>397</v>
      </c>
      <c r="C272" s="83">
        <v>5844439</v>
      </c>
      <c r="D272" s="83">
        <v>5844439</v>
      </c>
      <c r="E272" s="83">
        <v>423698.18</v>
      </c>
      <c r="F272" s="83">
        <v>423698.18</v>
      </c>
      <c r="G272" s="83">
        <v>1168887.8</v>
      </c>
      <c r="H272" s="62">
        <f t="shared" si="6"/>
        <v>7.2495953846040656E-2</v>
      </c>
    </row>
    <row r="273" spans="1:8" x14ac:dyDescent="0.3">
      <c r="A273" s="81" t="s">
        <v>409</v>
      </c>
      <c r="B273" s="82" t="s">
        <v>397</v>
      </c>
      <c r="C273" s="83">
        <v>4782710</v>
      </c>
      <c r="D273" s="83">
        <v>4782710</v>
      </c>
      <c r="E273" s="83">
        <v>337326.13</v>
      </c>
      <c r="F273" s="83">
        <v>337326.13</v>
      </c>
      <c r="G273" s="83">
        <v>4445383.87</v>
      </c>
      <c r="H273" s="62">
        <f t="shared" si="6"/>
        <v>7.0530333221123592E-2</v>
      </c>
    </row>
    <row r="274" spans="1:8" x14ac:dyDescent="0.3">
      <c r="A274" s="81" t="s">
        <v>410</v>
      </c>
      <c r="B274" s="82" t="s">
        <v>397</v>
      </c>
      <c r="C274" s="83">
        <v>4884631</v>
      </c>
      <c r="D274" s="83">
        <v>4884631</v>
      </c>
      <c r="E274" s="83">
        <v>356279.74</v>
      </c>
      <c r="F274" s="83">
        <v>356279.74</v>
      </c>
      <c r="G274" s="83">
        <v>4528351.26</v>
      </c>
      <c r="H274" s="62">
        <f t="shared" si="6"/>
        <v>7.2938926195243808E-2</v>
      </c>
    </row>
    <row r="275" spans="1:8" x14ac:dyDescent="0.3">
      <c r="A275" s="81" t="s">
        <v>411</v>
      </c>
      <c r="B275" s="82" t="s">
        <v>397</v>
      </c>
      <c r="C275" s="83">
        <v>2833574</v>
      </c>
      <c r="D275" s="83">
        <v>2833574</v>
      </c>
      <c r="E275" s="83">
        <v>216033.49</v>
      </c>
      <c r="F275" s="84">
        <v>0</v>
      </c>
      <c r="G275" s="83">
        <v>2617540.5099999998</v>
      </c>
      <c r="H275" s="62">
        <f t="shared" si="6"/>
        <v>7.6240638148147882E-2</v>
      </c>
    </row>
    <row r="276" spans="1:8" x14ac:dyDescent="0.3">
      <c r="A276" s="81" t="s">
        <v>412</v>
      </c>
      <c r="B276" s="82" t="s">
        <v>397</v>
      </c>
      <c r="C276" s="83">
        <v>3849922</v>
      </c>
      <c r="D276" s="83">
        <v>3849922</v>
      </c>
      <c r="E276" s="84">
        <v>0</v>
      </c>
      <c r="F276" s="84">
        <v>0</v>
      </c>
      <c r="G276" s="83">
        <v>3849922</v>
      </c>
      <c r="H276" s="62">
        <f t="shared" si="6"/>
        <v>0</v>
      </c>
    </row>
    <row r="277" spans="1:8" x14ac:dyDescent="0.3">
      <c r="A277" s="81" t="s">
        <v>413</v>
      </c>
      <c r="B277" s="82" t="s">
        <v>397</v>
      </c>
      <c r="C277" s="83">
        <v>450540</v>
      </c>
      <c r="D277" s="83">
        <v>450540</v>
      </c>
      <c r="E277" s="84">
        <v>0</v>
      </c>
      <c r="F277" s="84">
        <v>0</v>
      </c>
      <c r="G277" s="83">
        <v>450540</v>
      </c>
      <c r="H277" s="62">
        <f t="shared" si="6"/>
        <v>0</v>
      </c>
    </row>
    <row r="278" spans="1:8" x14ac:dyDescent="0.3">
      <c r="A278" s="81" t="s">
        <v>414</v>
      </c>
      <c r="B278" s="82" t="s">
        <v>397</v>
      </c>
      <c r="C278" s="83">
        <v>584622</v>
      </c>
      <c r="D278" s="83">
        <v>584622</v>
      </c>
      <c r="E278" s="83">
        <v>50914.22</v>
      </c>
      <c r="F278" s="83">
        <v>50914.22</v>
      </c>
      <c r="G278" s="83">
        <v>116924.4</v>
      </c>
      <c r="H278" s="62">
        <f t="shared" si="6"/>
        <v>8.7089127675660516E-2</v>
      </c>
    </row>
    <row r="279" spans="1:8" x14ac:dyDescent="0.3">
      <c r="A279" s="81" t="s">
        <v>415</v>
      </c>
      <c r="B279" s="82" t="s">
        <v>397</v>
      </c>
      <c r="C279" s="83">
        <v>4164395</v>
      </c>
      <c r="D279" s="83">
        <v>4164395</v>
      </c>
      <c r="E279" s="83">
        <v>300436.78999999998</v>
      </c>
      <c r="F279" s="83">
        <v>300436.78999999998</v>
      </c>
      <c r="G279" s="83">
        <v>3863958.21</v>
      </c>
      <c r="H279" s="62">
        <f t="shared" si="6"/>
        <v>7.214416259744813E-2</v>
      </c>
    </row>
    <row r="280" spans="1:8" x14ac:dyDescent="0.3">
      <c r="A280" s="81" t="s">
        <v>416</v>
      </c>
      <c r="B280" s="82" t="s">
        <v>397</v>
      </c>
      <c r="C280" s="83">
        <v>1637742</v>
      </c>
      <c r="D280" s="83">
        <v>1637742</v>
      </c>
      <c r="E280" s="84">
        <v>0</v>
      </c>
      <c r="F280" s="84">
        <v>0</v>
      </c>
      <c r="G280" s="83">
        <v>1637742</v>
      </c>
      <c r="H280" s="62">
        <f t="shared" si="6"/>
        <v>0</v>
      </c>
    </row>
    <row r="281" spans="1:8" x14ac:dyDescent="0.3">
      <c r="A281" s="81" t="s">
        <v>417</v>
      </c>
      <c r="B281" s="82" t="s">
        <v>418</v>
      </c>
      <c r="C281" s="83">
        <v>6079119</v>
      </c>
      <c r="D281" s="83">
        <v>6079119</v>
      </c>
      <c r="E281" s="84">
        <v>0</v>
      </c>
      <c r="F281" s="84">
        <v>0</v>
      </c>
      <c r="G281" s="83">
        <v>6079119</v>
      </c>
      <c r="H281" s="62">
        <f t="shared" si="6"/>
        <v>0</v>
      </c>
    </row>
    <row r="282" spans="1:8" x14ac:dyDescent="0.3">
      <c r="A282" s="81" t="s">
        <v>419</v>
      </c>
      <c r="B282" s="82" t="s">
        <v>420</v>
      </c>
      <c r="C282" s="83">
        <v>8010365</v>
      </c>
      <c r="D282" s="83">
        <v>8010365</v>
      </c>
      <c r="E282" s="84">
        <v>0</v>
      </c>
      <c r="F282" s="84">
        <v>0</v>
      </c>
      <c r="G282" s="83">
        <v>8010365</v>
      </c>
      <c r="H282" s="62">
        <f t="shared" si="6"/>
        <v>0</v>
      </c>
    </row>
    <row r="283" spans="1:8" x14ac:dyDescent="0.3">
      <c r="A283" s="81" t="s">
        <v>421</v>
      </c>
      <c r="B283" s="82" t="s">
        <v>422</v>
      </c>
      <c r="C283" s="83">
        <v>6907100</v>
      </c>
      <c r="D283" s="83">
        <v>6907100</v>
      </c>
      <c r="E283" s="84">
        <v>0</v>
      </c>
      <c r="F283" s="84">
        <v>0</v>
      </c>
      <c r="G283" s="83">
        <v>6907100</v>
      </c>
      <c r="H283" s="62">
        <f t="shared" si="6"/>
        <v>0</v>
      </c>
    </row>
    <row r="284" spans="1:8" x14ac:dyDescent="0.3">
      <c r="A284" s="81" t="s">
        <v>423</v>
      </c>
      <c r="B284" s="82" t="s">
        <v>424</v>
      </c>
      <c r="C284" s="83">
        <v>11343031</v>
      </c>
      <c r="D284" s="83">
        <v>11343031</v>
      </c>
      <c r="E284" s="84">
        <v>0</v>
      </c>
      <c r="F284" s="84">
        <v>0</v>
      </c>
      <c r="G284" s="83">
        <v>11343031</v>
      </c>
      <c r="H284" s="62">
        <f t="shared" si="6"/>
        <v>0</v>
      </c>
    </row>
    <row r="285" spans="1:8" x14ac:dyDescent="0.3">
      <c r="A285" s="81" t="s">
        <v>425</v>
      </c>
      <c r="B285" s="82" t="s">
        <v>426</v>
      </c>
      <c r="C285" s="83">
        <v>6944737</v>
      </c>
      <c r="D285" s="83">
        <v>6944737</v>
      </c>
      <c r="E285" s="84">
        <v>0</v>
      </c>
      <c r="F285" s="84">
        <v>0</v>
      </c>
      <c r="G285" s="83">
        <v>6944737</v>
      </c>
      <c r="H285" s="62">
        <f t="shared" si="6"/>
        <v>0</v>
      </c>
    </row>
    <row r="286" spans="1:8" x14ac:dyDescent="0.3">
      <c r="A286" s="81" t="s">
        <v>427</v>
      </c>
      <c r="B286" s="82" t="s">
        <v>428</v>
      </c>
      <c r="C286" s="83">
        <v>8953168</v>
      </c>
      <c r="D286" s="83">
        <v>8953168</v>
      </c>
      <c r="E286" s="84">
        <v>0</v>
      </c>
      <c r="F286" s="84">
        <v>0</v>
      </c>
      <c r="G286" s="83">
        <v>8953168</v>
      </c>
      <c r="H286" s="62">
        <f t="shared" si="6"/>
        <v>0</v>
      </c>
    </row>
    <row r="287" spans="1:8" x14ac:dyDescent="0.3">
      <c r="A287" s="81" t="s">
        <v>429</v>
      </c>
      <c r="B287" s="82" t="s">
        <v>430</v>
      </c>
      <c r="C287" s="83">
        <v>6221054</v>
      </c>
      <c r="D287" s="83">
        <v>6221054</v>
      </c>
      <c r="E287" s="84">
        <v>0</v>
      </c>
      <c r="F287" s="84">
        <v>0</v>
      </c>
      <c r="G287" s="83">
        <v>6221054</v>
      </c>
      <c r="H287" s="62">
        <f t="shared" si="6"/>
        <v>0</v>
      </c>
    </row>
    <row r="288" spans="1:8" x14ac:dyDescent="0.3">
      <c r="A288" s="81" t="s">
        <v>431</v>
      </c>
      <c r="B288" s="82" t="s">
        <v>432</v>
      </c>
      <c r="C288" s="83">
        <v>4578760</v>
      </c>
      <c r="D288" s="83">
        <v>4578760</v>
      </c>
      <c r="E288" s="84">
        <v>0</v>
      </c>
      <c r="F288" s="84">
        <v>0</v>
      </c>
      <c r="G288" s="83">
        <v>4578760</v>
      </c>
      <c r="H288" s="62">
        <f t="shared" si="6"/>
        <v>0</v>
      </c>
    </row>
    <row r="289" spans="1:8" x14ac:dyDescent="0.3">
      <c r="A289" s="81" t="s">
        <v>433</v>
      </c>
      <c r="B289" s="82" t="s">
        <v>434</v>
      </c>
      <c r="C289" s="83">
        <v>7556192</v>
      </c>
      <c r="D289" s="83">
        <v>7556192</v>
      </c>
      <c r="E289" s="84">
        <v>0</v>
      </c>
      <c r="F289" s="84">
        <v>0</v>
      </c>
      <c r="G289" s="83">
        <v>7556192</v>
      </c>
      <c r="H289" s="62">
        <f t="shared" si="6"/>
        <v>0</v>
      </c>
    </row>
    <row r="290" spans="1:8" x14ac:dyDescent="0.3">
      <c r="A290" s="81" t="s">
        <v>435</v>
      </c>
      <c r="B290" s="82" t="s">
        <v>436</v>
      </c>
      <c r="C290" s="83">
        <v>7001862</v>
      </c>
      <c r="D290" s="83">
        <v>7001862</v>
      </c>
      <c r="E290" s="84">
        <v>0</v>
      </c>
      <c r="F290" s="84">
        <v>0</v>
      </c>
      <c r="G290" s="83">
        <v>7001862</v>
      </c>
      <c r="H290" s="62">
        <f t="shared" si="6"/>
        <v>0</v>
      </c>
    </row>
    <row r="291" spans="1:8" x14ac:dyDescent="0.3">
      <c r="A291" s="81" t="s">
        <v>437</v>
      </c>
      <c r="B291" s="82" t="s">
        <v>438</v>
      </c>
      <c r="C291" s="83">
        <v>6345480</v>
      </c>
      <c r="D291" s="83">
        <v>6345480</v>
      </c>
      <c r="E291" s="84">
        <v>0</v>
      </c>
      <c r="F291" s="84">
        <v>0</v>
      </c>
      <c r="G291" s="83">
        <v>6345480</v>
      </c>
      <c r="H291" s="62">
        <f t="shared" si="6"/>
        <v>0</v>
      </c>
    </row>
    <row r="292" spans="1:8" x14ac:dyDescent="0.3">
      <c r="A292" s="81" t="s">
        <v>439</v>
      </c>
      <c r="B292" s="82" t="s">
        <v>440</v>
      </c>
      <c r="C292" s="83">
        <v>5672706</v>
      </c>
      <c r="D292" s="83">
        <v>5672706</v>
      </c>
      <c r="E292" s="84">
        <v>0</v>
      </c>
      <c r="F292" s="84">
        <v>0</v>
      </c>
      <c r="G292" s="83">
        <v>5672706</v>
      </c>
      <c r="H292" s="62">
        <f t="shared" si="6"/>
        <v>0</v>
      </c>
    </row>
    <row r="293" spans="1:8" x14ac:dyDescent="0.3">
      <c r="A293" s="81" t="s">
        <v>441</v>
      </c>
      <c r="B293" s="82" t="s">
        <v>442</v>
      </c>
      <c r="C293" s="83">
        <v>5792040</v>
      </c>
      <c r="D293" s="83">
        <v>5792040</v>
      </c>
      <c r="E293" s="84">
        <v>0</v>
      </c>
      <c r="F293" s="84">
        <v>0</v>
      </c>
      <c r="G293" s="83">
        <v>5792040</v>
      </c>
      <c r="H293" s="62">
        <f t="shared" si="6"/>
        <v>0</v>
      </c>
    </row>
    <row r="294" spans="1:8" x14ac:dyDescent="0.3">
      <c r="A294" s="81" t="s">
        <v>443</v>
      </c>
      <c r="B294" s="82" t="s">
        <v>444</v>
      </c>
      <c r="C294" s="83">
        <v>8327875</v>
      </c>
      <c r="D294" s="83">
        <v>8327875</v>
      </c>
      <c r="E294" s="84">
        <v>0</v>
      </c>
      <c r="F294" s="84">
        <v>0</v>
      </c>
      <c r="G294" s="83">
        <v>8327875</v>
      </c>
      <c r="H294" s="62">
        <f t="shared" ref="H294:H325" si="7">+E294/D294</f>
        <v>0</v>
      </c>
    </row>
    <row r="295" spans="1:8" x14ac:dyDescent="0.3">
      <c r="A295" s="81" t="s">
        <v>445</v>
      </c>
      <c r="B295" s="82" t="s">
        <v>446</v>
      </c>
      <c r="C295" s="83">
        <v>5796634</v>
      </c>
      <c r="D295" s="83">
        <v>5796634</v>
      </c>
      <c r="E295" s="84">
        <v>0</v>
      </c>
      <c r="F295" s="84">
        <v>0</v>
      </c>
      <c r="G295" s="83">
        <v>5796634</v>
      </c>
      <c r="H295" s="62">
        <f t="shared" si="7"/>
        <v>0</v>
      </c>
    </row>
    <row r="296" spans="1:8" x14ac:dyDescent="0.3">
      <c r="A296" s="81" t="s">
        <v>447</v>
      </c>
      <c r="B296" s="82" t="s">
        <v>448</v>
      </c>
      <c r="C296" s="83">
        <v>4670804</v>
      </c>
      <c r="D296" s="83">
        <v>4670804</v>
      </c>
      <c r="E296" s="84">
        <v>0</v>
      </c>
      <c r="F296" s="84">
        <v>0</v>
      </c>
      <c r="G296" s="83">
        <v>4670804</v>
      </c>
      <c r="H296" s="62">
        <f t="shared" si="7"/>
        <v>0</v>
      </c>
    </row>
    <row r="297" spans="1:8" x14ac:dyDescent="0.3">
      <c r="A297" s="81" t="s">
        <v>449</v>
      </c>
      <c r="B297" s="82" t="s">
        <v>450</v>
      </c>
      <c r="C297" s="83">
        <v>7460767</v>
      </c>
      <c r="D297" s="83">
        <v>7460767</v>
      </c>
      <c r="E297" s="84">
        <v>0</v>
      </c>
      <c r="F297" s="84">
        <v>0</v>
      </c>
      <c r="G297" s="83">
        <v>7460767</v>
      </c>
      <c r="H297" s="62">
        <f t="shared" si="7"/>
        <v>0</v>
      </c>
    </row>
    <row r="298" spans="1:8" x14ac:dyDescent="0.3">
      <c r="A298" s="81" t="s">
        <v>451</v>
      </c>
      <c r="B298" s="82" t="s">
        <v>452</v>
      </c>
      <c r="C298" s="83">
        <v>11030723</v>
      </c>
      <c r="D298" s="83">
        <v>11030723</v>
      </c>
      <c r="E298" s="84">
        <v>0</v>
      </c>
      <c r="F298" s="84">
        <v>0</v>
      </c>
      <c r="G298" s="83">
        <v>11030723</v>
      </c>
      <c r="H298" s="62">
        <f t="shared" si="7"/>
        <v>0</v>
      </c>
    </row>
    <row r="299" spans="1:8" x14ac:dyDescent="0.3">
      <c r="A299" s="81" t="s">
        <v>453</v>
      </c>
      <c r="B299" s="82" t="s">
        <v>454</v>
      </c>
      <c r="C299" s="83">
        <v>6111680</v>
      </c>
      <c r="D299" s="83">
        <v>6111680</v>
      </c>
      <c r="E299" s="84">
        <v>0</v>
      </c>
      <c r="F299" s="84">
        <v>0</v>
      </c>
      <c r="G299" s="83">
        <v>6111680</v>
      </c>
      <c r="H299" s="62">
        <f t="shared" si="7"/>
        <v>0</v>
      </c>
    </row>
    <row r="300" spans="1:8" x14ac:dyDescent="0.3">
      <c r="A300" s="81" t="s">
        <v>455</v>
      </c>
      <c r="B300" s="82" t="s">
        <v>456</v>
      </c>
      <c r="C300" s="83">
        <v>4618251</v>
      </c>
      <c r="D300" s="83">
        <v>4618251</v>
      </c>
      <c r="E300" s="84">
        <v>0</v>
      </c>
      <c r="F300" s="84">
        <v>0</v>
      </c>
      <c r="G300" s="83">
        <v>4618251</v>
      </c>
      <c r="H300" s="62">
        <f t="shared" si="7"/>
        <v>0</v>
      </c>
    </row>
    <row r="301" spans="1:8" x14ac:dyDescent="0.3">
      <c r="A301" s="81" t="s">
        <v>457</v>
      </c>
      <c r="B301" s="82" t="s">
        <v>458</v>
      </c>
      <c r="C301" s="83">
        <v>4315183</v>
      </c>
      <c r="D301" s="83">
        <v>4315183</v>
      </c>
      <c r="E301" s="84">
        <v>0</v>
      </c>
      <c r="F301" s="84">
        <v>0</v>
      </c>
      <c r="G301" s="83">
        <v>4315183</v>
      </c>
      <c r="H301" s="62">
        <f t="shared" si="7"/>
        <v>0</v>
      </c>
    </row>
    <row r="302" spans="1:8" x14ac:dyDescent="0.3">
      <c r="A302" s="81" t="s">
        <v>459</v>
      </c>
      <c r="B302" s="82" t="s">
        <v>460</v>
      </c>
      <c r="C302" s="83">
        <v>5067252</v>
      </c>
      <c r="D302" s="83">
        <v>5067252</v>
      </c>
      <c r="E302" s="84">
        <v>0</v>
      </c>
      <c r="F302" s="84">
        <v>0</v>
      </c>
      <c r="G302" s="83">
        <v>5067252</v>
      </c>
      <c r="H302" s="62">
        <f t="shared" si="7"/>
        <v>0</v>
      </c>
    </row>
    <row r="303" spans="1:8" x14ac:dyDescent="0.3">
      <c r="A303" s="81" t="s">
        <v>461</v>
      </c>
      <c r="B303" s="82" t="s">
        <v>462</v>
      </c>
      <c r="C303" s="83">
        <v>10545782</v>
      </c>
      <c r="D303" s="83">
        <v>10545782</v>
      </c>
      <c r="E303" s="84">
        <v>0</v>
      </c>
      <c r="F303" s="84">
        <v>0</v>
      </c>
      <c r="G303" s="83">
        <v>10545782</v>
      </c>
      <c r="H303" s="62">
        <f t="shared" si="7"/>
        <v>0</v>
      </c>
    </row>
    <row r="304" spans="1:8" x14ac:dyDescent="0.3">
      <c r="A304" s="81" t="s">
        <v>463</v>
      </c>
      <c r="B304" s="82" t="s">
        <v>464</v>
      </c>
      <c r="C304" s="83">
        <v>5427902</v>
      </c>
      <c r="D304" s="83">
        <v>5427902</v>
      </c>
      <c r="E304" s="84">
        <v>0</v>
      </c>
      <c r="F304" s="84">
        <v>0</v>
      </c>
      <c r="G304" s="83">
        <v>5427902</v>
      </c>
      <c r="H304" s="62">
        <f t="shared" si="7"/>
        <v>0</v>
      </c>
    </row>
    <row r="305" spans="1:8" x14ac:dyDescent="0.3">
      <c r="A305" s="81" t="s">
        <v>465</v>
      </c>
      <c r="B305" s="82" t="s">
        <v>466</v>
      </c>
      <c r="C305" s="83">
        <v>7124199</v>
      </c>
      <c r="D305" s="83">
        <v>7124199</v>
      </c>
      <c r="E305" s="84">
        <v>0</v>
      </c>
      <c r="F305" s="84">
        <v>0</v>
      </c>
      <c r="G305" s="83">
        <v>7124199</v>
      </c>
      <c r="H305" s="62">
        <f t="shared" si="7"/>
        <v>0</v>
      </c>
    </row>
    <row r="306" spans="1:8" x14ac:dyDescent="0.3">
      <c r="A306" s="81" t="s">
        <v>467</v>
      </c>
      <c r="B306" s="82" t="s">
        <v>468</v>
      </c>
      <c r="C306" s="83">
        <v>7775616</v>
      </c>
      <c r="D306" s="83">
        <v>7775616</v>
      </c>
      <c r="E306" s="84">
        <v>0</v>
      </c>
      <c r="F306" s="84">
        <v>0</v>
      </c>
      <c r="G306" s="83">
        <v>7775616</v>
      </c>
      <c r="H306" s="62">
        <f t="shared" si="7"/>
        <v>0</v>
      </c>
    </row>
    <row r="307" spans="1:8" x14ac:dyDescent="0.3">
      <c r="A307" s="81" t="s">
        <v>469</v>
      </c>
      <c r="B307" s="82" t="s">
        <v>470</v>
      </c>
      <c r="C307" s="83">
        <v>5552658</v>
      </c>
      <c r="D307" s="83">
        <v>5552658</v>
      </c>
      <c r="E307" s="84">
        <v>0</v>
      </c>
      <c r="F307" s="84">
        <v>0</v>
      </c>
      <c r="G307" s="83">
        <v>5552658</v>
      </c>
      <c r="H307" s="62">
        <f t="shared" si="7"/>
        <v>0</v>
      </c>
    </row>
    <row r="308" spans="1:8" x14ac:dyDescent="0.3">
      <c r="A308" s="81" t="s">
        <v>471</v>
      </c>
      <c r="B308" s="82" t="s">
        <v>472</v>
      </c>
      <c r="C308" s="83">
        <v>5550958</v>
      </c>
      <c r="D308" s="83">
        <v>5550958</v>
      </c>
      <c r="E308" s="84">
        <v>0</v>
      </c>
      <c r="F308" s="84">
        <v>0</v>
      </c>
      <c r="G308" s="83">
        <v>5550958</v>
      </c>
      <c r="H308" s="62">
        <f t="shared" si="7"/>
        <v>0</v>
      </c>
    </row>
    <row r="309" spans="1:8" x14ac:dyDescent="0.3">
      <c r="A309" s="81" t="s">
        <v>473</v>
      </c>
      <c r="B309" s="82" t="s">
        <v>474</v>
      </c>
      <c r="C309" s="83">
        <v>4765028</v>
      </c>
      <c r="D309" s="83">
        <v>4765028</v>
      </c>
      <c r="E309" s="84">
        <v>0</v>
      </c>
      <c r="F309" s="84">
        <v>0</v>
      </c>
      <c r="G309" s="83">
        <v>4765028</v>
      </c>
      <c r="H309" s="62">
        <f t="shared" si="7"/>
        <v>0</v>
      </c>
    </row>
    <row r="310" spans="1:8" x14ac:dyDescent="0.3">
      <c r="A310" s="81" t="s">
        <v>475</v>
      </c>
      <c r="B310" s="82" t="s">
        <v>476</v>
      </c>
      <c r="C310" s="83">
        <v>5417232</v>
      </c>
      <c r="D310" s="83">
        <v>5417232</v>
      </c>
      <c r="E310" s="84">
        <v>0</v>
      </c>
      <c r="F310" s="84">
        <v>0</v>
      </c>
      <c r="G310" s="83">
        <v>5417232</v>
      </c>
      <c r="H310" s="62">
        <f t="shared" si="7"/>
        <v>0</v>
      </c>
    </row>
    <row r="311" spans="1:8" x14ac:dyDescent="0.3">
      <c r="A311" s="81" t="s">
        <v>477</v>
      </c>
      <c r="B311" s="82" t="s">
        <v>478</v>
      </c>
      <c r="C311" s="83">
        <v>9603463</v>
      </c>
      <c r="D311" s="83">
        <v>9603463</v>
      </c>
      <c r="E311" s="84">
        <v>0</v>
      </c>
      <c r="F311" s="84">
        <v>0</v>
      </c>
      <c r="G311" s="83">
        <v>9603463</v>
      </c>
      <c r="H311" s="62">
        <f t="shared" si="7"/>
        <v>0</v>
      </c>
    </row>
    <row r="312" spans="1:8" x14ac:dyDescent="0.3">
      <c r="A312" s="81" t="s">
        <v>479</v>
      </c>
      <c r="B312" s="82" t="s">
        <v>480</v>
      </c>
      <c r="C312" s="83">
        <v>4421191</v>
      </c>
      <c r="D312" s="83">
        <v>4421191</v>
      </c>
      <c r="E312" s="84">
        <v>0</v>
      </c>
      <c r="F312" s="84">
        <v>0</v>
      </c>
      <c r="G312" s="83">
        <v>4421191</v>
      </c>
      <c r="H312" s="62">
        <f t="shared" si="7"/>
        <v>0</v>
      </c>
    </row>
    <row r="313" spans="1:8" x14ac:dyDescent="0.3">
      <c r="A313" s="81" t="s">
        <v>481</v>
      </c>
      <c r="B313" s="82" t="s">
        <v>482</v>
      </c>
      <c r="C313" s="83">
        <v>6188064</v>
      </c>
      <c r="D313" s="83">
        <v>6188064</v>
      </c>
      <c r="E313" s="84">
        <v>0</v>
      </c>
      <c r="F313" s="84">
        <v>0</v>
      </c>
      <c r="G313" s="83">
        <v>6188064</v>
      </c>
      <c r="H313" s="62">
        <f t="shared" si="7"/>
        <v>0</v>
      </c>
    </row>
    <row r="314" spans="1:8" x14ac:dyDescent="0.3">
      <c r="A314" s="81" t="s">
        <v>483</v>
      </c>
      <c r="B314" s="82" t="s">
        <v>484</v>
      </c>
      <c r="C314" s="83">
        <v>7770931</v>
      </c>
      <c r="D314" s="83">
        <v>7770931</v>
      </c>
      <c r="E314" s="84">
        <v>0</v>
      </c>
      <c r="F314" s="84">
        <v>0</v>
      </c>
      <c r="G314" s="83">
        <v>7770931</v>
      </c>
      <c r="H314" s="62">
        <f t="shared" si="7"/>
        <v>0</v>
      </c>
    </row>
    <row r="315" spans="1:8" x14ac:dyDescent="0.3">
      <c r="A315" s="81" t="s">
        <v>485</v>
      </c>
      <c r="B315" s="82" t="s">
        <v>486</v>
      </c>
      <c r="C315" s="83">
        <v>4864265</v>
      </c>
      <c r="D315" s="83">
        <v>4864265</v>
      </c>
      <c r="E315" s="84">
        <v>0</v>
      </c>
      <c r="F315" s="84">
        <v>0</v>
      </c>
      <c r="G315" s="83">
        <v>4864265</v>
      </c>
      <c r="H315" s="62">
        <f t="shared" si="7"/>
        <v>0</v>
      </c>
    </row>
    <row r="316" spans="1:8" x14ac:dyDescent="0.3">
      <c r="A316" s="81" t="s">
        <v>487</v>
      </c>
      <c r="B316" s="82" t="s">
        <v>488</v>
      </c>
      <c r="C316" s="83">
        <v>6281656</v>
      </c>
      <c r="D316" s="83">
        <v>6281656</v>
      </c>
      <c r="E316" s="84">
        <v>0</v>
      </c>
      <c r="F316" s="84">
        <v>0</v>
      </c>
      <c r="G316" s="83">
        <v>6281656</v>
      </c>
      <c r="H316" s="62">
        <f t="shared" si="7"/>
        <v>0</v>
      </c>
    </row>
    <row r="317" spans="1:8" x14ac:dyDescent="0.3">
      <c r="A317" s="81" t="s">
        <v>489</v>
      </c>
      <c r="B317" s="82" t="s">
        <v>490</v>
      </c>
      <c r="C317" s="83">
        <v>8428232</v>
      </c>
      <c r="D317" s="83">
        <v>8428232</v>
      </c>
      <c r="E317" s="84">
        <v>0</v>
      </c>
      <c r="F317" s="84">
        <v>0</v>
      </c>
      <c r="G317" s="83">
        <v>8428232</v>
      </c>
      <c r="H317" s="62">
        <f t="shared" si="7"/>
        <v>0</v>
      </c>
    </row>
    <row r="318" spans="1:8" x14ac:dyDescent="0.3">
      <c r="A318" s="81" t="s">
        <v>491</v>
      </c>
      <c r="B318" s="82" t="s">
        <v>492</v>
      </c>
      <c r="C318" s="83">
        <v>8644453</v>
      </c>
      <c r="D318" s="83">
        <v>8644453</v>
      </c>
      <c r="E318" s="84">
        <v>0</v>
      </c>
      <c r="F318" s="84">
        <v>0</v>
      </c>
      <c r="G318" s="83">
        <v>8644453</v>
      </c>
      <c r="H318" s="62">
        <f t="shared" si="7"/>
        <v>0</v>
      </c>
    </row>
    <row r="319" spans="1:8" x14ac:dyDescent="0.3">
      <c r="A319" s="81" t="s">
        <v>493</v>
      </c>
      <c r="B319" s="82" t="s">
        <v>494</v>
      </c>
      <c r="C319" s="83">
        <v>7660703</v>
      </c>
      <c r="D319" s="83">
        <v>7660703</v>
      </c>
      <c r="E319" s="84">
        <v>0</v>
      </c>
      <c r="F319" s="84">
        <v>0</v>
      </c>
      <c r="G319" s="83">
        <v>7660703</v>
      </c>
      <c r="H319" s="62">
        <f t="shared" si="7"/>
        <v>0</v>
      </c>
    </row>
    <row r="320" spans="1:8" x14ac:dyDescent="0.3">
      <c r="A320" s="81" t="s">
        <v>495</v>
      </c>
      <c r="B320" s="82" t="s">
        <v>496</v>
      </c>
      <c r="C320" s="83">
        <v>5921004</v>
      </c>
      <c r="D320" s="83">
        <v>5921004</v>
      </c>
      <c r="E320" s="84">
        <v>0</v>
      </c>
      <c r="F320" s="84">
        <v>0</v>
      </c>
      <c r="G320" s="83">
        <v>5921004</v>
      </c>
      <c r="H320" s="62">
        <f t="shared" si="7"/>
        <v>0</v>
      </c>
    </row>
    <row r="321" spans="1:8" x14ac:dyDescent="0.3">
      <c r="A321" s="81" t="s">
        <v>497</v>
      </c>
      <c r="B321" s="82" t="s">
        <v>498</v>
      </c>
      <c r="C321" s="83">
        <v>5101018</v>
      </c>
      <c r="D321" s="83">
        <v>5101018</v>
      </c>
      <c r="E321" s="84">
        <v>0</v>
      </c>
      <c r="F321" s="84">
        <v>0</v>
      </c>
      <c r="G321" s="83">
        <v>5101018</v>
      </c>
      <c r="H321" s="62">
        <f t="shared" si="7"/>
        <v>0</v>
      </c>
    </row>
    <row r="322" spans="1:8" x14ac:dyDescent="0.3">
      <c r="A322" s="81" t="s">
        <v>499</v>
      </c>
      <c r="B322" s="82" t="s">
        <v>500</v>
      </c>
      <c r="C322" s="83">
        <v>7577230</v>
      </c>
      <c r="D322" s="83">
        <v>7577230</v>
      </c>
      <c r="E322" s="84">
        <v>0</v>
      </c>
      <c r="F322" s="84">
        <v>0</v>
      </c>
      <c r="G322" s="83">
        <v>7577230</v>
      </c>
      <c r="H322" s="62">
        <f t="shared" si="7"/>
        <v>0</v>
      </c>
    </row>
    <row r="323" spans="1:8" x14ac:dyDescent="0.3">
      <c r="A323" s="81" t="s">
        <v>501</v>
      </c>
      <c r="B323" s="82" t="s">
        <v>502</v>
      </c>
      <c r="C323" s="83">
        <v>6640770</v>
      </c>
      <c r="D323" s="83">
        <v>6640770</v>
      </c>
      <c r="E323" s="84">
        <v>0</v>
      </c>
      <c r="F323" s="84">
        <v>0</v>
      </c>
      <c r="G323" s="83">
        <v>6640770</v>
      </c>
      <c r="H323" s="62">
        <f t="shared" si="7"/>
        <v>0</v>
      </c>
    </row>
    <row r="324" spans="1:8" x14ac:dyDescent="0.3">
      <c r="A324" s="81" t="s">
        <v>503</v>
      </c>
      <c r="B324" s="82" t="s">
        <v>504</v>
      </c>
      <c r="C324" s="83">
        <v>7881578</v>
      </c>
      <c r="D324" s="83">
        <v>7881578</v>
      </c>
      <c r="E324" s="84">
        <v>0</v>
      </c>
      <c r="F324" s="84">
        <v>0</v>
      </c>
      <c r="G324" s="83">
        <v>7881578</v>
      </c>
      <c r="H324" s="62">
        <f t="shared" si="7"/>
        <v>0</v>
      </c>
    </row>
    <row r="325" spans="1:8" x14ac:dyDescent="0.3">
      <c r="A325" s="81" t="s">
        <v>505</v>
      </c>
      <c r="B325" s="82" t="s">
        <v>506</v>
      </c>
      <c r="C325" s="83">
        <v>5339766</v>
      </c>
      <c r="D325" s="83">
        <v>5339766</v>
      </c>
      <c r="E325" s="84">
        <v>0</v>
      </c>
      <c r="F325" s="84">
        <v>0</v>
      </c>
      <c r="G325" s="83">
        <v>5339766</v>
      </c>
      <c r="H325" s="62">
        <f t="shared" si="7"/>
        <v>0</v>
      </c>
    </row>
    <row r="326" spans="1:8" x14ac:dyDescent="0.3">
      <c r="A326" s="81" t="s">
        <v>507</v>
      </c>
      <c r="B326" s="82" t="s">
        <v>508</v>
      </c>
      <c r="C326" s="83">
        <v>8050434</v>
      </c>
      <c r="D326" s="83">
        <v>8050434</v>
      </c>
      <c r="E326" s="84">
        <v>0</v>
      </c>
      <c r="F326" s="84">
        <v>0</v>
      </c>
      <c r="G326" s="83">
        <v>8050434</v>
      </c>
      <c r="H326" s="62">
        <f t="shared" ref="H326:H357" si="8">+E326/D326</f>
        <v>0</v>
      </c>
    </row>
    <row r="327" spans="1:8" x14ac:dyDescent="0.3">
      <c r="A327" s="81" t="s">
        <v>509</v>
      </c>
      <c r="B327" s="82" t="s">
        <v>510</v>
      </c>
      <c r="C327" s="83">
        <v>6004259</v>
      </c>
      <c r="D327" s="83">
        <v>6004259</v>
      </c>
      <c r="E327" s="84">
        <v>0</v>
      </c>
      <c r="F327" s="84">
        <v>0</v>
      </c>
      <c r="G327" s="83">
        <v>6004259</v>
      </c>
      <c r="H327" s="62">
        <f t="shared" si="8"/>
        <v>0</v>
      </c>
    </row>
    <row r="328" spans="1:8" x14ac:dyDescent="0.3">
      <c r="A328" s="81" t="s">
        <v>511</v>
      </c>
      <c r="B328" s="82" t="s">
        <v>512</v>
      </c>
      <c r="C328" s="83">
        <v>5786486</v>
      </c>
      <c r="D328" s="83">
        <v>5786486</v>
      </c>
      <c r="E328" s="84">
        <v>0</v>
      </c>
      <c r="F328" s="84">
        <v>0</v>
      </c>
      <c r="G328" s="83">
        <v>5786486</v>
      </c>
      <c r="H328" s="62">
        <f t="shared" si="8"/>
        <v>0</v>
      </c>
    </row>
    <row r="329" spans="1:8" x14ac:dyDescent="0.3">
      <c r="A329" s="81" t="s">
        <v>513</v>
      </c>
      <c r="B329" s="82" t="s">
        <v>514</v>
      </c>
      <c r="C329" s="83">
        <v>5024210</v>
      </c>
      <c r="D329" s="83">
        <v>5024210</v>
      </c>
      <c r="E329" s="84">
        <v>0</v>
      </c>
      <c r="F329" s="84">
        <v>0</v>
      </c>
      <c r="G329" s="83">
        <v>5024210</v>
      </c>
      <c r="H329" s="62">
        <f t="shared" si="8"/>
        <v>0</v>
      </c>
    </row>
    <row r="330" spans="1:8" x14ac:dyDescent="0.3">
      <c r="A330" s="81" t="s">
        <v>515</v>
      </c>
      <c r="B330" s="82" t="s">
        <v>516</v>
      </c>
      <c r="C330" s="83">
        <v>4809583</v>
      </c>
      <c r="D330" s="83">
        <v>4809583</v>
      </c>
      <c r="E330" s="84">
        <v>0</v>
      </c>
      <c r="F330" s="84">
        <v>0</v>
      </c>
      <c r="G330" s="83">
        <v>4809583</v>
      </c>
      <c r="H330" s="62">
        <f t="shared" si="8"/>
        <v>0</v>
      </c>
    </row>
    <row r="331" spans="1:8" x14ac:dyDescent="0.3">
      <c r="A331" s="81" t="s">
        <v>517</v>
      </c>
      <c r="B331" s="82" t="s">
        <v>518</v>
      </c>
      <c r="C331" s="83">
        <v>7076015</v>
      </c>
      <c r="D331" s="83">
        <v>7076015</v>
      </c>
      <c r="E331" s="84">
        <v>0</v>
      </c>
      <c r="F331" s="84">
        <v>0</v>
      </c>
      <c r="G331" s="83">
        <v>7076015</v>
      </c>
      <c r="H331" s="62">
        <f t="shared" si="8"/>
        <v>0</v>
      </c>
    </row>
    <row r="332" spans="1:8" x14ac:dyDescent="0.3">
      <c r="A332" s="81" t="s">
        <v>519</v>
      </c>
      <c r="B332" s="82" t="s">
        <v>520</v>
      </c>
      <c r="C332" s="83">
        <v>7216063</v>
      </c>
      <c r="D332" s="83">
        <v>7216063</v>
      </c>
      <c r="E332" s="84">
        <v>0</v>
      </c>
      <c r="F332" s="84">
        <v>0</v>
      </c>
      <c r="G332" s="83">
        <v>7216063</v>
      </c>
      <c r="H332" s="62">
        <f t="shared" si="8"/>
        <v>0</v>
      </c>
    </row>
    <row r="333" spans="1:8" x14ac:dyDescent="0.3">
      <c r="A333" s="81" t="s">
        <v>521</v>
      </c>
      <c r="B333" s="82" t="s">
        <v>522</v>
      </c>
      <c r="C333" s="83">
        <v>6016076</v>
      </c>
      <c r="D333" s="83">
        <v>6016076</v>
      </c>
      <c r="E333" s="84">
        <v>0</v>
      </c>
      <c r="F333" s="84">
        <v>0</v>
      </c>
      <c r="G333" s="83">
        <v>6016076</v>
      </c>
      <c r="H333" s="62">
        <f t="shared" si="8"/>
        <v>0</v>
      </c>
    </row>
    <row r="334" spans="1:8" x14ac:dyDescent="0.3">
      <c r="A334" s="81" t="s">
        <v>523</v>
      </c>
      <c r="B334" s="82" t="s">
        <v>524</v>
      </c>
      <c r="C334" s="83">
        <v>6841595</v>
      </c>
      <c r="D334" s="83">
        <v>6841595</v>
      </c>
      <c r="E334" s="84">
        <v>0</v>
      </c>
      <c r="F334" s="84">
        <v>0</v>
      </c>
      <c r="G334" s="83">
        <v>6841595</v>
      </c>
      <c r="H334" s="62">
        <f t="shared" si="8"/>
        <v>0</v>
      </c>
    </row>
    <row r="335" spans="1:8" x14ac:dyDescent="0.3">
      <c r="A335" s="81" t="s">
        <v>525</v>
      </c>
      <c r="B335" s="82" t="s">
        <v>526</v>
      </c>
      <c r="C335" s="83">
        <v>5872672</v>
      </c>
      <c r="D335" s="83">
        <v>5872672</v>
      </c>
      <c r="E335" s="84">
        <v>0</v>
      </c>
      <c r="F335" s="84">
        <v>0</v>
      </c>
      <c r="G335" s="83">
        <v>5872672</v>
      </c>
      <c r="H335" s="62">
        <f t="shared" si="8"/>
        <v>0</v>
      </c>
    </row>
    <row r="336" spans="1:8" x14ac:dyDescent="0.3">
      <c r="A336" s="81" t="s">
        <v>527</v>
      </c>
      <c r="B336" s="82" t="s">
        <v>528</v>
      </c>
      <c r="C336" s="83">
        <v>5464097</v>
      </c>
      <c r="D336" s="83">
        <v>5464097</v>
      </c>
      <c r="E336" s="84">
        <v>0</v>
      </c>
      <c r="F336" s="84">
        <v>0</v>
      </c>
      <c r="G336" s="83">
        <v>5464097</v>
      </c>
      <c r="H336" s="62">
        <f t="shared" si="8"/>
        <v>0</v>
      </c>
    </row>
    <row r="337" spans="1:8" x14ac:dyDescent="0.3">
      <c r="A337" s="81" t="s">
        <v>529</v>
      </c>
      <c r="B337" s="82" t="s">
        <v>530</v>
      </c>
      <c r="C337" s="83">
        <v>7898015</v>
      </c>
      <c r="D337" s="83">
        <v>7898015</v>
      </c>
      <c r="E337" s="84">
        <v>0</v>
      </c>
      <c r="F337" s="84">
        <v>0</v>
      </c>
      <c r="G337" s="83">
        <v>7898015</v>
      </c>
      <c r="H337" s="62">
        <f t="shared" si="8"/>
        <v>0</v>
      </c>
    </row>
    <row r="338" spans="1:8" x14ac:dyDescent="0.3">
      <c r="A338" s="81" t="s">
        <v>531</v>
      </c>
      <c r="B338" s="82" t="s">
        <v>532</v>
      </c>
      <c r="C338" s="83">
        <v>4696599</v>
      </c>
      <c r="D338" s="83">
        <v>4696599</v>
      </c>
      <c r="E338" s="84">
        <v>0</v>
      </c>
      <c r="F338" s="84">
        <v>0</v>
      </c>
      <c r="G338" s="83">
        <v>4696599</v>
      </c>
      <c r="H338" s="62">
        <f t="shared" si="8"/>
        <v>0</v>
      </c>
    </row>
    <row r="339" spans="1:8" x14ac:dyDescent="0.3">
      <c r="A339" s="81" t="s">
        <v>533</v>
      </c>
      <c r="B339" s="82" t="s">
        <v>534</v>
      </c>
      <c r="C339" s="83">
        <v>6325814</v>
      </c>
      <c r="D339" s="83">
        <v>6325814</v>
      </c>
      <c r="E339" s="84">
        <v>0</v>
      </c>
      <c r="F339" s="84">
        <v>0</v>
      </c>
      <c r="G339" s="83">
        <v>6325814</v>
      </c>
      <c r="H339" s="62">
        <f t="shared" si="8"/>
        <v>0</v>
      </c>
    </row>
    <row r="340" spans="1:8" x14ac:dyDescent="0.3">
      <c r="A340" s="81" t="s">
        <v>535</v>
      </c>
      <c r="B340" s="82" t="s">
        <v>536</v>
      </c>
      <c r="C340" s="83">
        <v>6168131</v>
      </c>
      <c r="D340" s="83">
        <v>6168131</v>
      </c>
      <c r="E340" s="84">
        <v>0</v>
      </c>
      <c r="F340" s="84">
        <v>0</v>
      </c>
      <c r="G340" s="83">
        <v>6168131</v>
      </c>
      <c r="H340" s="62">
        <f t="shared" si="8"/>
        <v>0</v>
      </c>
    </row>
    <row r="341" spans="1:8" x14ac:dyDescent="0.3">
      <c r="A341" s="81" t="s">
        <v>537</v>
      </c>
      <c r="B341" s="82" t="s">
        <v>538</v>
      </c>
      <c r="C341" s="83">
        <v>9248919</v>
      </c>
      <c r="D341" s="83">
        <v>9248919</v>
      </c>
      <c r="E341" s="84">
        <v>0</v>
      </c>
      <c r="F341" s="84">
        <v>0</v>
      </c>
      <c r="G341" s="83">
        <v>9248919</v>
      </c>
      <c r="H341" s="62">
        <f t="shared" si="8"/>
        <v>0</v>
      </c>
    </row>
    <row r="342" spans="1:8" x14ac:dyDescent="0.3">
      <c r="A342" s="81" t="s">
        <v>539</v>
      </c>
      <c r="B342" s="82" t="s">
        <v>540</v>
      </c>
      <c r="C342" s="83">
        <v>4609750</v>
      </c>
      <c r="D342" s="83">
        <v>4609750</v>
      </c>
      <c r="E342" s="84">
        <v>0</v>
      </c>
      <c r="F342" s="84">
        <v>0</v>
      </c>
      <c r="G342" s="83">
        <v>4609750</v>
      </c>
      <c r="H342" s="62">
        <f t="shared" si="8"/>
        <v>0</v>
      </c>
    </row>
    <row r="343" spans="1:8" x14ac:dyDescent="0.3">
      <c r="A343" s="81" t="s">
        <v>541</v>
      </c>
      <c r="B343" s="82" t="s">
        <v>542</v>
      </c>
      <c r="C343" s="83">
        <v>8643397</v>
      </c>
      <c r="D343" s="83">
        <v>8643397</v>
      </c>
      <c r="E343" s="84">
        <v>0</v>
      </c>
      <c r="F343" s="84">
        <v>0</v>
      </c>
      <c r="G343" s="83">
        <v>8643397</v>
      </c>
      <c r="H343" s="62">
        <f t="shared" si="8"/>
        <v>0</v>
      </c>
    </row>
    <row r="344" spans="1:8" x14ac:dyDescent="0.3">
      <c r="A344" s="81" t="s">
        <v>543</v>
      </c>
      <c r="B344" s="82" t="s">
        <v>544</v>
      </c>
      <c r="C344" s="83">
        <v>4873539</v>
      </c>
      <c r="D344" s="83">
        <v>4873539</v>
      </c>
      <c r="E344" s="84">
        <v>0</v>
      </c>
      <c r="F344" s="84">
        <v>0</v>
      </c>
      <c r="G344" s="83">
        <v>4873539</v>
      </c>
      <c r="H344" s="62">
        <f t="shared" si="8"/>
        <v>0</v>
      </c>
    </row>
    <row r="345" spans="1:8" x14ac:dyDescent="0.3">
      <c r="A345" s="81" t="s">
        <v>545</v>
      </c>
      <c r="B345" s="82" t="s">
        <v>546</v>
      </c>
      <c r="C345" s="83">
        <v>4744061</v>
      </c>
      <c r="D345" s="83">
        <v>4744061</v>
      </c>
      <c r="E345" s="84">
        <v>0</v>
      </c>
      <c r="F345" s="84">
        <v>0</v>
      </c>
      <c r="G345" s="83">
        <v>4744061</v>
      </c>
      <c r="H345" s="62">
        <f t="shared" si="8"/>
        <v>0</v>
      </c>
    </row>
    <row r="346" spans="1:8" x14ac:dyDescent="0.3">
      <c r="A346" s="81" t="s">
        <v>547</v>
      </c>
      <c r="B346" s="82" t="s">
        <v>548</v>
      </c>
      <c r="C346" s="83">
        <v>5710300</v>
      </c>
      <c r="D346" s="83">
        <v>5710300</v>
      </c>
      <c r="E346" s="84">
        <v>0</v>
      </c>
      <c r="F346" s="84">
        <v>0</v>
      </c>
      <c r="G346" s="83">
        <v>5710300</v>
      </c>
      <c r="H346" s="62">
        <f t="shared" si="8"/>
        <v>0</v>
      </c>
    </row>
    <row r="347" spans="1:8" x14ac:dyDescent="0.3">
      <c r="A347" s="81" t="s">
        <v>549</v>
      </c>
      <c r="B347" s="82" t="s">
        <v>550</v>
      </c>
      <c r="C347" s="83">
        <v>10228119</v>
      </c>
      <c r="D347" s="83">
        <v>10228119</v>
      </c>
      <c r="E347" s="84">
        <v>0</v>
      </c>
      <c r="F347" s="84">
        <v>0</v>
      </c>
      <c r="G347" s="83">
        <v>10228119</v>
      </c>
      <c r="H347" s="62">
        <f t="shared" si="8"/>
        <v>0</v>
      </c>
    </row>
    <row r="348" spans="1:8" x14ac:dyDescent="0.3">
      <c r="A348" s="81" t="s">
        <v>551</v>
      </c>
      <c r="B348" s="82" t="s">
        <v>552</v>
      </c>
      <c r="C348" s="83">
        <v>4822867</v>
      </c>
      <c r="D348" s="83">
        <v>4822867</v>
      </c>
      <c r="E348" s="84">
        <v>0</v>
      </c>
      <c r="F348" s="84">
        <v>0</v>
      </c>
      <c r="G348" s="83">
        <v>4822867</v>
      </c>
      <c r="H348" s="62">
        <f t="shared" si="8"/>
        <v>0</v>
      </c>
    </row>
    <row r="349" spans="1:8" x14ac:dyDescent="0.3">
      <c r="A349" s="81" t="s">
        <v>553</v>
      </c>
      <c r="B349" s="82" t="s">
        <v>554</v>
      </c>
      <c r="C349" s="83">
        <v>7014903</v>
      </c>
      <c r="D349" s="83">
        <v>7014903</v>
      </c>
      <c r="E349" s="84">
        <v>0</v>
      </c>
      <c r="F349" s="84">
        <v>0</v>
      </c>
      <c r="G349" s="83">
        <v>7014903</v>
      </c>
      <c r="H349" s="62">
        <f t="shared" si="8"/>
        <v>0</v>
      </c>
    </row>
    <row r="350" spans="1:8" x14ac:dyDescent="0.3">
      <c r="A350" s="81" t="s">
        <v>555</v>
      </c>
      <c r="B350" s="82" t="s">
        <v>556</v>
      </c>
      <c r="C350" s="83">
        <v>6240193</v>
      </c>
      <c r="D350" s="83">
        <v>6240193</v>
      </c>
      <c r="E350" s="84">
        <v>0</v>
      </c>
      <c r="F350" s="84">
        <v>0</v>
      </c>
      <c r="G350" s="83">
        <v>6240193</v>
      </c>
      <c r="H350" s="62">
        <f t="shared" si="8"/>
        <v>0</v>
      </c>
    </row>
    <row r="351" spans="1:8" x14ac:dyDescent="0.3">
      <c r="A351" s="81" t="s">
        <v>557</v>
      </c>
      <c r="B351" s="82" t="s">
        <v>558</v>
      </c>
      <c r="C351" s="83">
        <v>5365038</v>
      </c>
      <c r="D351" s="83">
        <v>5365038</v>
      </c>
      <c r="E351" s="84">
        <v>0</v>
      </c>
      <c r="F351" s="84">
        <v>0</v>
      </c>
      <c r="G351" s="83">
        <v>5365038</v>
      </c>
      <c r="H351" s="62">
        <f t="shared" si="8"/>
        <v>0</v>
      </c>
    </row>
    <row r="352" spans="1:8" x14ac:dyDescent="0.3">
      <c r="A352" s="81" t="s">
        <v>559</v>
      </c>
      <c r="B352" s="82" t="s">
        <v>560</v>
      </c>
      <c r="C352" s="83">
        <v>6641376</v>
      </c>
      <c r="D352" s="83">
        <v>6641376</v>
      </c>
      <c r="E352" s="84">
        <v>0</v>
      </c>
      <c r="F352" s="84">
        <v>0</v>
      </c>
      <c r="G352" s="83">
        <v>6641376</v>
      </c>
      <c r="H352" s="62">
        <f t="shared" si="8"/>
        <v>0</v>
      </c>
    </row>
    <row r="353" spans="1:8" x14ac:dyDescent="0.3">
      <c r="A353" s="81" t="s">
        <v>561</v>
      </c>
      <c r="B353" s="82" t="s">
        <v>562</v>
      </c>
      <c r="C353" s="83">
        <v>6080033</v>
      </c>
      <c r="D353" s="83">
        <v>6080033</v>
      </c>
      <c r="E353" s="84">
        <v>0</v>
      </c>
      <c r="F353" s="84">
        <v>0</v>
      </c>
      <c r="G353" s="83">
        <v>6080033</v>
      </c>
      <c r="H353" s="62">
        <f t="shared" si="8"/>
        <v>0</v>
      </c>
    </row>
    <row r="354" spans="1:8" x14ac:dyDescent="0.3">
      <c r="A354" s="81" t="s">
        <v>563</v>
      </c>
      <c r="B354" s="82" t="s">
        <v>564</v>
      </c>
      <c r="C354" s="83">
        <v>6078361</v>
      </c>
      <c r="D354" s="83">
        <v>6078361</v>
      </c>
      <c r="E354" s="84">
        <v>0</v>
      </c>
      <c r="F354" s="84">
        <v>0</v>
      </c>
      <c r="G354" s="83">
        <v>6078361</v>
      </c>
      <c r="H354" s="62">
        <f t="shared" si="8"/>
        <v>0</v>
      </c>
    </row>
    <row r="355" spans="1:8" x14ac:dyDescent="0.3">
      <c r="A355" s="81" t="s">
        <v>565</v>
      </c>
      <c r="B355" s="82" t="s">
        <v>566</v>
      </c>
      <c r="C355" s="83">
        <v>7640299</v>
      </c>
      <c r="D355" s="83">
        <v>7640299</v>
      </c>
      <c r="E355" s="84">
        <v>0</v>
      </c>
      <c r="F355" s="84">
        <v>0</v>
      </c>
      <c r="G355" s="83">
        <v>7640299</v>
      </c>
      <c r="H355" s="62">
        <f t="shared" si="8"/>
        <v>0</v>
      </c>
    </row>
    <row r="356" spans="1:8" x14ac:dyDescent="0.3">
      <c r="A356" s="81" t="s">
        <v>567</v>
      </c>
      <c r="B356" s="82" t="s">
        <v>568</v>
      </c>
      <c r="C356" s="83">
        <v>8738601</v>
      </c>
      <c r="D356" s="83">
        <v>8738601</v>
      </c>
      <c r="E356" s="84">
        <v>0</v>
      </c>
      <c r="F356" s="84">
        <v>0</v>
      </c>
      <c r="G356" s="83">
        <v>8738601</v>
      </c>
      <c r="H356" s="62">
        <f t="shared" si="8"/>
        <v>0</v>
      </c>
    </row>
    <row r="357" spans="1:8" x14ac:dyDescent="0.3">
      <c r="A357" s="81" t="s">
        <v>569</v>
      </c>
      <c r="B357" s="82" t="s">
        <v>570</v>
      </c>
      <c r="C357" s="83">
        <v>7450743</v>
      </c>
      <c r="D357" s="83">
        <v>7450743</v>
      </c>
      <c r="E357" s="84">
        <v>0</v>
      </c>
      <c r="F357" s="84">
        <v>0</v>
      </c>
      <c r="G357" s="83">
        <v>7450743</v>
      </c>
      <c r="H357" s="62">
        <f t="shared" si="8"/>
        <v>0</v>
      </c>
    </row>
    <row r="358" spans="1:8" x14ac:dyDescent="0.3">
      <c r="A358" s="81" t="s">
        <v>571</v>
      </c>
      <c r="B358" s="82" t="s">
        <v>572</v>
      </c>
      <c r="C358" s="83">
        <v>7672515</v>
      </c>
      <c r="D358" s="83">
        <v>7672515</v>
      </c>
      <c r="E358" s="84">
        <v>0</v>
      </c>
      <c r="F358" s="84">
        <v>0</v>
      </c>
      <c r="G358" s="83">
        <v>7672515</v>
      </c>
      <c r="H358" s="62">
        <f t="shared" ref="H358:H389" si="9">+E358/D358</f>
        <v>0</v>
      </c>
    </row>
    <row r="359" spans="1:8" x14ac:dyDescent="0.3">
      <c r="A359" s="81" t="s">
        <v>573</v>
      </c>
      <c r="B359" s="82" t="s">
        <v>574</v>
      </c>
      <c r="C359" s="83">
        <v>9143081</v>
      </c>
      <c r="D359" s="83">
        <v>9143081</v>
      </c>
      <c r="E359" s="84">
        <v>0</v>
      </c>
      <c r="F359" s="84">
        <v>0</v>
      </c>
      <c r="G359" s="83">
        <v>9143081</v>
      </c>
      <c r="H359" s="62">
        <f t="shared" si="9"/>
        <v>0</v>
      </c>
    </row>
    <row r="360" spans="1:8" x14ac:dyDescent="0.3">
      <c r="A360" s="81" t="s">
        <v>575</v>
      </c>
      <c r="B360" s="82" t="s">
        <v>576</v>
      </c>
      <c r="C360" s="83">
        <v>8038669</v>
      </c>
      <c r="D360" s="83">
        <v>8038669</v>
      </c>
      <c r="E360" s="84">
        <v>0</v>
      </c>
      <c r="F360" s="84">
        <v>0</v>
      </c>
      <c r="G360" s="83">
        <v>8038669</v>
      </c>
      <c r="H360" s="62">
        <f t="shared" si="9"/>
        <v>0</v>
      </c>
    </row>
    <row r="361" spans="1:8" x14ac:dyDescent="0.3">
      <c r="A361" s="81" t="s">
        <v>577</v>
      </c>
      <c r="B361" s="82" t="s">
        <v>578</v>
      </c>
      <c r="C361" s="83">
        <v>9416009</v>
      </c>
      <c r="D361" s="83">
        <v>9416009</v>
      </c>
      <c r="E361" s="84">
        <v>0</v>
      </c>
      <c r="F361" s="84">
        <v>0</v>
      </c>
      <c r="G361" s="83">
        <v>9416009</v>
      </c>
      <c r="H361" s="62">
        <f t="shared" si="9"/>
        <v>0</v>
      </c>
    </row>
    <row r="362" spans="1:8" x14ac:dyDescent="0.3">
      <c r="A362" s="81" t="s">
        <v>579</v>
      </c>
      <c r="B362" s="82" t="s">
        <v>580</v>
      </c>
      <c r="C362" s="83">
        <v>7351233</v>
      </c>
      <c r="D362" s="83">
        <v>7351233</v>
      </c>
      <c r="E362" s="84">
        <v>0</v>
      </c>
      <c r="F362" s="84">
        <v>0</v>
      </c>
      <c r="G362" s="83">
        <v>7351233</v>
      </c>
      <c r="H362" s="62">
        <f t="shared" si="9"/>
        <v>0</v>
      </c>
    </row>
    <row r="363" spans="1:8" x14ac:dyDescent="0.3">
      <c r="A363" s="81" t="s">
        <v>581</v>
      </c>
      <c r="B363" s="82" t="s">
        <v>582</v>
      </c>
      <c r="C363" s="83">
        <v>4271632</v>
      </c>
      <c r="D363" s="83">
        <v>4271632</v>
      </c>
      <c r="E363" s="84">
        <v>0</v>
      </c>
      <c r="F363" s="84">
        <v>0</v>
      </c>
      <c r="G363" s="83">
        <v>4271632</v>
      </c>
      <c r="H363" s="62">
        <f t="shared" si="9"/>
        <v>0</v>
      </c>
    </row>
    <row r="364" spans="1:8" x14ac:dyDescent="0.3">
      <c r="A364" s="81" t="s">
        <v>583</v>
      </c>
      <c r="B364" s="82" t="s">
        <v>584</v>
      </c>
      <c r="C364" s="83">
        <v>7107463</v>
      </c>
      <c r="D364" s="83">
        <v>7107463</v>
      </c>
      <c r="E364" s="84">
        <v>0</v>
      </c>
      <c r="F364" s="84">
        <v>0</v>
      </c>
      <c r="G364" s="83">
        <v>7107463</v>
      </c>
      <c r="H364" s="62">
        <f t="shared" si="9"/>
        <v>0</v>
      </c>
    </row>
    <row r="365" spans="1:8" x14ac:dyDescent="0.3">
      <c r="A365" s="81" t="s">
        <v>585</v>
      </c>
      <c r="B365" s="82" t="s">
        <v>586</v>
      </c>
      <c r="C365" s="83">
        <v>4755365</v>
      </c>
      <c r="D365" s="83">
        <v>4755365</v>
      </c>
      <c r="E365" s="84">
        <v>0</v>
      </c>
      <c r="F365" s="84">
        <v>0</v>
      </c>
      <c r="G365" s="83">
        <v>4755365</v>
      </c>
      <c r="H365" s="62">
        <f t="shared" si="9"/>
        <v>0</v>
      </c>
    </row>
    <row r="366" spans="1:8" x14ac:dyDescent="0.3">
      <c r="A366" s="81" t="s">
        <v>587</v>
      </c>
      <c r="B366" s="82" t="s">
        <v>588</v>
      </c>
      <c r="C366" s="83">
        <v>5598578</v>
      </c>
      <c r="D366" s="83">
        <v>5598578</v>
      </c>
      <c r="E366" s="84">
        <v>0</v>
      </c>
      <c r="F366" s="84">
        <v>0</v>
      </c>
      <c r="G366" s="83">
        <v>5598578</v>
      </c>
      <c r="H366" s="62">
        <f t="shared" si="9"/>
        <v>0</v>
      </c>
    </row>
    <row r="367" spans="1:8" x14ac:dyDescent="0.3">
      <c r="A367" s="81" t="s">
        <v>589</v>
      </c>
      <c r="B367" s="82" t="s">
        <v>590</v>
      </c>
      <c r="C367" s="83">
        <v>6175189</v>
      </c>
      <c r="D367" s="83">
        <v>6175189</v>
      </c>
      <c r="E367" s="84">
        <v>0</v>
      </c>
      <c r="F367" s="84">
        <v>0</v>
      </c>
      <c r="G367" s="83">
        <v>6175189</v>
      </c>
      <c r="H367" s="62">
        <f t="shared" si="9"/>
        <v>0</v>
      </c>
    </row>
    <row r="368" spans="1:8" x14ac:dyDescent="0.3">
      <c r="A368" s="81" t="s">
        <v>591</v>
      </c>
      <c r="B368" s="82" t="s">
        <v>592</v>
      </c>
      <c r="C368" s="83">
        <v>4797950</v>
      </c>
      <c r="D368" s="83">
        <v>4797950</v>
      </c>
      <c r="E368" s="84">
        <v>0</v>
      </c>
      <c r="F368" s="84">
        <v>0</v>
      </c>
      <c r="G368" s="83">
        <v>4797950</v>
      </c>
      <c r="H368" s="62">
        <f t="shared" si="9"/>
        <v>0</v>
      </c>
    </row>
    <row r="369" spans="1:8" x14ac:dyDescent="0.3">
      <c r="A369" s="81" t="s">
        <v>593</v>
      </c>
      <c r="B369" s="82" t="s">
        <v>594</v>
      </c>
      <c r="C369" s="83">
        <v>4868635</v>
      </c>
      <c r="D369" s="83">
        <v>4868635</v>
      </c>
      <c r="E369" s="84">
        <v>0</v>
      </c>
      <c r="F369" s="84">
        <v>0</v>
      </c>
      <c r="G369" s="83">
        <v>4868635</v>
      </c>
      <c r="H369" s="62">
        <f t="shared" si="9"/>
        <v>0</v>
      </c>
    </row>
    <row r="370" spans="1:8" x14ac:dyDescent="0.3">
      <c r="A370" s="81" t="s">
        <v>595</v>
      </c>
      <c r="B370" s="82" t="s">
        <v>596</v>
      </c>
      <c r="C370" s="83">
        <v>4848637</v>
      </c>
      <c r="D370" s="83">
        <v>4848637</v>
      </c>
      <c r="E370" s="84">
        <v>0</v>
      </c>
      <c r="F370" s="84">
        <v>0</v>
      </c>
      <c r="G370" s="83">
        <v>4848637</v>
      </c>
      <c r="H370" s="62">
        <f t="shared" si="9"/>
        <v>0</v>
      </c>
    </row>
    <row r="371" spans="1:8" x14ac:dyDescent="0.3">
      <c r="A371" s="81" t="s">
        <v>597</v>
      </c>
      <c r="B371" s="82" t="s">
        <v>598</v>
      </c>
      <c r="C371" s="83">
        <v>4644946</v>
      </c>
      <c r="D371" s="83">
        <v>4644946</v>
      </c>
      <c r="E371" s="84">
        <v>0</v>
      </c>
      <c r="F371" s="84">
        <v>0</v>
      </c>
      <c r="G371" s="83">
        <v>4644946</v>
      </c>
      <c r="H371" s="62">
        <f t="shared" si="9"/>
        <v>0</v>
      </c>
    </row>
    <row r="372" spans="1:8" x14ac:dyDescent="0.3">
      <c r="A372" s="81" t="s">
        <v>599</v>
      </c>
      <c r="B372" s="82" t="s">
        <v>600</v>
      </c>
      <c r="C372" s="83">
        <v>1065943356</v>
      </c>
      <c r="D372" s="83">
        <v>1065943356</v>
      </c>
      <c r="E372" s="84">
        <v>0</v>
      </c>
      <c r="F372" s="84">
        <v>0</v>
      </c>
      <c r="G372" s="83">
        <v>1065943356</v>
      </c>
      <c r="H372" s="62">
        <f t="shared" si="9"/>
        <v>0</v>
      </c>
    </row>
    <row r="373" spans="1:8" x14ac:dyDescent="0.3">
      <c r="A373" s="81" t="s">
        <v>601</v>
      </c>
      <c r="B373" s="82" t="s">
        <v>602</v>
      </c>
      <c r="C373" s="83">
        <v>1494961526</v>
      </c>
      <c r="D373" s="83">
        <v>1494961526</v>
      </c>
      <c r="E373" s="84">
        <v>0</v>
      </c>
      <c r="F373" s="84">
        <v>0</v>
      </c>
      <c r="G373" s="83">
        <v>1345529026</v>
      </c>
      <c r="H373" s="62">
        <f t="shared" si="9"/>
        <v>0</v>
      </c>
    </row>
    <row r="374" spans="1:8" x14ac:dyDescent="0.3">
      <c r="A374" s="81" t="s">
        <v>603</v>
      </c>
      <c r="B374" s="82" t="s">
        <v>604</v>
      </c>
      <c r="C374" s="83">
        <v>100000000</v>
      </c>
      <c r="D374" s="83">
        <v>100000000</v>
      </c>
      <c r="E374" s="84">
        <v>0</v>
      </c>
      <c r="F374" s="84">
        <v>0</v>
      </c>
      <c r="G374" s="83">
        <v>75000000</v>
      </c>
      <c r="H374" s="62">
        <f t="shared" si="9"/>
        <v>0</v>
      </c>
    </row>
    <row r="375" spans="1:8" x14ac:dyDescent="0.3">
      <c r="A375" s="81" t="s">
        <v>605</v>
      </c>
      <c r="B375" s="82" t="s">
        <v>606</v>
      </c>
      <c r="C375" s="83">
        <v>1394961526</v>
      </c>
      <c r="D375" s="83">
        <v>1394961526</v>
      </c>
      <c r="E375" s="84">
        <v>0</v>
      </c>
      <c r="F375" s="84">
        <v>0</v>
      </c>
      <c r="G375" s="83">
        <v>1270529026</v>
      </c>
      <c r="H375" s="62">
        <f t="shared" si="9"/>
        <v>0</v>
      </c>
    </row>
    <row r="376" spans="1:8" x14ac:dyDescent="0.3">
      <c r="A376" s="81" t="s">
        <v>607</v>
      </c>
      <c r="B376" s="82" t="s">
        <v>608</v>
      </c>
      <c r="C376" s="83">
        <v>257400000</v>
      </c>
      <c r="D376" s="83">
        <v>257400000</v>
      </c>
      <c r="E376" s="83">
        <v>6839095.5499999998</v>
      </c>
      <c r="F376" s="83">
        <v>6839094.8399999999</v>
      </c>
      <c r="G376" s="83">
        <v>250560904.44999999</v>
      </c>
      <c r="H376" s="62">
        <f t="shared" si="9"/>
        <v>2.6569912781662781E-2</v>
      </c>
    </row>
    <row r="377" spans="1:8" x14ac:dyDescent="0.3">
      <c r="A377" s="81" t="s">
        <v>609</v>
      </c>
      <c r="B377" s="82" t="s">
        <v>610</v>
      </c>
      <c r="C377" s="83">
        <v>133100000</v>
      </c>
      <c r="D377" s="83">
        <v>133100000</v>
      </c>
      <c r="E377" s="83">
        <v>46240</v>
      </c>
      <c r="F377" s="83">
        <v>46240</v>
      </c>
      <c r="G377" s="83">
        <v>133053760</v>
      </c>
      <c r="H377" s="62">
        <f t="shared" si="9"/>
        <v>3.4740796393688955E-4</v>
      </c>
    </row>
    <row r="378" spans="1:8" x14ac:dyDescent="0.3">
      <c r="A378" s="81" t="s">
        <v>611</v>
      </c>
      <c r="B378" s="82" t="s">
        <v>612</v>
      </c>
      <c r="C378" s="83">
        <v>124300000</v>
      </c>
      <c r="D378" s="83">
        <v>124300000</v>
      </c>
      <c r="E378" s="83">
        <v>6792855.5499999998</v>
      </c>
      <c r="F378" s="83">
        <v>6792854.8399999999</v>
      </c>
      <c r="G378" s="83">
        <v>117507144.45</v>
      </c>
      <c r="H378" s="62">
        <f t="shared" si="9"/>
        <v>5.4648878117457764E-2</v>
      </c>
    </row>
    <row r="379" spans="1:8" x14ac:dyDescent="0.3">
      <c r="A379" s="81" t="s">
        <v>613</v>
      </c>
      <c r="B379" s="82" t="s">
        <v>614</v>
      </c>
      <c r="C379" s="83">
        <v>3022370193</v>
      </c>
      <c r="D379" s="83">
        <v>3022370193</v>
      </c>
      <c r="E379" s="83">
        <v>13500000</v>
      </c>
      <c r="F379" s="83">
        <v>13500000</v>
      </c>
      <c r="G379" s="83">
        <v>3008870193</v>
      </c>
      <c r="H379" s="62">
        <f t="shared" si="9"/>
        <v>4.4666930713076949E-3</v>
      </c>
    </row>
    <row r="380" spans="1:8" x14ac:dyDescent="0.3">
      <c r="A380" s="81" t="s">
        <v>615</v>
      </c>
      <c r="B380" s="82" t="s">
        <v>616</v>
      </c>
      <c r="C380" s="83">
        <v>74782500</v>
      </c>
      <c r="D380" s="83">
        <v>74782500</v>
      </c>
      <c r="E380" s="84">
        <v>0</v>
      </c>
      <c r="F380" s="84">
        <v>0</v>
      </c>
      <c r="G380" s="83">
        <v>74782500</v>
      </c>
      <c r="H380" s="62">
        <f t="shared" si="9"/>
        <v>0</v>
      </c>
    </row>
    <row r="381" spans="1:8" x14ac:dyDescent="0.3">
      <c r="A381" s="81" t="s">
        <v>617</v>
      </c>
      <c r="B381" s="82" t="s">
        <v>618</v>
      </c>
      <c r="C381" s="83">
        <v>120000000</v>
      </c>
      <c r="D381" s="83">
        <v>120000000</v>
      </c>
      <c r="E381" s="84">
        <v>0</v>
      </c>
      <c r="F381" s="84">
        <v>0</v>
      </c>
      <c r="G381" s="83">
        <v>120000000</v>
      </c>
      <c r="H381" s="62">
        <f t="shared" si="9"/>
        <v>0</v>
      </c>
    </row>
    <row r="382" spans="1:8" x14ac:dyDescent="0.3">
      <c r="A382" s="81" t="s">
        <v>619</v>
      </c>
      <c r="B382" s="82" t="s">
        <v>620</v>
      </c>
      <c r="C382" s="83">
        <v>862500000</v>
      </c>
      <c r="D382" s="83">
        <v>862500000</v>
      </c>
      <c r="E382" s="84">
        <v>0</v>
      </c>
      <c r="F382" s="84">
        <v>0</v>
      </c>
      <c r="G382" s="83">
        <v>862500000</v>
      </c>
      <c r="H382" s="62">
        <f t="shared" si="9"/>
        <v>0</v>
      </c>
    </row>
    <row r="383" spans="1:8" x14ac:dyDescent="0.3">
      <c r="A383" s="81" t="s">
        <v>621</v>
      </c>
      <c r="B383" s="82" t="s">
        <v>622</v>
      </c>
      <c r="C383" s="83">
        <v>1877500000</v>
      </c>
      <c r="D383" s="83">
        <v>1877500000</v>
      </c>
      <c r="E383" s="84">
        <v>0</v>
      </c>
      <c r="F383" s="84">
        <v>0</v>
      </c>
      <c r="G383" s="83">
        <v>1877500000</v>
      </c>
      <c r="H383" s="62">
        <f t="shared" si="9"/>
        <v>0</v>
      </c>
    </row>
    <row r="384" spans="1:8" x14ac:dyDescent="0.3">
      <c r="A384" s="81" t="s">
        <v>623</v>
      </c>
      <c r="B384" s="82" t="s">
        <v>624</v>
      </c>
      <c r="C384" s="83">
        <v>54000000</v>
      </c>
      <c r="D384" s="83">
        <v>54000000</v>
      </c>
      <c r="E384" s="83">
        <v>13500000</v>
      </c>
      <c r="F384" s="83">
        <v>13500000</v>
      </c>
      <c r="G384" s="83">
        <v>40500000</v>
      </c>
      <c r="H384" s="62">
        <f t="shared" si="9"/>
        <v>0.25</v>
      </c>
    </row>
    <row r="385" spans="1:8" x14ac:dyDescent="0.3">
      <c r="A385" s="81" t="s">
        <v>625</v>
      </c>
      <c r="B385" s="82" t="s">
        <v>626</v>
      </c>
      <c r="C385" s="83">
        <v>10000000</v>
      </c>
      <c r="D385" s="83">
        <v>10000000</v>
      </c>
      <c r="E385" s="84">
        <v>0</v>
      </c>
      <c r="F385" s="84">
        <v>0</v>
      </c>
      <c r="G385" s="83">
        <v>10000000</v>
      </c>
      <c r="H385" s="62">
        <f t="shared" si="9"/>
        <v>0</v>
      </c>
    </row>
    <row r="386" spans="1:8" x14ac:dyDescent="0.3">
      <c r="A386" s="81" t="s">
        <v>627</v>
      </c>
      <c r="B386" s="82" t="s">
        <v>628</v>
      </c>
      <c r="C386" s="83">
        <v>9160549</v>
      </c>
      <c r="D386" s="83">
        <v>9160549</v>
      </c>
      <c r="E386" s="84">
        <v>0</v>
      </c>
      <c r="F386" s="84">
        <v>0</v>
      </c>
      <c r="G386" s="83">
        <v>9160549</v>
      </c>
      <c r="H386" s="62">
        <f t="shared" si="9"/>
        <v>0</v>
      </c>
    </row>
    <row r="387" spans="1:8" x14ac:dyDescent="0.3">
      <c r="A387" s="81" t="s">
        <v>629</v>
      </c>
      <c r="B387" s="82" t="s">
        <v>630</v>
      </c>
      <c r="C387" s="83">
        <v>14427144</v>
      </c>
      <c r="D387" s="83">
        <v>14427144</v>
      </c>
      <c r="E387" s="84">
        <v>0</v>
      </c>
      <c r="F387" s="84">
        <v>0</v>
      </c>
      <c r="G387" s="83">
        <v>14427144</v>
      </c>
      <c r="H387" s="62">
        <f t="shared" si="9"/>
        <v>0</v>
      </c>
    </row>
    <row r="388" spans="1:8" x14ac:dyDescent="0.3">
      <c r="A388" s="81" t="s">
        <v>631</v>
      </c>
      <c r="B388" s="82" t="s">
        <v>632</v>
      </c>
      <c r="C388" s="83">
        <v>110318524</v>
      </c>
      <c r="D388" s="83">
        <v>110318524</v>
      </c>
      <c r="E388" s="84">
        <v>0</v>
      </c>
      <c r="F388" s="84">
        <v>0</v>
      </c>
      <c r="G388" s="83">
        <v>110318524</v>
      </c>
      <c r="H388" s="62">
        <f t="shared" si="9"/>
        <v>0</v>
      </c>
    </row>
    <row r="389" spans="1:8" x14ac:dyDescent="0.3">
      <c r="A389" s="81" t="s">
        <v>633</v>
      </c>
      <c r="B389" s="82" t="s">
        <v>634</v>
      </c>
      <c r="C389" s="83">
        <v>110318524</v>
      </c>
      <c r="D389" s="83">
        <v>110318524</v>
      </c>
      <c r="E389" s="84">
        <v>0</v>
      </c>
      <c r="F389" s="84">
        <v>0</v>
      </c>
      <c r="G389" s="83">
        <v>110318524</v>
      </c>
      <c r="H389" s="62">
        <f t="shared" si="9"/>
        <v>0</v>
      </c>
    </row>
    <row r="390" spans="1:8" x14ac:dyDescent="0.3">
      <c r="A390" s="81" t="s">
        <v>635</v>
      </c>
      <c r="B390" s="82" t="s">
        <v>636</v>
      </c>
      <c r="C390" s="83">
        <v>270934854</v>
      </c>
      <c r="D390" s="83">
        <v>270934854</v>
      </c>
      <c r="E390" s="83">
        <v>104470541.8</v>
      </c>
      <c r="F390" s="83">
        <v>104470541.8</v>
      </c>
      <c r="G390" s="83">
        <v>166464312.19999999</v>
      </c>
      <c r="H390" s="62">
        <f t="shared" ref="H390:H409" si="10">+E390/D390</f>
        <v>0.38559284734920074</v>
      </c>
    </row>
    <row r="391" spans="1:8" x14ac:dyDescent="0.3">
      <c r="A391" s="81" t="s">
        <v>637</v>
      </c>
      <c r="B391" s="82" t="s">
        <v>638</v>
      </c>
      <c r="C391" s="83">
        <v>1196419</v>
      </c>
      <c r="D391" s="83">
        <v>1196419</v>
      </c>
      <c r="E391" s="84">
        <v>0</v>
      </c>
      <c r="F391" s="84">
        <v>0</v>
      </c>
      <c r="G391" s="83">
        <v>1196419</v>
      </c>
      <c r="H391" s="62">
        <f t="shared" si="10"/>
        <v>0</v>
      </c>
    </row>
    <row r="392" spans="1:8" x14ac:dyDescent="0.3">
      <c r="A392" s="81" t="s">
        <v>639</v>
      </c>
      <c r="B392" s="82" t="s">
        <v>640</v>
      </c>
      <c r="C392" s="83">
        <v>4039854</v>
      </c>
      <c r="D392" s="83">
        <v>4039854</v>
      </c>
      <c r="E392" s="84">
        <v>0</v>
      </c>
      <c r="F392" s="84">
        <v>0</v>
      </c>
      <c r="G392" s="83">
        <v>4039854</v>
      </c>
      <c r="H392" s="62">
        <f t="shared" si="10"/>
        <v>0</v>
      </c>
    </row>
    <row r="393" spans="1:8" x14ac:dyDescent="0.3">
      <c r="A393" s="81" t="s">
        <v>641</v>
      </c>
      <c r="B393" s="82" t="s">
        <v>642</v>
      </c>
      <c r="C393" s="83">
        <v>6020000</v>
      </c>
      <c r="D393" s="83">
        <v>6020000</v>
      </c>
      <c r="E393" s="84">
        <v>0</v>
      </c>
      <c r="F393" s="84">
        <v>0</v>
      </c>
      <c r="G393" s="83">
        <v>6020000</v>
      </c>
      <c r="H393" s="62">
        <f t="shared" si="10"/>
        <v>0</v>
      </c>
    </row>
    <row r="394" spans="1:8" x14ac:dyDescent="0.3">
      <c r="A394" s="81" t="s">
        <v>643</v>
      </c>
      <c r="B394" s="82" t="s">
        <v>644</v>
      </c>
      <c r="C394" s="83">
        <v>7768950</v>
      </c>
      <c r="D394" s="83">
        <v>7768950</v>
      </c>
      <c r="E394" s="84">
        <v>0</v>
      </c>
      <c r="F394" s="84">
        <v>0</v>
      </c>
      <c r="G394" s="83">
        <v>7768950</v>
      </c>
      <c r="H394" s="62">
        <f t="shared" si="10"/>
        <v>0</v>
      </c>
    </row>
    <row r="395" spans="1:8" x14ac:dyDescent="0.3">
      <c r="A395" s="81" t="s">
        <v>645</v>
      </c>
      <c r="B395" s="82" t="s">
        <v>646</v>
      </c>
      <c r="C395" s="83">
        <v>15537900</v>
      </c>
      <c r="D395" s="83">
        <v>15537900</v>
      </c>
      <c r="E395" s="84">
        <v>0</v>
      </c>
      <c r="F395" s="84">
        <v>0</v>
      </c>
      <c r="G395" s="83">
        <v>15537900</v>
      </c>
      <c r="H395" s="62">
        <f t="shared" si="10"/>
        <v>0</v>
      </c>
    </row>
    <row r="396" spans="1:8" x14ac:dyDescent="0.3">
      <c r="A396" s="81" t="s">
        <v>647</v>
      </c>
      <c r="B396" s="82" t="s">
        <v>648</v>
      </c>
      <c r="C396" s="83">
        <v>2589650</v>
      </c>
      <c r="D396" s="83">
        <v>2589650</v>
      </c>
      <c r="E396" s="84">
        <v>0</v>
      </c>
      <c r="F396" s="84">
        <v>0</v>
      </c>
      <c r="G396" s="83">
        <v>2589650</v>
      </c>
      <c r="H396" s="62">
        <f t="shared" si="10"/>
        <v>0</v>
      </c>
    </row>
    <row r="397" spans="1:8" x14ac:dyDescent="0.3">
      <c r="A397" s="81" t="s">
        <v>649</v>
      </c>
      <c r="B397" s="82" t="s">
        <v>650</v>
      </c>
      <c r="C397" s="83">
        <v>77689500</v>
      </c>
      <c r="D397" s="83">
        <v>77689500</v>
      </c>
      <c r="E397" s="83">
        <v>75864000</v>
      </c>
      <c r="F397" s="83">
        <v>75864000</v>
      </c>
      <c r="G397" s="83">
        <v>1825500</v>
      </c>
      <c r="H397" s="62">
        <f t="shared" si="10"/>
        <v>0.97650261618365419</v>
      </c>
    </row>
    <row r="398" spans="1:8" x14ac:dyDescent="0.3">
      <c r="A398" s="81" t="s">
        <v>651</v>
      </c>
      <c r="B398" s="82" t="s">
        <v>652</v>
      </c>
      <c r="C398" s="83">
        <v>3453557</v>
      </c>
      <c r="D398" s="83">
        <v>3453557</v>
      </c>
      <c r="E398" s="83">
        <v>3362541.8</v>
      </c>
      <c r="F398" s="83">
        <v>3362541.8</v>
      </c>
      <c r="G398" s="83">
        <v>91015.2</v>
      </c>
      <c r="H398" s="62">
        <f t="shared" si="10"/>
        <v>0.9736459540120519</v>
      </c>
    </row>
    <row r="399" spans="1:8" x14ac:dyDescent="0.3">
      <c r="A399" s="81" t="s">
        <v>653</v>
      </c>
      <c r="B399" s="82" t="s">
        <v>654</v>
      </c>
      <c r="C399" s="83">
        <v>276316</v>
      </c>
      <c r="D399" s="83">
        <v>276316</v>
      </c>
      <c r="E399" s="84">
        <v>0</v>
      </c>
      <c r="F399" s="84">
        <v>0</v>
      </c>
      <c r="G399" s="83">
        <v>276316</v>
      </c>
      <c r="H399" s="62">
        <f t="shared" si="10"/>
        <v>0</v>
      </c>
    </row>
    <row r="400" spans="1:8" x14ac:dyDescent="0.3">
      <c r="A400" s="81" t="s">
        <v>655</v>
      </c>
      <c r="B400" s="82" t="s">
        <v>656</v>
      </c>
      <c r="C400" s="83">
        <v>3186564</v>
      </c>
      <c r="D400" s="83">
        <v>3186564</v>
      </c>
      <c r="E400" s="84">
        <v>0</v>
      </c>
      <c r="F400" s="84">
        <v>0</v>
      </c>
      <c r="G400" s="83">
        <v>3186564</v>
      </c>
      <c r="H400" s="62">
        <f t="shared" si="10"/>
        <v>0</v>
      </c>
    </row>
    <row r="401" spans="1:9" x14ac:dyDescent="0.3">
      <c r="A401" s="81" t="s">
        <v>657</v>
      </c>
      <c r="B401" s="82" t="s">
        <v>658</v>
      </c>
      <c r="C401" s="83">
        <v>25896500</v>
      </c>
      <c r="D401" s="83">
        <v>25896500</v>
      </c>
      <c r="E401" s="83">
        <v>25244000</v>
      </c>
      <c r="F401" s="83">
        <v>25244000</v>
      </c>
      <c r="G401" s="83">
        <v>652500</v>
      </c>
      <c r="H401" s="62">
        <f t="shared" si="10"/>
        <v>0.9748035448805823</v>
      </c>
    </row>
    <row r="402" spans="1:9" x14ac:dyDescent="0.3">
      <c r="A402" s="81" t="s">
        <v>659</v>
      </c>
      <c r="B402" s="82" t="s">
        <v>660</v>
      </c>
      <c r="C402" s="83">
        <v>6733090</v>
      </c>
      <c r="D402" s="83">
        <v>6733090</v>
      </c>
      <c r="E402" s="84">
        <v>0</v>
      </c>
      <c r="F402" s="84">
        <v>0</v>
      </c>
      <c r="G402" s="83">
        <v>6733090</v>
      </c>
      <c r="H402" s="62">
        <f t="shared" si="10"/>
        <v>0</v>
      </c>
    </row>
    <row r="403" spans="1:9" x14ac:dyDescent="0.3">
      <c r="A403" s="81" t="s">
        <v>661</v>
      </c>
      <c r="B403" s="82" t="s">
        <v>662</v>
      </c>
      <c r="C403" s="83">
        <v>26621602</v>
      </c>
      <c r="D403" s="83">
        <v>26621602</v>
      </c>
      <c r="E403" s="84">
        <v>0</v>
      </c>
      <c r="F403" s="84">
        <v>0</v>
      </c>
      <c r="G403" s="83">
        <v>26621602</v>
      </c>
      <c r="H403" s="62">
        <f t="shared" si="10"/>
        <v>0</v>
      </c>
    </row>
    <row r="404" spans="1:9" x14ac:dyDescent="0.3">
      <c r="A404" s="81" t="s">
        <v>663</v>
      </c>
      <c r="B404" s="82" t="s">
        <v>664</v>
      </c>
      <c r="C404" s="83">
        <v>1786859</v>
      </c>
      <c r="D404" s="83">
        <v>1786859</v>
      </c>
      <c r="E404" s="84">
        <v>0</v>
      </c>
      <c r="F404" s="84">
        <v>0</v>
      </c>
      <c r="G404" s="83">
        <v>1786859</v>
      </c>
      <c r="H404" s="62">
        <f t="shared" si="10"/>
        <v>0</v>
      </c>
    </row>
    <row r="405" spans="1:9" x14ac:dyDescent="0.3">
      <c r="A405" s="81" t="s">
        <v>665</v>
      </c>
      <c r="B405" s="82" t="s">
        <v>666</v>
      </c>
      <c r="C405" s="83">
        <v>14243075</v>
      </c>
      <c r="D405" s="83">
        <v>14243075</v>
      </c>
      <c r="E405" s="84">
        <v>0</v>
      </c>
      <c r="F405" s="84">
        <v>0</v>
      </c>
      <c r="G405" s="83">
        <v>14243075</v>
      </c>
      <c r="H405" s="62">
        <f t="shared" si="10"/>
        <v>0</v>
      </c>
    </row>
    <row r="406" spans="1:9" x14ac:dyDescent="0.3">
      <c r="A406" s="81" t="s">
        <v>667</v>
      </c>
      <c r="B406" s="82" t="s">
        <v>668</v>
      </c>
      <c r="C406" s="83">
        <v>1432158</v>
      </c>
      <c r="D406" s="83">
        <v>1432158</v>
      </c>
      <c r="E406" s="84">
        <v>0</v>
      </c>
      <c r="F406" s="84">
        <v>0</v>
      </c>
      <c r="G406" s="83">
        <v>1432158</v>
      </c>
      <c r="H406" s="62">
        <f t="shared" si="10"/>
        <v>0</v>
      </c>
    </row>
    <row r="407" spans="1:9" x14ac:dyDescent="0.3">
      <c r="A407" s="81" t="s">
        <v>669</v>
      </c>
      <c r="B407" s="82" t="s">
        <v>670</v>
      </c>
      <c r="C407" s="83">
        <v>71778156</v>
      </c>
      <c r="D407" s="83">
        <v>71778156</v>
      </c>
      <c r="E407" s="84">
        <v>0</v>
      </c>
      <c r="F407" s="84">
        <v>0</v>
      </c>
      <c r="G407" s="83">
        <v>71778156</v>
      </c>
      <c r="H407" s="62">
        <f t="shared" si="10"/>
        <v>0</v>
      </c>
    </row>
    <row r="408" spans="1:9" x14ac:dyDescent="0.3">
      <c r="A408" s="81" t="s">
        <v>671</v>
      </c>
      <c r="B408" s="82" t="s">
        <v>672</v>
      </c>
      <c r="C408" s="83">
        <v>253786</v>
      </c>
      <c r="D408" s="83">
        <v>253786</v>
      </c>
      <c r="E408" s="84">
        <v>0</v>
      </c>
      <c r="F408" s="84">
        <v>0</v>
      </c>
      <c r="G408" s="83">
        <v>253786</v>
      </c>
      <c r="H408" s="62">
        <f t="shared" si="10"/>
        <v>0</v>
      </c>
      <c r="I408" s="55"/>
    </row>
    <row r="409" spans="1:9" x14ac:dyDescent="0.3">
      <c r="A409" s="81" t="s">
        <v>673</v>
      </c>
      <c r="B409" s="82" t="s">
        <v>674</v>
      </c>
      <c r="C409" s="83">
        <v>430918</v>
      </c>
      <c r="D409" s="83">
        <v>430918</v>
      </c>
      <c r="E409" s="84">
        <v>0</v>
      </c>
      <c r="F409" s="84">
        <v>0</v>
      </c>
      <c r="G409" s="83">
        <v>430918</v>
      </c>
      <c r="H409" s="62">
        <f t="shared" si="10"/>
        <v>0</v>
      </c>
    </row>
    <row r="410" spans="1:9" x14ac:dyDescent="0.3">
      <c r="C410" s="59"/>
      <c r="D410" s="59"/>
      <c r="E410" s="58"/>
      <c r="F410" s="58"/>
      <c r="G410" s="58"/>
    </row>
    <row r="411" spans="1:9" x14ac:dyDescent="0.3">
      <c r="C411" s="59"/>
      <c r="D411" s="60"/>
      <c r="E411" s="58"/>
      <c r="F411" s="58"/>
      <c r="G411" s="58"/>
    </row>
    <row r="412" spans="1:9" x14ac:dyDescent="0.3">
      <c r="C412" s="59"/>
      <c r="D412" s="60"/>
      <c r="E412" s="58"/>
      <c r="F412" s="58"/>
      <c r="G412" s="58"/>
    </row>
    <row r="413" spans="1:9" x14ac:dyDescent="0.3">
      <c r="C413" s="59"/>
      <c r="D413" s="60"/>
      <c r="E413" s="58"/>
      <c r="F413" s="58"/>
      <c r="G413" s="58"/>
    </row>
    <row r="414" spans="1:9" x14ac:dyDescent="0.3">
      <c r="C414" s="59"/>
      <c r="D414" s="60"/>
      <c r="E414" s="58"/>
      <c r="F414" s="58"/>
      <c r="G414" s="58"/>
    </row>
    <row r="415" spans="1:9" x14ac:dyDescent="0.3">
      <c r="C415" s="59"/>
      <c r="D415" s="60"/>
      <c r="E415" s="58"/>
      <c r="F415" s="58"/>
      <c r="G415" s="58"/>
    </row>
    <row r="416" spans="1:9" x14ac:dyDescent="0.3">
      <c r="C416" s="59"/>
      <c r="D416" s="60"/>
      <c r="E416" s="58"/>
      <c r="F416" s="58"/>
      <c r="G416" s="58"/>
    </row>
    <row r="417" spans="3:7" x14ac:dyDescent="0.3">
      <c r="C417" s="59"/>
      <c r="D417" s="60"/>
      <c r="E417" s="58"/>
      <c r="F417" s="58"/>
      <c r="G417" s="58"/>
    </row>
    <row r="418" spans="3:7" x14ac:dyDescent="0.3">
      <c r="C418" s="59"/>
      <c r="D418" s="61"/>
      <c r="E418" s="58"/>
      <c r="F418" s="58"/>
      <c r="G418" s="58"/>
    </row>
    <row r="419" spans="3:7" x14ac:dyDescent="0.3">
      <c r="C419" s="59"/>
      <c r="D419" s="59"/>
      <c r="E419" s="58"/>
      <c r="F419" s="58"/>
      <c r="G419" s="58"/>
    </row>
    <row r="420" spans="3:7" x14ac:dyDescent="0.3">
      <c r="C420" s="59"/>
      <c r="D420" s="59"/>
      <c r="E420" s="58"/>
      <c r="F420" s="58"/>
      <c r="G420" s="58"/>
    </row>
    <row r="421" spans="3:7" x14ac:dyDescent="0.3">
      <c r="C421" s="59"/>
      <c r="D421" s="59"/>
      <c r="E421" s="58"/>
      <c r="F421" s="58"/>
      <c r="G421" s="58"/>
    </row>
    <row r="422" spans="3:7" x14ac:dyDescent="0.3">
      <c r="C422" s="59"/>
      <c r="D422" s="59"/>
      <c r="E422" s="58"/>
      <c r="F422" s="58"/>
      <c r="G422" s="58"/>
    </row>
    <row r="423" spans="3:7" x14ac:dyDescent="0.3">
      <c r="C423" s="59"/>
      <c r="D423" s="59"/>
      <c r="E423" s="58"/>
      <c r="F423" s="58"/>
      <c r="G423" s="58"/>
    </row>
    <row r="424" spans="3:7" x14ac:dyDescent="0.3">
      <c r="C424" s="59"/>
      <c r="D424" s="59"/>
      <c r="E424" s="58"/>
      <c r="F424" s="58"/>
      <c r="G424" s="58"/>
    </row>
    <row r="425" spans="3:7" x14ac:dyDescent="0.3">
      <c r="C425" s="59"/>
      <c r="D425" s="59"/>
      <c r="E425" s="58"/>
      <c r="F425" s="58"/>
      <c r="G425" s="58"/>
    </row>
    <row r="426" spans="3:7" x14ac:dyDescent="0.3">
      <c r="C426" s="59"/>
      <c r="D426" s="59"/>
      <c r="E426" s="58"/>
      <c r="F426" s="58"/>
      <c r="G426" s="58"/>
    </row>
    <row r="427" spans="3:7" x14ac:dyDescent="0.3">
      <c r="C427" s="59"/>
      <c r="D427" s="59"/>
      <c r="E427" s="58"/>
      <c r="F427" s="58"/>
      <c r="G427" s="58"/>
    </row>
    <row r="428" spans="3:7" x14ac:dyDescent="0.3">
      <c r="C428" s="59"/>
      <c r="D428" s="59"/>
      <c r="E428" s="58"/>
      <c r="F428" s="58"/>
      <c r="G428" s="58"/>
    </row>
    <row r="429" spans="3:7" x14ac:dyDescent="0.3">
      <c r="C429" s="59"/>
      <c r="D429" s="59"/>
      <c r="E429" s="58"/>
      <c r="F429" s="58"/>
      <c r="G429" s="58"/>
    </row>
    <row r="430" spans="3:7" x14ac:dyDescent="0.3">
      <c r="C430" s="59"/>
      <c r="D430" s="59"/>
      <c r="E430" s="58"/>
      <c r="F430" s="58"/>
      <c r="G430" s="58"/>
    </row>
    <row r="431" spans="3:7" x14ac:dyDescent="0.3">
      <c r="C431" s="59"/>
      <c r="D431" s="59"/>
      <c r="E431" s="58"/>
      <c r="F431" s="58"/>
      <c r="G431" s="58"/>
    </row>
    <row r="432" spans="3:7" x14ac:dyDescent="0.3">
      <c r="C432" s="59"/>
      <c r="D432" s="59"/>
      <c r="E432" s="58"/>
      <c r="F432" s="58"/>
      <c r="G432" s="58"/>
    </row>
    <row r="433" spans="3:7" x14ac:dyDescent="0.3">
      <c r="C433" s="59"/>
      <c r="D433" s="59"/>
      <c r="E433" s="58"/>
      <c r="F433" s="58"/>
      <c r="G433" s="58"/>
    </row>
    <row r="434" spans="3:7" x14ac:dyDescent="0.3">
      <c r="C434" s="59"/>
      <c r="D434" s="59"/>
      <c r="E434" s="58"/>
      <c r="F434" s="58"/>
      <c r="G434" s="58"/>
    </row>
    <row r="435" spans="3:7" x14ac:dyDescent="0.3">
      <c r="C435" s="59"/>
      <c r="D435" s="59"/>
      <c r="E435" s="58"/>
      <c r="F435" s="58"/>
      <c r="G435" s="58"/>
    </row>
    <row r="436" spans="3:7" x14ac:dyDescent="0.3">
      <c r="C436" s="59"/>
      <c r="D436" s="59"/>
      <c r="E436" s="58"/>
      <c r="F436" s="58"/>
      <c r="G436" s="58"/>
    </row>
    <row r="437" spans="3:7" x14ac:dyDescent="0.3">
      <c r="C437" s="59"/>
      <c r="D437" s="59"/>
      <c r="E437" s="58"/>
      <c r="F437" s="58"/>
      <c r="G437" s="58"/>
    </row>
    <row r="438" spans="3:7" x14ac:dyDescent="0.3">
      <c r="C438" s="59"/>
      <c r="D438" s="59"/>
      <c r="E438" s="58"/>
      <c r="F438" s="58"/>
      <c r="G438" s="58"/>
    </row>
    <row r="439" spans="3:7" x14ac:dyDescent="0.3">
      <c r="C439" s="59"/>
      <c r="D439" s="59"/>
      <c r="E439" s="58"/>
      <c r="F439" s="58"/>
      <c r="G439" s="58"/>
    </row>
    <row r="440" spans="3:7" x14ac:dyDescent="0.3">
      <c r="C440" s="59"/>
      <c r="D440" s="59"/>
      <c r="E440" s="58"/>
      <c r="F440" s="58"/>
      <c r="G440" s="58"/>
    </row>
    <row r="441" spans="3:7" x14ac:dyDescent="0.3">
      <c r="C441" s="59"/>
      <c r="D441" s="59"/>
      <c r="E441" s="58"/>
      <c r="F441" s="58"/>
      <c r="G441" s="58"/>
    </row>
    <row r="442" spans="3:7" x14ac:dyDescent="0.3">
      <c r="C442" s="59"/>
      <c r="D442" s="59"/>
      <c r="E442" s="58"/>
      <c r="F442" s="58"/>
      <c r="G442" s="58"/>
    </row>
    <row r="443" spans="3:7" x14ac:dyDescent="0.3">
      <c r="C443" s="59"/>
      <c r="D443" s="59"/>
      <c r="E443" s="58"/>
      <c r="F443" s="58"/>
      <c r="G443" s="58"/>
    </row>
    <row r="444" spans="3:7" x14ac:dyDescent="0.3">
      <c r="C444" s="59"/>
      <c r="D444" s="59"/>
      <c r="E444" s="58"/>
      <c r="F444" s="58"/>
      <c r="G444" s="58"/>
    </row>
    <row r="445" spans="3:7" x14ac:dyDescent="0.3">
      <c r="C445" s="59"/>
      <c r="D445" s="59"/>
      <c r="E445" s="58"/>
      <c r="F445" s="58"/>
      <c r="G445" s="58"/>
    </row>
    <row r="446" spans="3:7" x14ac:dyDescent="0.3">
      <c r="C446" s="59"/>
      <c r="D446" s="59"/>
      <c r="E446" s="58"/>
      <c r="F446" s="58"/>
      <c r="G446" s="58"/>
    </row>
    <row r="447" spans="3:7" x14ac:dyDescent="0.3">
      <c r="C447" s="59"/>
      <c r="D447" s="59"/>
      <c r="E447" s="58"/>
      <c r="F447" s="58"/>
      <c r="G447" s="58"/>
    </row>
    <row r="448" spans="3:7" x14ac:dyDescent="0.3">
      <c r="C448" s="59"/>
      <c r="D448" s="59"/>
      <c r="E448" s="58"/>
      <c r="F448" s="58"/>
      <c r="G448" s="58"/>
    </row>
    <row r="449" spans="3:7" x14ac:dyDescent="0.3">
      <c r="C449" s="59"/>
      <c r="D449" s="59"/>
      <c r="E449" s="58"/>
      <c r="F449" s="58"/>
      <c r="G449" s="58"/>
    </row>
    <row r="450" spans="3:7" x14ac:dyDescent="0.3">
      <c r="C450" s="59"/>
      <c r="D450" s="59"/>
      <c r="E450" s="58"/>
      <c r="F450" s="58"/>
      <c r="G450" s="58"/>
    </row>
    <row r="451" spans="3:7" x14ac:dyDescent="0.3">
      <c r="C451" s="59"/>
      <c r="D451" s="59"/>
      <c r="E451" s="58"/>
      <c r="F451" s="58"/>
      <c r="G451" s="58"/>
    </row>
    <row r="452" spans="3:7" x14ac:dyDescent="0.3">
      <c r="C452" s="59"/>
      <c r="D452" s="59"/>
      <c r="E452" s="58"/>
      <c r="F452" s="58"/>
      <c r="G452" s="58"/>
    </row>
    <row r="453" spans="3:7" x14ac:dyDescent="0.3">
      <c r="C453" s="59"/>
      <c r="D453" s="59"/>
      <c r="E453" s="58"/>
      <c r="F453" s="58"/>
      <c r="G453" s="58"/>
    </row>
    <row r="454" spans="3:7" x14ac:dyDescent="0.3">
      <c r="C454" s="59"/>
      <c r="D454" s="59"/>
      <c r="E454" s="58"/>
      <c r="F454" s="58"/>
      <c r="G454" s="58"/>
    </row>
    <row r="455" spans="3:7" x14ac:dyDescent="0.3">
      <c r="C455" s="59"/>
      <c r="D455" s="59"/>
      <c r="E455" s="58"/>
      <c r="F455" s="58"/>
      <c r="G455" s="58"/>
    </row>
    <row r="456" spans="3:7" x14ac:dyDescent="0.3">
      <c r="C456" s="59"/>
      <c r="D456" s="59"/>
      <c r="E456" s="58"/>
      <c r="F456" s="58"/>
      <c r="G456" s="58"/>
    </row>
    <row r="457" spans="3:7" x14ac:dyDescent="0.3">
      <c r="C457" s="59"/>
      <c r="D457" s="59"/>
      <c r="E457" s="58"/>
      <c r="F457" s="58"/>
      <c r="G457" s="58"/>
    </row>
    <row r="458" spans="3:7" x14ac:dyDescent="0.3">
      <c r="C458" s="59"/>
      <c r="D458" s="59"/>
      <c r="E458" s="58"/>
      <c r="F458" s="58"/>
      <c r="G458" s="58"/>
    </row>
    <row r="459" spans="3:7" x14ac:dyDescent="0.3">
      <c r="C459" s="59"/>
      <c r="D459" s="59"/>
      <c r="E459" s="58"/>
      <c r="F459" s="58"/>
      <c r="G459" s="58"/>
    </row>
    <row r="460" spans="3:7" x14ac:dyDescent="0.3">
      <c r="C460" s="59"/>
      <c r="D460" s="59"/>
      <c r="E460" s="58"/>
      <c r="F460" s="58"/>
      <c r="G460" s="58"/>
    </row>
    <row r="461" spans="3:7" x14ac:dyDescent="0.3">
      <c r="C461" s="59"/>
      <c r="D461" s="59"/>
      <c r="E461" s="58"/>
      <c r="F461" s="58"/>
      <c r="G461" s="58"/>
    </row>
    <row r="462" spans="3:7" x14ac:dyDescent="0.3">
      <c r="C462" s="59"/>
      <c r="D462" s="59"/>
      <c r="E462" s="58"/>
      <c r="F462" s="58"/>
      <c r="G462" s="58"/>
    </row>
    <row r="463" spans="3:7" x14ac:dyDescent="0.3">
      <c r="C463" s="59"/>
      <c r="D463" s="59"/>
      <c r="E463" s="58"/>
      <c r="F463" s="58"/>
      <c r="G463" s="58"/>
    </row>
    <row r="464" spans="3:7" x14ac:dyDescent="0.3">
      <c r="C464" s="59"/>
      <c r="D464" s="59"/>
      <c r="E464" s="58"/>
      <c r="F464" s="58"/>
      <c r="G464" s="58"/>
    </row>
    <row r="465" spans="3:7" x14ac:dyDescent="0.3">
      <c r="C465" s="59"/>
      <c r="D465" s="59"/>
      <c r="E465" s="58"/>
      <c r="F465" s="58"/>
      <c r="G465" s="58"/>
    </row>
    <row r="466" spans="3:7" x14ac:dyDescent="0.3">
      <c r="C466" s="59"/>
      <c r="D466" s="59"/>
      <c r="E466" s="58"/>
      <c r="F466" s="58"/>
      <c r="G466" s="58"/>
    </row>
    <row r="467" spans="3:7" x14ac:dyDescent="0.3">
      <c r="C467" s="59"/>
      <c r="D467" s="59"/>
      <c r="E467" s="58"/>
      <c r="F467" s="58"/>
      <c r="G467" s="58"/>
    </row>
    <row r="468" spans="3:7" x14ac:dyDescent="0.3">
      <c r="C468" s="59"/>
      <c r="D468" s="59"/>
      <c r="E468" s="58"/>
      <c r="F468" s="58"/>
      <c r="G468" s="58"/>
    </row>
    <row r="469" spans="3:7" x14ac:dyDescent="0.3">
      <c r="C469" s="59"/>
      <c r="D469" s="59"/>
      <c r="E469" s="58"/>
      <c r="F469" s="58"/>
      <c r="G469" s="58"/>
    </row>
    <row r="470" spans="3:7" x14ac:dyDescent="0.3">
      <c r="C470" s="59"/>
      <c r="D470" s="59"/>
      <c r="E470" s="58"/>
      <c r="F470" s="58"/>
      <c r="G470" s="58"/>
    </row>
    <row r="471" spans="3:7" x14ac:dyDescent="0.3">
      <c r="C471" s="59"/>
      <c r="D471" s="59"/>
      <c r="E471" s="58"/>
      <c r="F471" s="58"/>
      <c r="G471" s="58"/>
    </row>
    <row r="472" spans="3:7" x14ac:dyDescent="0.3">
      <c r="C472" s="59"/>
      <c r="D472" s="59"/>
      <c r="E472" s="58"/>
      <c r="F472" s="58"/>
      <c r="G472" s="58"/>
    </row>
    <row r="473" spans="3:7" x14ac:dyDescent="0.3">
      <c r="C473" s="59"/>
      <c r="D473" s="59"/>
      <c r="E473" s="58"/>
      <c r="F473" s="58"/>
      <c r="G473" s="58"/>
    </row>
    <row r="474" spans="3:7" x14ac:dyDescent="0.3">
      <c r="C474" s="59"/>
      <c r="D474" s="59"/>
      <c r="E474" s="58"/>
      <c r="F474" s="58"/>
      <c r="G474" s="58"/>
    </row>
    <row r="475" spans="3:7" x14ac:dyDescent="0.3">
      <c r="C475" s="59"/>
      <c r="D475" s="59"/>
      <c r="E475" s="58"/>
      <c r="F475" s="58"/>
      <c r="G475" s="58"/>
    </row>
    <row r="476" spans="3:7" x14ac:dyDescent="0.3">
      <c r="C476" s="59"/>
      <c r="D476" s="59"/>
      <c r="E476" s="58"/>
      <c r="F476" s="58"/>
      <c r="G476" s="58"/>
    </row>
    <row r="477" spans="3:7" x14ac:dyDescent="0.3">
      <c r="C477" s="59"/>
      <c r="D477" s="59"/>
      <c r="E477" s="58"/>
      <c r="F477" s="58"/>
      <c r="G477" s="58"/>
    </row>
    <row r="478" spans="3:7" x14ac:dyDescent="0.3">
      <c r="C478" s="59"/>
      <c r="D478" s="59"/>
      <c r="E478" s="58"/>
      <c r="F478" s="58"/>
      <c r="G478" s="58"/>
    </row>
    <row r="479" spans="3:7" x14ac:dyDescent="0.3">
      <c r="C479" s="59"/>
      <c r="D479" s="59"/>
      <c r="E479" s="58"/>
      <c r="F479" s="58"/>
      <c r="G479" s="58"/>
    </row>
    <row r="480" spans="3:7" x14ac:dyDescent="0.3">
      <c r="C480" s="59"/>
      <c r="D480" s="59"/>
      <c r="E480" s="58"/>
      <c r="F480" s="58"/>
      <c r="G480" s="58"/>
    </row>
    <row r="481" spans="3:7" x14ac:dyDescent="0.3">
      <c r="C481" s="59"/>
      <c r="D481" s="59"/>
      <c r="E481" s="58"/>
      <c r="F481" s="58"/>
      <c r="G481" s="58"/>
    </row>
    <row r="482" spans="3:7" x14ac:dyDescent="0.3">
      <c r="C482" s="59"/>
      <c r="D482" s="59"/>
      <c r="E482" s="58"/>
      <c r="F482" s="58"/>
      <c r="G482" s="58"/>
    </row>
    <row r="483" spans="3:7" x14ac:dyDescent="0.3">
      <c r="C483" s="59"/>
      <c r="D483" s="59"/>
      <c r="E483" s="58"/>
      <c r="F483" s="58"/>
      <c r="G483" s="58"/>
    </row>
    <row r="484" spans="3:7" x14ac:dyDescent="0.3">
      <c r="C484" s="59"/>
      <c r="D484" s="59"/>
      <c r="E484" s="58"/>
      <c r="F484" s="58"/>
      <c r="G484" s="58"/>
    </row>
    <row r="485" spans="3:7" x14ac:dyDescent="0.3">
      <c r="C485" s="59"/>
      <c r="D485" s="59"/>
      <c r="E485" s="58"/>
      <c r="F485" s="58"/>
      <c r="G485" s="58"/>
    </row>
    <row r="486" spans="3:7" x14ac:dyDescent="0.3">
      <c r="C486" s="59"/>
      <c r="D486" s="59"/>
      <c r="E486" s="58"/>
      <c r="F486" s="58"/>
      <c r="G486" s="58"/>
    </row>
    <row r="487" spans="3:7" x14ac:dyDescent="0.3">
      <c r="C487" s="59"/>
      <c r="D487" s="59"/>
      <c r="E487" s="58"/>
      <c r="F487" s="58"/>
      <c r="G487" s="58"/>
    </row>
    <row r="488" spans="3:7" x14ac:dyDescent="0.3">
      <c r="C488" s="59"/>
      <c r="D488" s="59"/>
      <c r="E488" s="58"/>
      <c r="F488" s="58"/>
      <c r="G488" s="58"/>
    </row>
    <row r="489" spans="3:7" x14ac:dyDescent="0.3">
      <c r="C489" s="59"/>
      <c r="D489" s="59"/>
      <c r="E489" s="58"/>
      <c r="F489" s="58"/>
      <c r="G489" s="58"/>
    </row>
    <row r="490" spans="3:7" x14ac:dyDescent="0.3">
      <c r="C490" s="59"/>
      <c r="D490" s="59"/>
      <c r="E490" s="58"/>
      <c r="F490" s="58"/>
      <c r="G490" s="58"/>
    </row>
    <row r="491" spans="3:7" x14ac:dyDescent="0.3">
      <c r="C491" s="59"/>
      <c r="D491" s="59"/>
      <c r="E491" s="58"/>
      <c r="F491" s="58"/>
      <c r="G491" s="58"/>
    </row>
    <row r="492" spans="3:7" x14ac:dyDescent="0.3">
      <c r="C492" s="59"/>
      <c r="D492" s="59"/>
      <c r="E492" s="58"/>
      <c r="F492" s="58"/>
      <c r="G492" s="58"/>
    </row>
    <row r="493" spans="3:7" x14ac:dyDescent="0.3">
      <c r="C493" s="59"/>
      <c r="D493" s="59"/>
      <c r="E493" s="58"/>
      <c r="F493" s="58"/>
      <c r="G493" s="58"/>
    </row>
    <row r="494" spans="3:7" x14ac:dyDescent="0.3">
      <c r="C494" s="59"/>
      <c r="D494" s="59"/>
      <c r="E494" s="58"/>
      <c r="F494" s="58"/>
      <c r="G494" s="58"/>
    </row>
    <row r="495" spans="3:7" x14ac:dyDescent="0.3">
      <c r="C495" s="59"/>
      <c r="D495" s="59"/>
      <c r="E495" s="58"/>
      <c r="F495" s="58"/>
      <c r="G495" s="58"/>
    </row>
    <row r="496" spans="3:7" x14ac:dyDescent="0.3">
      <c r="C496" s="59"/>
      <c r="D496" s="59"/>
      <c r="E496" s="58"/>
      <c r="F496" s="58"/>
      <c r="G496" s="58"/>
    </row>
    <row r="497" spans="3:7" x14ac:dyDescent="0.3">
      <c r="C497" s="59"/>
      <c r="D497" s="59"/>
      <c r="E497" s="58"/>
      <c r="F497" s="58"/>
      <c r="G497" s="58"/>
    </row>
    <row r="498" spans="3:7" x14ac:dyDescent="0.3">
      <c r="C498" s="59"/>
      <c r="D498" s="59"/>
      <c r="E498" s="58"/>
      <c r="F498" s="58"/>
      <c r="G498" s="58"/>
    </row>
    <row r="499" spans="3:7" x14ac:dyDescent="0.3">
      <c r="C499" s="59"/>
      <c r="D499" s="59"/>
      <c r="E499" s="58"/>
      <c r="F499" s="58"/>
      <c r="G499" s="58"/>
    </row>
    <row r="500" spans="3:7" x14ac:dyDescent="0.3">
      <c r="C500" s="59"/>
      <c r="D500" s="59"/>
      <c r="E500" s="58"/>
      <c r="F500" s="58"/>
      <c r="G500" s="58"/>
    </row>
    <row r="501" spans="3:7" x14ac:dyDescent="0.3">
      <c r="C501" s="59"/>
      <c r="D501" s="59"/>
      <c r="E501" s="58"/>
      <c r="F501" s="58"/>
      <c r="G501" s="58"/>
    </row>
    <row r="502" spans="3:7" x14ac:dyDescent="0.3">
      <c r="C502" s="59"/>
      <c r="D502" s="59"/>
      <c r="E502" s="58"/>
      <c r="F502" s="58"/>
      <c r="G502" s="58"/>
    </row>
    <row r="503" spans="3:7" x14ac:dyDescent="0.3">
      <c r="C503" s="59"/>
      <c r="D503" s="59"/>
      <c r="E503" s="58"/>
      <c r="F503" s="58"/>
      <c r="G503" s="58"/>
    </row>
    <row r="504" spans="3:7" x14ac:dyDescent="0.3">
      <c r="C504" s="59"/>
      <c r="D504" s="59"/>
      <c r="E504" s="58"/>
      <c r="F504" s="58"/>
      <c r="G504" s="58"/>
    </row>
    <row r="505" spans="3:7" x14ac:dyDescent="0.3">
      <c r="C505" s="59"/>
      <c r="D505" s="59"/>
      <c r="E505" s="58"/>
      <c r="F505" s="58"/>
      <c r="G505" s="58"/>
    </row>
    <row r="506" spans="3:7" x14ac:dyDescent="0.3">
      <c r="C506" s="59"/>
      <c r="D506" s="59"/>
      <c r="E506" s="58"/>
      <c r="F506" s="58"/>
      <c r="G506" s="58"/>
    </row>
    <row r="507" spans="3:7" x14ac:dyDescent="0.3">
      <c r="C507" s="59"/>
      <c r="D507" s="59"/>
      <c r="E507" s="58"/>
      <c r="F507" s="58"/>
      <c r="G507" s="58"/>
    </row>
    <row r="508" spans="3:7" x14ac:dyDescent="0.3">
      <c r="C508" s="59"/>
      <c r="D508" s="59"/>
      <c r="E508" s="58"/>
      <c r="F508" s="58"/>
      <c r="G508" s="58"/>
    </row>
    <row r="509" spans="3:7" x14ac:dyDescent="0.3">
      <c r="C509" s="59"/>
      <c r="D509" s="59"/>
      <c r="E509" s="58"/>
      <c r="F509" s="58"/>
      <c r="G509" s="58"/>
    </row>
    <row r="510" spans="3:7" x14ac:dyDescent="0.3">
      <c r="C510" s="59"/>
      <c r="D510" s="59"/>
      <c r="E510" s="58"/>
      <c r="F510" s="58"/>
      <c r="G510" s="58"/>
    </row>
    <row r="511" spans="3:7" x14ac:dyDescent="0.3">
      <c r="C511" s="59"/>
      <c r="D511" s="59"/>
      <c r="E511" s="58"/>
      <c r="F511" s="58"/>
      <c r="G511" s="58"/>
    </row>
    <row r="512" spans="3:7" x14ac:dyDescent="0.3">
      <c r="C512" s="59"/>
      <c r="D512" s="59"/>
      <c r="E512" s="58"/>
      <c r="F512" s="58"/>
      <c r="G512" s="58"/>
    </row>
    <row r="513" spans="3:7" x14ac:dyDescent="0.3">
      <c r="C513" s="59"/>
      <c r="D513" s="59"/>
      <c r="E513" s="58"/>
      <c r="F513" s="58"/>
      <c r="G513" s="58"/>
    </row>
    <row r="514" spans="3:7" x14ac:dyDescent="0.3">
      <c r="C514" s="59"/>
      <c r="D514" s="59"/>
      <c r="E514" s="58"/>
      <c r="F514" s="58"/>
      <c r="G514" s="58"/>
    </row>
    <row r="515" spans="3:7" x14ac:dyDescent="0.3">
      <c r="C515" s="59"/>
      <c r="D515" s="59"/>
      <c r="E515" s="58"/>
      <c r="F515" s="58"/>
      <c r="G515" s="58"/>
    </row>
    <row r="516" spans="3:7" x14ac:dyDescent="0.3">
      <c r="C516" s="59"/>
      <c r="D516" s="59"/>
      <c r="E516" s="58"/>
      <c r="F516" s="58"/>
      <c r="G516" s="58"/>
    </row>
    <row r="517" spans="3:7" x14ac:dyDescent="0.3">
      <c r="C517" s="59"/>
      <c r="D517" s="59"/>
      <c r="E517" s="58"/>
      <c r="F517" s="58"/>
      <c r="G517" s="58"/>
    </row>
    <row r="518" spans="3:7" x14ac:dyDescent="0.3">
      <c r="C518" s="59"/>
      <c r="D518" s="59"/>
      <c r="E518" s="58"/>
      <c r="F518" s="58"/>
      <c r="G518" s="58"/>
    </row>
    <row r="519" spans="3:7" x14ac:dyDescent="0.3">
      <c r="C519" s="59"/>
      <c r="D519" s="59"/>
      <c r="E519" s="58"/>
      <c r="F519" s="58"/>
      <c r="G519" s="58"/>
    </row>
    <row r="520" spans="3:7" x14ac:dyDescent="0.3">
      <c r="C520" s="59"/>
      <c r="D520" s="59"/>
      <c r="E520" s="58"/>
      <c r="F520" s="58"/>
      <c r="G520" s="58"/>
    </row>
    <row r="521" spans="3:7" x14ac:dyDescent="0.3">
      <c r="C521" s="59"/>
      <c r="D521" s="59"/>
      <c r="E521" s="58"/>
      <c r="F521" s="58"/>
      <c r="G521" s="58"/>
    </row>
    <row r="522" spans="3:7" x14ac:dyDescent="0.3">
      <c r="C522" s="59"/>
      <c r="D522" s="59"/>
      <c r="E522" s="58"/>
      <c r="F522" s="58"/>
      <c r="G522" s="58"/>
    </row>
    <row r="523" spans="3:7" x14ac:dyDescent="0.3">
      <c r="C523" s="59"/>
      <c r="D523" s="59"/>
      <c r="E523" s="58"/>
      <c r="F523" s="58"/>
      <c r="G523" s="58"/>
    </row>
    <row r="524" spans="3:7" x14ac:dyDescent="0.3">
      <c r="C524" s="59"/>
      <c r="D524" s="59"/>
      <c r="E524" s="58"/>
      <c r="F524" s="58"/>
      <c r="G524" s="58"/>
    </row>
    <row r="525" spans="3:7" x14ac:dyDescent="0.3">
      <c r="C525" s="59"/>
      <c r="D525" s="59"/>
      <c r="E525" s="58"/>
      <c r="F525" s="58"/>
      <c r="G525" s="58"/>
    </row>
    <row r="526" spans="3:7" x14ac:dyDescent="0.3">
      <c r="C526" s="59"/>
      <c r="D526" s="59"/>
      <c r="E526" s="58"/>
      <c r="F526" s="58"/>
      <c r="G526" s="58"/>
    </row>
    <row r="527" spans="3:7" x14ac:dyDescent="0.3">
      <c r="C527" s="59"/>
      <c r="D527" s="59"/>
      <c r="E527" s="58"/>
      <c r="F527" s="58"/>
      <c r="G527" s="58"/>
    </row>
    <row r="528" spans="3:7" x14ac:dyDescent="0.3">
      <c r="C528" s="59"/>
      <c r="D528" s="59"/>
      <c r="E528" s="58"/>
      <c r="F528" s="58"/>
      <c r="G528" s="58"/>
    </row>
    <row r="529" spans="3:7" x14ac:dyDescent="0.3">
      <c r="C529" s="59"/>
      <c r="D529" s="59"/>
      <c r="E529" s="58"/>
      <c r="F529" s="58"/>
      <c r="G529" s="58"/>
    </row>
    <row r="530" spans="3:7" x14ac:dyDescent="0.3">
      <c r="C530" s="59"/>
      <c r="D530" s="59"/>
      <c r="E530" s="58"/>
      <c r="F530" s="58"/>
      <c r="G530" s="58"/>
    </row>
    <row r="531" spans="3:7" x14ac:dyDescent="0.3">
      <c r="C531" s="59"/>
      <c r="D531" s="59"/>
      <c r="E531" s="58"/>
      <c r="F531" s="58"/>
      <c r="G531" s="58"/>
    </row>
    <row r="532" spans="3:7" x14ac:dyDescent="0.3">
      <c r="C532" s="59"/>
      <c r="D532" s="59"/>
      <c r="E532" s="58"/>
      <c r="F532" s="58"/>
      <c r="G532" s="58"/>
    </row>
    <row r="533" spans="3:7" x14ac:dyDescent="0.3">
      <c r="C533" s="59"/>
      <c r="D533" s="59"/>
      <c r="E533" s="58"/>
      <c r="F533" s="58"/>
      <c r="G533" s="58"/>
    </row>
    <row r="534" spans="3:7" x14ac:dyDescent="0.3">
      <c r="C534" s="59"/>
      <c r="D534" s="59"/>
      <c r="E534" s="58"/>
      <c r="F534" s="58"/>
      <c r="G534" s="58"/>
    </row>
    <row r="535" spans="3:7" x14ac:dyDescent="0.3">
      <c r="C535" s="59"/>
      <c r="D535" s="59"/>
      <c r="E535" s="58"/>
      <c r="F535" s="58"/>
      <c r="G535" s="58"/>
    </row>
    <row r="536" spans="3:7" x14ac:dyDescent="0.3">
      <c r="C536" s="59"/>
      <c r="D536" s="59"/>
      <c r="E536" s="58"/>
      <c r="F536" s="58"/>
      <c r="G536" s="58"/>
    </row>
    <row r="537" spans="3:7" x14ac:dyDescent="0.3">
      <c r="C537" s="59"/>
      <c r="D537" s="59"/>
      <c r="E537" s="58"/>
      <c r="F537" s="58"/>
      <c r="G537" s="58"/>
    </row>
    <row r="538" spans="3:7" x14ac:dyDescent="0.3">
      <c r="C538" s="59"/>
      <c r="D538" s="59"/>
      <c r="E538" s="58"/>
      <c r="F538" s="58"/>
      <c r="G538" s="58"/>
    </row>
    <row r="539" spans="3:7" x14ac:dyDescent="0.3">
      <c r="C539" s="59"/>
      <c r="D539" s="59"/>
      <c r="E539" s="58"/>
      <c r="F539" s="58"/>
      <c r="G539" s="58"/>
    </row>
    <row r="540" spans="3:7" x14ac:dyDescent="0.3">
      <c r="C540" s="59"/>
      <c r="D540" s="59"/>
      <c r="E540" s="58"/>
      <c r="F540" s="58"/>
      <c r="G540" s="58"/>
    </row>
    <row r="541" spans="3:7" x14ac:dyDescent="0.3">
      <c r="C541" s="59"/>
      <c r="D541" s="59"/>
      <c r="E541" s="58"/>
      <c r="F541" s="58"/>
      <c r="G541" s="58"/>
    </row>
    <row r="542" spans="3:7" x14ac:dyDescent="0.3">
      <c r="C542" s="59"/>
      <c r="D542" s="59"/>
      <c r="E542" s="58"/>
      <c r="F542" s="58"/>
      <c r="G542" s="58"/>
    </row>
    <row r="543" spans="3:7" x14ac:dyDescent="0.3">
      <c r="C543" s="59"/>
      <c r="D543" s="59"/>
      <c r="E543" s="58"/>
      <c r="F543" s="58"/>
      <c r="G543" s="58"/>
    </row>
    <row r="544" spans="3:7" x14ac:dyDescent="0.3">
      <c r="C544" s="59"/>
      <c r="D544" s="59"/>
      <c r="E544" s="58"/>
      <c r="F544" s="58"/>
      <c r="G544" s="58"/>
    </row>
    <row r="545" spans="3:7" x14ac:dyDescent="0.3">
      <c r="C545" s="59"/>
      <c r="D545" s="59"/>
      <c r="E545" s="58"/>
      <c r="F545" s="58"/>
      <c r="G545" s="58"/>
    </row>
    <row r="546" spans="3:7" x14ac:dyDescent="0.3">
      <c r="C546" s="59"/>
      <c r="D546" s="59"/>
      <c r="E546" s="58"/>
      <c r="F546" s="58"/>
      <c r="G546" s="58"/>
    </row>
    <row r="547" spans="3:7" x14ac:dyDescent="0.3">
      <c r="C547" s="59"/>
      <c r="D547" s="59"/>
      <c r="E547" s="58"/>
      <c r="F547" s="58"/>
      <c r="G547" s="58"/>
    </row>
    <row r="548" spans="3:7" x14ac:dyDescent="0.3">
      <c r="C548" s="59"/>
      <c r="D548" s="59"/>
      <c r="E548" s="58"/>
      <c r="F548" s="58"/>
      <c r="G548" s="58"/>
    </row>
    <row r="549" spans="3:7" x14ac:dyDescent="0.3">
      <c r="C549" s="59"/>
      <c r="D549" s="59"/>
      <c r="E549" s="58"/>
      <c r="F549" s="58"/>
      <c r="G549" s="58"/>
    </row>
    <row r="550" spans="3:7" x14ac:dyDescent="0.3">
      <c r="C550" s="59"/>
      <c r="D550" s="59"/>
      <c r="E550" s="58"/>
      <c r="F550" s="58"/>
      <c r="G550" s="58"/>
    </row>
    <row r="551" spans="3:7" x14ac:dyDescent="0.3">
      <c r="C551" s="59"/>
      <c r="D551" s="59"/>
      <c r="E551" s="58"/>
      <c r="F551" s="58"/>
      <c r="G551" s="58"/>
    </row>
    <row r="552" spans="3:7" x14ac:dyDescent="0.3">
      <c r="C552" s="59"/>
      <c r="D552" s="59"/>
      <c r="E552" s="58"/>
      <c r="F552" s="58"/>
      <c r="G552" s="58"/>
    </row>
    <row r="553" spans="3:7" x14ac:dyDescent="0.3">
      <c r="C553" s="59"/>
      <c r="D553" s="59"/>
      <c r="E553" s="58"/>
      <c r="F553" s="58"/>
      <c r="G553" s="58"/>
    </row>
    <row r="554" spans="3:7" x14ac:dyDescent="0.3">
      <c r="C554" s="59"/>
      <c r="D554" s="59"/>
      <c r="E554" s="58"/>
      <c r="F554" s="58"/>
      <c r="G554" s="58"/>
    </row>
    <row r="555" spans="3:7" x14ac:dyDescent="0.3">
      <c r="C555" s="59"/>
      <c r="D555" s="59"/>
      <c r="E555" s="58"/>
      <c r="F555" s="58"/>
      <c r="G555" s="58"/>
    </row>
    <row r="556" spans="3:7" x14ac:dyDescent="0.3">
      <c r="C556" s="59"/>
      <c r="D556" s="59"/>
      <c r="E556" s="58"/>
      <c r="F556" s="58"/>
      <c r="G556" s="58"/>
    </row>
    <row r="557" spans="3:7" x14ac:dyDescent="0.3">
      <c r="C557" s="59"/>
      <c r="D557" s="59"/>
      <c r="E557" s="58"/>
      <c r="F557" s="58"/>
      <c r="G557" s="58"/>
    </row>
    <row r="558" spans="3:7" x14ac:dyDescent="0.3">
      <c r="C558" s="59"/>
      <c r="D558" s="59"/>
      <c r="E558" s="58"/>
      <c r="F558" s="58"/>
      <c r="G558" s="58"/>
    </row>
    <row r="559" spans="3:7" x14ac:dyDescent="0.3">
      <c r="C559" s="59"/>
      <c r="D559" s="59"/>
      <c r="E559" s="58"/>
      <c r="F559" s="58"/>
      <c r="G559" s="58"/>
    </row>
    <row r="560" spans="3:7" x14ac:dyDescent="0.3">
      <c r="C560" s="59"/>
      <c r="D560" s="59"/>
      <c r="E560" s="58"/>
      <c r="F560" s="58"/>
      <c r="G560" s="58"/>
    </row>
    <row r="561" spans="3:7" x14ac:dyDescent="0.3">
      <c r="C561" s="59"/>
      <c r="D561" s="59"/>
      <c r="E561" s="58"/>
      <c r="F561" s="58"/>
      <c r="G561" s="58"/>
    </row>
    <row r="562" spans="3:7" x14ac:dyDescent="0.3">
      <c r="C562" s="59"/>
      <c r="D562" s="59"/>
      <c r="E562" s="58"/>
      <c r="F562" s="58"/>
      <c r="G562" s="58"/>
    </row>
    <row r="563" spans="3:7" x14ac:dyDescent="0.3">
      <c r="C563" s="59"/>
      <c r="D563" s="59"/>
      <c r="E563" s="58"/>
      <c r="F563" s="58"/>
      <c r="G563" s="58"/>
    </row>
    <row r="564" spans="3:7" x14ac:dyDescent="0.3">
      <c r="C564" s="59"/>
      <c r="D564" s="59"/>
      <c r="E564" s="58"/>
      <c r="F564" s="58"/>
      <c r="G564" s="58"/>
    </row>
    <row r="565" spans="3:7" x14ac:dyDescent="0.3">
      <c r="C565" s="59"/>
      <c r="D565" s="59"/>
      <c r="E565" s="58"/>
      <c r="F565" s="58"/>
      <c r="G565" s="58"/>
    </row>
    <row r="566" spans="3:7" x14ac:dyDescent="0.3">
      <c r="C566" s="59"/>
      <c r="D566" s="59"/>
      <c r="E566" s="58"/>
      <c r="F566" s="58"/>
      <c r="G566" s="58"/>
    </row>
    <row r="567" spans="3:7" x14ac:dyDescent="0.3">
      <c r="C567" s="59"/>
      <c r="D567" s="59"/>
      <c r="E567" s="58"/>
      <c r="F567" s="58"/>
      <c r="G567" s="58"/>
    </row>
    <row r="568" spans="3:7" x14ac:dyDescent="0.3">
      <c r="C568" s="59"/>
      <c r="D568" s="59"/>
      <c r="E568" s="58"/>
      <c r="F568" s="58"/>
      <c r="G568" s="58"/>
    </row>
    <row r="569" spans="3:7" x14ac:dyDescent="0.3">
      <c r="C569" s="59"/>
      <c r="D569" s="59"/>
      <c r="E569" s="58"/>
      <c r="F569" s="58"/>
      <c r="G569" s="58"/>
    </row>
    <row r="570" spans="3:7" x14ac:dyDescent="0.3">
      <c r="C570" s="59"/>
      <c r="D570" s="59"/>
      <c r="E570" s="58"/>
      <c r="F570" s="58"/>
      <c r="G570" s="58"/>
    </row>
    <row r="571" spans="3:7" x14ac:dyDescent="0.3">
      <c r="C571" s="59"/>
      <c r="D571" s="59"/>
      <c r="E571" s="58"/>
      <c r="F571" s="58"/>
      <c r="G571" s="58"/>
    </row>
    <row r="572" spans="3:7" x14ac:dyDescent="0.3">
      <c r="C572" s="59"/>
      <c r="D572" s="59"/>
      <c r="E572" s="58"/>
      <c r="F572" s="58"/>
      <c r="G572" s="58"/>
    </row>
    <row r="573" spans="3:7" x14ac:dyDescent="0.3">
      <c r="C573" s="59"/>
      <c r="D573" s="59"/>
      <c r="E573" s="58"/>
      <c r="F573" s="58"/>
      <c r="G573" s="58"/>
    </row>
    <row r="574" spans="3:7" x14ac:dyDescent="0.3">
      <c r="C574" s="59"/>
      <c r="D574" s="59"/>
      <c r="E574" s="58"/>
      <c r="F574" s="58"/>
      <c r="G574" s="58"/>
    </row>
    <row r="575" spans="3:7" x14ac:dyDescent="0.3">
      <c r="C575" s="59"/>
      <c r="D575" s="59"/>
      <c r="E575" s="58"/>
      <c r="F575" s="58"/>
      <c r="G575" s="58"/>
    </row>
    <row r="576" spans="3:7" x14ac:dyDescent="0.3">
      <c r="C576" s="59"/>
      <c r="D576" s="59"/>
      <c r="E576" s="58"/>
      <c r="F576" s="58"/>
      <c r="G576" s="58"/>
    </row>
    <row r="577" spans="3:7" x14ac:dyDescent="0.3">
      <c r="C577" s="59"/>
      <c r="D577" s="59"/>
      <c r="E577" s="58"/>
      <c r="F577" s="58"/>
      <c r="G577" s="58"/>
    </row>
    <row r="578" spans="3:7" x14ac:dyDescent="0.3">
      <c r="C578" s="59"/>
      <c r="D578" s="59"/>
      <c r="E578" s="58"/>
      <c r="F578" s="58"/>
      <c r="G578" s="58"/>
    </row>
    <row r="579" spans="3:7" x14ac:dyDescent="0.3">
      <c r="C579" s="59"/>
      <c r="D579" s="59"/>
      <c r="E579" s="58"/>
      <c r="F579" s="58"/>
      <c r="G579" s="58"/>
    </row>
    <row r="580" spans="3:7" x14ac:dyDescent="0.3">
      <c r="C580" s="59"/>
      <c r="D580" s="59"/>
      <c r="E580" s="58"/>
      <c r="F580" s="58"/>
      <c r="G580" s="58"/>
    </row>
    <row r="581" spans="3:7" x14ac:dyDescent="0.3">
      <c r="C581" s="59"/>
      <c r="D581" s="59"/>
      <c r="E581" s="58"/>
      <c r="F581" s="58"/>
      <c r="G581" s="58"/>
    </row>
    <row r="582" spans="3:7" x14ac:dyDescent="0.3">
      <c r="C582" s="59"/>
      <c r="D582" s="59"/>
      <c r="E582" s="58"/>
      <c r="F582" s="58"/>
      <c r="G582" s="58"/>
    </row>
    <row r="583" spans="3:7" x14ac:dyDescent="0.3">
      <c r="C583" s="59"/>
      <c r="D583" s="59"/>
      <c r="E583" s="58"/>
      <c r="F583" s="58"/>
      <c r="G583" s="58"/>
    </row>
    <row r="584" spans="3:7" x14ac:dyDescent="0.3">
      <c r="C584" s="59"/>
      <c r="D584" s="59"/>
      <c r="E584" s="58"/>
      <c r="F584" s="58"/>
      <c r="G584" s="58"/>
    </row>
    <row r="585" spans="3:7" x14ac:dyDescent="0.3">
      <c r="C585" s="59"/>
      <c r="D585" s="59"/>
      <c r="E585" s="58"/>
      <c r="F585" s="58"/>
      <c r="G585" s="58"/>
    </row>
    <row r="586" spans="3:7" x14ac:dyDescent="0.3">
      <c r="C586" s="59"/>
      <c r="D586" s="59"/>
      <c r="E586" s="58"/>
      <c r="F586" s="58"/>
      <c r="G586" s="58"/>
    </row>
    <row r="587" spans="3:7" x14ac:dyDescent="0.3">
      <c r="C587" s="59"/>
      <c r="D587" s="59"/>
      <c r="E587" s="58"/>
      <c r="F587" s="58"/>
      <c r="G587" s="58"/>
    </row>
    <row r="588" spans="3:7" x14ac:dyDescent="0.3">
      <c r="C588" s="59"/>
      <c r="D588" s="59"/>
      <c r="E588" s="58"/>
      <c r="F588" s="58"/>
      <c r="G588" s="58"/>
    </row>
    <row r="589" spans="3:7" x14ac:dyDescent="0.3">
      <c r="C589" s="59"/>
      <c r="D589" s="59"/>
      <c r="E589" s="58"/>
      <c r="F589" s="58"/>
      <c r="G589" s="58"/>
    </row>
    <row r="590" spans="3:7" x14ac:dyDescent="0.3">
      <c r="C590" s="59"/>
      <c r="D590" s="59"/>
      <c r="E590" s="58"/>
      <c r="F590" s="58"/>
      <c r="G590" s="58"/>
    </row>
    <row r="591" spans="3:7" x14ac:dyDescent="0.3">
      <c r="C591" s="59"/>
      <c r="D591" s="59"/>
      <c r="E591" s="58"/>
      <c r="F591" s="58"/>
      <c r="G591" s="58"/>
    </row>
    <row r="592" spans="3:7" x14ac:dyDescent="0.3">
      <c r="C592" s="59"/>
      <c r="D592" s="59"/>
      <c r="E592" s="58"/>
      <c r="F592" s="58"/>
      <c r="G592" s="58"/>
    </row>
    <row r="593" spans="3:7" x14ac:dyDescent="0.3">
      <c r="C593" s="59"/>
      <c r="D593" s="59"/>
      <c r="E593" s="58"/>
      <c r="F593" s="58"/>
      <c r="G593" s="58"/>
    </row>
    <row r="594" spans="3:7" x14ac:dyDescent="0.3">
      <c r="C594" s="59"/>
      <c r="D594" s="59"/>
      <c r="E594" s="58"/>
      <c r="F594" s="58"/>
      <c r="G594" s="58"/>
    </row>
    <row r="595" spans="3:7" x14ac:dyDescent="0.3">
      <c r="C595" s="59"/>
      <c r="D595" s="59"/>
      <c r="E595" s="58"/>
      <c r="F595" s="58"/>
      <c r="G595" s="58"/>
    </row>
    <row r="596" spans="3:7" x14ac:dyDescent="0.3">
      <c r="C596" s="59"/>
      <c r="D596" s="59"/>
      <c r="E596" s="58"/>
      <c r="F596" s="58"/>
      <c r="G596" s="58"/>
    </row>
    <row r="597" spans="3:7" x14ac:dyDescent="0.3">
      <c r="C597" s="59"/>
      <c r="D597" s="59"/>
      <c r="E597" s="58"/>
      <c r="F597" s="58"/>
      <c r="G597" s="58"/>
    </row>
    <row r="598" spans="3:7" x14ac:dyDescent="0.3">
      <c r="C598" s="59"/>
      <c r="D598" s="59"/>
      <c r="E598" s="58"/>
      <c r="F598" s="58"/>
      <c r="G598" s="58"/>
    </row>
    <row r="599" spans="3:7" x14ac:dyDescent="0.3">
      <c r="C599" s="59"/>
      <c r="D599" s="59"/>
      <c r="E599" s="58"/>
      <c r="F599" s="58"/>
      <c r="G599" s="58"/>
    </row>
    <row r="600" spans="3:7" x14ac:dyDescent="0.3">
      <c r="C600" s="59"/>
      <c r="D600" s="59"/>
      <c r="E600" s="58"/>
      <c r="F600" s="58"/>
      <c r="G600" s="58"/>
    </row>
    <row r="601" spans="3:7" x14ac:dyDescent="0.3">
      <c r="C601" s="59"/>
      <c r="D601" s="59"/>
      <c r="E601" s="58"/>
      <c r="F601" s="58"/>
      <c r="G601" s="58"/>
    </row>
    <row r="602" spans="3:7" x14ac:dyDescent="0.3">
      <c r="C602" s="59"/>
      <c r="D602" s="59"/>
      <c r="E602" s="58"/>
      <c r="F602" s="58"/>
      <c r="G602" s="58"/>
    </row>
    <row r="603" spans="3:7" x14ac:dyDescent="0.3">
      <c r="C603" s="59"/>
      <c r="D603" s="59"/>
      <c r="E603" s="58"/>
      <c r="F603" s="58"/>
      <c r="G603" s="58"/>
    </row>
    <row r="604" spans="3:7" x14ac:dyDescent="0.3">
      <c r="C604" s="59"/>
      <c r="D604" s="59"/>
      <c r="E604" s="58"/>
      <c r="F604" s="58"/>
      <c r="G604" s="58"/>
    </row>
    <row r="605" spans="3:7" x14ac:dyDescent="0.3">
      <c r="C605" s="59"/>
      <c r="D605" s="59"/>
      <c r="E605" s="58"/>
      <c r="F605" s="58"/>
      <c r="G605" s="58"/>
    </row>
    <row r="606" spans="3:7" x14ac:dyDescent="0.3">
      <c r="C606" s="59"/>
      <c r="D606" s="59"/>
      <c r="E606" s="58"/>
      <c r="F606" s="58"/>
      <c r="G606" s="58"/>
    </row>
    <row r="607" spans="3:7" x14ac:dyDescent="0.3">
      <c r="C607" s="59"/>
      <c r="D607" s="59"/>
      <c r="E607" s="58"/>
      <c r="F607" s="58"/>
      <c r="G607" s="58"/>
    </row>
    <row r="608" spans="3:7" x14ac:dyDescent="0.3">
      <c r="C608" s="59"/>
      <c r="D608" s="59"/>
      <c r="E608" s="58"/>
      <c r="F608" s="58"/>
      <c r="G608" s="58"/>
    </row>
    <row r="609" spans="3:7" x14ac:dyDescent="0.3">
      <c r="C609" s="59"/>
      <c r="D609" s="59"/>
      <c r="E609" s="58"/>
      <c r="F609" s="58"/>
      <c r="G609" s="58"/>
    </row>
    <row r="610" spans="3:7" x14ac:dyDescent="0.3">
      <c r="C610" s="59"/>
      <c r="D610" s="59"/>
      <c r="E610" s="58"/>
      <c r="F610" s="58"/>
      <c r="G610" s="58"/>
    </row>
    <row r="611" spans="3:7" x14ac:dyDescent="0.3">
      <c r="C611" s="59"/>
      <c r="D611" s="59"/>
      <c r="E611" s="58"/>
      <c r="F611" s="58"/>
      <c r="G611" s="58"/>
    </row>
    <row r="612" spans="3:7" x14ac:dyDescent="0.3">
      <c r="C612" s="59"/>
      <c r="D612" s="59"/>
      <c r="E612" s="58"/>
      <c r="F612" s="58"/>
      <c r="G612" s="58"/>
    </row>
    <row r="613" spans="3:7" x14ac:dyDescent="0.3">
      <c r="C613" s="59"/>
      <c r="D613" s="59"/>
      <c r="E613" s="58"/>
      <c r="F613" s="58"/>
      <c r="G613" s="58"/>
    </row>
    <row r="614" spans="3:7" x14ac:dyDescent="0.3">
      <c r="C614" s="59"/>
      <c r="D614" s="59"/>
      <c r="E614" s="58"/>
      <c r="F614" s="58"/>
      <c r="G614" s="58"/>
    </row>
    <row r="615" spans="3:7" x14ac:dyDescent="0.3">
      <c r="C615" s="59"/>
      <c r="D615" s="59"/>
      <c r="E615" s="58"/>
      <c r="F615" s="58"/>
      <c r="G615" s="58"/>
    </row>
    <row r="616" spans="3:7" x14ac:dyDescent="0.3">
      <c r="C616" s="59"/>
      <c r="D616" s="59"/>
      <c r="E616" s="58"/>
      <c r="F616" s="58"/>
      <c r="G616" s="58"/>
    </row>
    <row r="617" spans="3:7" x14ac:dyDescent="0.3">
      <c r="C617" s="59"/>
      <c r="D617" s="59"/>
      <c r="E617" s="58"/>
      <c r="F617" s="58"/>
      <c r="G617" s="58"/>
    </row>
    <row r="618" spans="3:7" x14ac:dyDescent="0.3">
      <c r="C618" s="59"/>
      <c r="D618" s="59"/>
      <c r="E618" s="58"/>
      <c r="F618" s="58"/>
      <c r="G618" s="58"/>
    </row>
    <row r="619" spans="3:7" x14ac:dyDescent="0.3">
      <c r="C619" s="59"/>
      <c r="D619" s="59"/>
      <c r="E619" s="58"/>
      <c r="F619" s="58"/>
      <c r="G619" s="58"/>
    </row>
    <row r="620" spans="3:7" x14ac:dyDescent="0.3">
      <c r="C620" s="59"/>
      <c r="D620" s="59"/>
      <c r="E620" s="58"/>
      <c r="F620" s="58"/>
      <c r="G620" s="58"/>
    </row>
    <row r="621" spans="3:7" x14ac:dyDescent="0.3">
      <c r="C621" s="59"/>
      <c r="D621" s="59"/>
      <c r="E621" s="58"/>
      <c r="F621" s="58"/>
      <c r="G621" s="58"/>
    </row>
    <row r="622" spans="3:7" x14ac:dyDescent="0.3">
      <c r="C622" s="59"/>
      <c r="D622" s="59"/>
      <c r="E622" s="58"/>
      <c r="F622" s="58"/>
      <c r="G622" s="58"/>
    </row>
    <row r="623" spans="3:7" x14ac:dyDescent="0.3">
      <c r="C623" s="59"/>
      <c r="D623" s="59"/>
      <c r="E623" s="58"/>
      <c r="F623" s="58"/>
      <c r="G623" s="58"/>
    </row>
    <row r="624" spans="3:7" x14ac:dyDescent="0.3">
      <c r="C624" s="59"/>
      <c r="D624" s="59"/>
      <c r="E624" s="58"/>
      <c r="F624" s="58"/>
      <c r="G624" s="58"/>
    </row>
    <row r="625" spans="3:7" x14ac:dyDescent="0.3">
      <c r="C625" s="59"/>
      <c r="D625" s="59"/>
      <c r="E625" s="58"/>
      <c r="F625" s="58"/>
      <c r="G625" s="58"/>
    </row>
    <row r="626" spans="3:7" x14ac:dyDescent="0.3">
      <c r="C626" s="59"/>
      <c r="D626" s="59"/>
      <c r="E626" s="58"/>
      <c r="F626" s="58"/>
      <c r="G626" s="58"/>
    </row>
    <row r="627" spans="3:7" x14ac:dyDescent="0.3">
      <c r="C627" s="59"/>
      <c r="D627" s="59"/>
      <c r="E627" s="58"/>
      <c r="F627" s="58"/>
      <c r="G627" s="58"/>
    </row>
    <row r="628" spans="3:7" x14ac:dyDescent="0.3">
      <c r="C628" s="59"/>
      <c r="D628" s="59"/>
      <c r="E628" s="58"/>
      <c r="F628" s="58"/>
      <c r="G628" s="58"/>
    </row>
    <row r="629" spans="3:7" x14ac:dyDescent="0.3">
      <c r="C629" s="59"/>
      <c r="D629" s="59"/>
      <c r="E629" s="58"/>
      <c r="F629" s="58"/>
      <c r="G629" s="58"/>
    </row>
    <row r="630" spans="3:7" x14ac:dyDescent="0.3">
      <c r="C630" s="59"/>
      <c r="D630" s="59"/>
      <c r="E630" s="58"/>
      <c r="F630" s="58"/>
      <c r="G630" s="58"/>
    </row>
    <row r="631" spans="3:7" x14ac:dyDescent="0.3">
      <c r="C631" s="59"/>
      <c r="D631" s="59"/>
      <c r="E631" s="58"/>
      <c r="F631" s="58"/>
      <c r="G631" s="58"/>
    </row>
    <row r="632" spans="3:7" x14ac:dyDescent="0.3">
      <c r="C632" s="59"/>
      <c r="D632" s="59"/>
      <c r="E632" s="58"/>
      <c r="F632" s="58"/>
      <c r="G632" s="58"/>
    </row>
    <row r="633" spans="3:7" x14ac:dyDescent="0.3">
      <c r="C633" s="59"/>
      <c r="D633" s="59"/>
      <c r="E633" s="58"/>
      <c r="F633" s="58"/>
      <c r="G633" s="58"/>
    </row>
    <row r="634" spans="3:7" x14ac:dyDescent="0.3">
      <c r="C634" s="59"/>
      <c r="D634" s="59"/>
      <c r="E634" s="58"/>
      <c r="F634" s="58"/>
      <c r="G634" s="58"/>
    </row>
    <row r="635" spans="3:7" x14ac:dyDescent="0.3">
      <c r="C635" s="59"/>
      <c r="D635" s="59"/>
      <c r="E635" s="58"/>
      <c r="F635" s="58"/>
      <c r="G635" s="58"/>
    </row>
    <row r="636" spans="3:7" x14ac:dyDescent="0.3">
      <c r="C636" s="59"/>
      <c r="D636" s="59"/>
      <c r="E636" s="58"/>
      <c r="F636" s="58"/>
      <c r="G636" s="58"/>
    </row>
    <row r="637" spans="3:7" x14ac:dyDescent="0.3">
      <c r="C637" s="59"/>
      <c r="D637" s="59"/>
      <c r="E637" s="58"/>
      <c r="F637" s="58"/>
      <c r="G637" s="58"/>
    </row>
    <row r="638" spans="3:7" x14ac:dyDescent="0.3">
      <c r="C638" s="59"/>
      <c r="D638" s="59"/>
      <c r="E638" s="58"/>
      <c r="F638" s="58"/>
      <c r="G638" s="58"/>
    </row>
    <row r="639" spans="3:7" x14ac:dyDescent="0.3">
      <c r="C639" s="59"/>
      <c r="D639" s="59"/>
      <c r="E639" s="58"/>
      <c r="F639" s="58"/>
      <c r="G639" s="58"/>
    </row>
    <row r="640" spans="3:7" x14ac:dyDescent="0.3">
      <c r="C640" s="59"/>
      <c r="D640" s="59"/>
      <c r="E640" s="58"/>
      <c r="F640" s="58"/>
      <c r="G640" s="58"/>
    </row>
    <row r="641" spans="3:7" x14ac:dyDescent="0.3">
      <c r="C641" s="59"/>
      <c r="D641" s="59"/>
      <c r="E641" s="58"/>
      <c r="F641" s="58"/>
      <c r="G641" s="58"/>
    </row>
    <row r="642" spans="3:7" x14ac:dyDescent="0.3">
      <c r="C642" s="59"/>
      <c r="D642" s="59"/>
      <c r="E642" s="58"/>
      <c r="F642" s="58"/>
      <c r="G642" s="58"/>
    </row>
    <row r="643" spans="3:7" x14ac:dyDescent="0.3">
      <c r="C643" s="59"/>
      <c r="D643" s="59"/>
      <c r="E643" s="58"/>
      <c r="F643" s="58"/>
      <c r="G643" s="58"/>
    </row>
    <row r="644" spans="3:7" x14ac:dyDescent="0.3">
      <c r="C644" s="59"/>
      <c r="D644" s="59"/>
      <c r="E644" s="58"/>
      <c r="F644" s="58"/>
      <c r="G644" s="58"/>
    </row>
    <row r="645" spans="3:7" x14ac:dyDescent="0.3">
      <c r="C645" s="59"/>
      <c r="D645" s="59"/>
      <c r="E645" s="58"/>
      <c r="F645" s="58"/>
      <c r="G645" s="58"/>
    </row>
    <row r="646" spans="3:7" x14ac:dyDescent="0.3">
      <c r="C646" s="59"/>
      <c r="D646" s="59"/>
      <c r="E646" s="58"/>
      <c r="F646" s="58"/>
      <c r="G646" s="58"/>
    </row>
    <row r="647" spans="3:7" x14ac:dyDescent="0.3">
      <c r="C647" s="59"/>
      <c r="D647" s="59"/>
      <c r="E647" s="58"/>
      <c r="F647" s="58"/>
      <c r="G647" s="58"/>
    </row>
    <row r="648" spans="3:7" x14ac:dyDescent="0.3">
      <c r="C648" s="59"/>
      <c r="D648" s="59"/>
      <c r="E648" s="58"/>
      <c r="F648" s="58"/>
      <c r="G648" s="58"/>
    </row>
    <row r="649" spans="3:7" x14ac:dyDescent="0.3">
      <c r="C649" s="59"/>
      <c r="D649" s="59"/>
      <c r="E649" s="58"/>
      <c r="F649" s="58"/>
      <c r="G649" s="58"/>
    </row>
    <row r="650" spans="3:7" x14ac:dyDescent="0.3">
      <c r="C650" s="59"/>
      <c r="D650" s="59"/>
      <c r="E650" s="58"/>
      <c r="F650" s="58"/>
      <c r="G650" s="58"/>
    </row>
    <row r="651" spans="3:7" x14ac:dyDescent="0.3">
      <c r="C651" s="59"/>
      <c r="D651" s="59"/>
      <c r="E651" s="58"/>
      <c r="F651" s="58"/>
      <c r="G651" s="58"/>
    </row>
    <row r="652" spans="3:7" x14ac:dyDescent="0.3">
      <c r="C652" s="59"/>
      <c r="D652" s="59"/>
      <c r="E652" s="58"/>
      <c r="F652" s="58"/>
      <c r="G652" s="58"/>
    </row>
    <row r="653" spans="3:7" x14ac:dyDescent="0.3">
      <c r="C653" s="59"/>
      <c r="D653" s="59"/>
      <c r="E653" s="58"/>
      <c r="F653" s="58"/>
      <c r="G653" s="58"/>
    </row>
    <row r="654" spans="3:7" x14ac:dyDescent="0.3">
      <c r="C654" s="59"/>
      <c r="D654" s="59"/>
      <c r="E654" s="58"/>
      <c r="F654" s="58"/>
      <c r="G654" s="58"/>
    </row>
    <row r="655" spans="3:7" x14ac:dyDescent="0.3">
      <c r="C655" s="59"/>
      <c r="D655" s="59"/>
      <c r="E655" s="58"/>
      <c r="F655" s="58"/>
      <c r="G655" s="58"/>
    </row>
    <row r="656" spans="3:7" x14ac:dyDescent="0.3">
      <c r="C656" s="59"/>
      <c r="D656" s="59"/>
      <c r="E656" s="58"/>
      <c r="F656" s="58"/>
      <c r="G656" s="58"/>
    </row>
    <row r="657" spans="3:7" x14ac:dyDescent="0.3">
      <c r="C657" s="59"/>
      <c r="D657" s="59"/>
      <c r="E657" s="58"/>
      <c r="F657" s="58"/>
      <c r="G657" s="58"/>
    </row>
    <row r="658" spans="3:7" x14ac:dyDescent="0.3">
      <c r="C658" s="59"/>
      <c r="D658" s="59"/>
      <c r="E658" s="58"/>
      <c r="F658" s="58"/>
      <c r="G658" s="58"/>
    </row>
    <row r="659" spans="3:7" x14ac:dyDescent="0.3">
      <c r="C659" s="59"/>
      <c r="D659" s="59"/>
      <c r="E659" s="58"/>
      <c r="F659" s="58"/>
      <c r="G659" s="58"/>
    </row>
    <row r="660" spans="3:7" x14ac:dyDescent="0.3">
      <c r="C660" s="59"/>
      <c r="D660" s="59"/>
      <c r="E660" s="58"/>
      <c r="F660" s="58"/>
      <c r="G660" s="58"/>
    </row>
    <row r="661" spans="3:7" x14ac:dyDescent="0.3">
      <c r="C661" s="59"/>
      <c r="D661" s="59"/>
      <c r="E661" s="58"/>
      <c r="F661" s="58"/>
      <c r="G661" s="58"/>
    </row>
    <row r="662" spans="3:7" x14ac:dyDescent="0.3">
      <c r="C662" s="59"/>
      <c r="D662" s="59"/>
      <c r="E662" s="58"/>
      <c r="F662" s="58"/>
      <c r="G662" s="58"/>
    </row>
    <row r="663" spans="3:7" x14ac:dyDescent="0.3">
      <c r="C663" s="59"/>
      <c r="D663" s="59"/>
      <c r="E663" s="58"/>
      <c r="F663" s="58"/>
      <c r="G663" s="58"/>
    </row>
    <row r="664" spans="3:7" x14ac:dyDescent="0.3">
      <c r="C664" s="59"/>
      <c r="D664" s="59"/>
      <c r="E664" s="58"/>
      <c r="F664" s="58"/>
      <c r="G664" s="58"/>
    </row>
    <row r="665" spans="3:7" x14ac:dyDescent="0.3">
      <c r="C665" s="59"/>
      <c r="D665" s="59"/>
      <c r="E665" s="58"/>
      <c r="F665" s="58"/>
      <c r="G665" s="58"/>
    </row>
    <row r="666" spans="3:7" x14ac:dyDescent="0.3">
      <c r="C666" s="59"/>
      <c r="D666" s="59"/>
      <c r="E666" s="58"/>
      <c r="F666" s="58"/>
      <c r="G666" s="58"/>
    </row>
    <row r="667" spans="3:7" x14ac:dyDescent="0.3">
      <c r="C667" s="59"/>
      <c r="D667" s="59"/>
      <c r="E667" s="58"/>
      <c r="F667" s="58"/>
      <c r="G667" s="58"/>
    </row>
    <row r="668" spans="3:7" x14ac:dyDescent="0.3">
      <c r="C668" s="59"/>
      <c r="D668" s="59"/>
      <c r="E668" s="58"/>
      <c r="F668" s="58"/>
      <c r="G668" s="58"/>
    </row>
    <row r="669" spans="3:7" x14ac:dyDescent="0.3">
      <c r="C669" s="59"/>
      <c r="D669" s="59"/>
      <c r="E669" s="58"/>
      <c r="F669" s="58"/>
      <c r="G669" s="58"/>
    </row>
    <row r="670" spans="3:7" x14ac:dyDescent="0.3">
      <c r="C670" s="59"/>
      <c r="D670" s="59"/>
      <c r="E670" s="58"/>
      <c r="F670" s="58"/>
      <c r="G670" s="58"/>
    </row>
    <row r="671" spans="3:7" x14ac:dyDescent="0.3">
      <c r="C671" s="59"/>
      <c r="D671" s="59"/>
      <c r="E671" s="58"/>
      <c r="F671" s="58"/>
      <c r="G671" s="58"/>
    </row>
    <row r="672" spans="3:7" x14ac:dyDescent="0.3">
      <c r="C672" s="59"/>
      <c r="D672" s="59"/>
      <c r="E672" s="58"/>
      <c r="F672" s="58"/>
      <c r="G672" s="58"/>
    </row>
    <row r="673" spans="3:7" x14ac:dyDescent="0.3">
      <c r="C673" s="59"/>
      <c r="D673" s="59"/>
      <c r="E673" s="58"/>
      <c r="F673" s="58"/>
      <c r="G673" s="58"/>
    </row>
    <row r="674" spans="3:7" x14ac:dyDescent="0.3">
      <c r="C674" s="59"/>
      <c r="D674" s="59"/>
      <c r="E674" s="58"/>
      <c r="F674" s="58"/>
      <c r="G674" s="58"/>
    </row>
    <row r="675" spans="3:7" x14ac:dyDescent="0.3">
      <c r="C675" s="59"/>
      <c r="D675" s="59"/>
      <c r="E675" s="58"/>
      <c r="F675" s="58"/>
      <c r="G675" s="58"/>
    </row>
    <row r="676" spans="3:7" x14ac:dyDescent="0.3">
      <c r="C676" s="59"/>
      <c r="D676" s="59"/>
      <c r="E676" s="58"/>
      <c r="F676" s="58"/>
      <c r="G676" s="58"/>
    </row>
    <row r="677" spans="3:7" x14ac:dyDescent="0.3">
      <c r="C677" s="59"/>
      <c r="D677" s="59"/>
      <c r="E677" s="58"/>
      <c r="F677" s="58"/>
      <c r="G677" s="58"/>
    </row>
    <row r="678" spans="3:7" x14ac:dyDescent="0.3">
      <c r="C678" s="59"/>
      <c r="D678" s="59"/>
      <c r="E678" s="58"/>
      <c r="F678" s="58"/>
      <c r="G678" s="58"/>
    </row>
    <row r="679" spans="3:7" x14ac:dyDescent="0.3">
      <c r="C679" s="59"/>
      <c r="D679" s="59"/>
      <c r="E679" s="58"/>
      <c r="F679" s="58"/>
      <c r="G679" s="58"/>
    </row>
    <row r="680" spans="3:7" x14ac:dyDescent="0.3">
      <c r="C680" s="59"/>
      <c r="D680" s="59"/>
      <c r="E680" s="58"/>
      <c r="F680" s="58"/>
      <c r="G680" s="58"/>
    </row>
    <row r="681" spans="3:7" x14ac:dyDescent="0.3">
      <c r="C681" s="59"/>
      <c r="D681" s="59"/>
      <c r="E681" s="58"/>
      <c r="F681" s="58"/>
      <c r="G681" s="58"/>
    </row>
    <row r="682" spans="3:7" x14ac:dyDescent="0.3">
      <c r="C682" s="59"/>
      <c r="D682" s="59"/>
      <c r="E682" s="58"/>
      <c r="F682" s="58"/>
      <c r="G682" s="58"/>
    </row>
    <row r="683" spans="3:7" x14ac:dyDescent="0.3">
      <c r="C683" s="59"/>
      <c r="D683" s="59"/>
      <c r="E683" s="58"/>
      <c r="F683" s="58"/>
      <c r="G683" s="58"/>
    </row>
    <row r="684" spans="3:7" x14ac:dyDescent="0.3">
      <c r="C684" s="59"/>
      <c r="D684" s="59"/>
      <c r="E684" s="58"/>
      <c r="F684" s="58"/>
      <c r="G684" s="58"/>
    </row>
    <row r="685" spans="3:7" x14ac:dyDescent="0.3">
      <c r="C685" s="59"/>
      <c r="D685" s="59"/>
      <c r="E685" s="58"/>
      <c r="F685" s="58"/>
      <c r="G685" s="58"/>
    </row>
    <row r="686" spans="3:7" x14ac:dyDescent="0.3">
      <c r="C686" s="59"/>
      <c r="D686" s="59"/>
      <c r="E686" s="58"/>
      <c r="F686" s="58"/>
      <c r="G686" s="58"/>
    </row>
    <row r="687" spans="3:7" x14ac:dyDescent="0.3">
      <c r="C687" s="59"/>
      <c r="D687" s="59"/>
      <c r="E687" s="58"/>
      <c r="F687" s="58"/>
      <c r="G687" s="58"/>
    </row>
    <row r="688" spans="3:7" x14ac:dyDescent="0.3">
      <c r="C688" s="59"/>
      <c r="D688" s="59"/>
      <c r="E688" s="58"/>
      <c r="F688" s="58"/>
      <c r="G688" s="58"/>
    </row>
    <row r="689" spans="3:7" x14ac:dyDescent="0.3">
      <c r="C689" s="59"/>
      <c r="D689" s="59"/>
      <c r="E689" s="58"/>
      <c r="F689" s="58"/>
      <c r="G689" s="58"/>
    </row>
    <row r="690" spans="3:7" x14ac:dyDescent="0.3">
      <c r="C690" s="59"/>
      <c r="D690" s="59"/>
      <c r="E690" s="58"/>
      <c r="F690" s="58"/>
      <c r="G690" s="58"/>
    </row>
    <row r="691" spans="3:7" x14ac:dyDescent="0.3">
      <c r="C691" s="59"/>
      <c r="D691" s="59"/>
      <c r="E691" s="58"/>
      <c r="F691" s="58"/>
      <c r="G691" s="58"/>
    </row>
    <row r="692" spans="3:7" x14ac:dyDescent="0.3">
      <c r="C692" s="59"/>
      <c r="D692" s="59"/>
      <c r="E692" s="58"/>
      <c r="F692" s="58"/>
      <c r="G692" s="58"/>
    </row>
    <row r="693" spans="3:7" x14ac:dyDescent="0.3">
      <c r="C693" s="59"/>
      <c r="D693" s="59"/>
      <c r="E693" s="58"/>
      <c r="F693" s="58"/>
      <c r="G693" s="58"/>
    </row>
    <row r="694" spans="3:7" x14ac:dyDescent="0.3">
      <c r="C694" s="59"/>
      <c r="D694" s="59"/>
      <c r="E694" s="58"/>
      <c r="F694" s="58"/>
      <c r="G694" s="58"/>
    </row>
    <row r="695" spans="3:7" x14ac:dyDescent="0.3">
      <c r="C695" s="59"/>
      <c r="D695" s="59"/>
      <c r="E695" s="58"/>
      <c r="F695" s="58"/>
      <c r="G695" s="58"/>
    </row>
    <row r="696" spans="3:7" x14ac:dyDescent="0.3">
      <c r="C696" s="59"/>
      <c r="D696" s="59"/>
      <c r="E696" s="58"/>
      <c r="F696" s="58"/>
      <c r="G696" s="58"/>
    </row>
    <row r="697" spans="3:7" x14ac:dyDescent="0.3">
      <c r="C697" s="59"/>
      <c r="D697" s="59"/>
      <c r="E697" s="58"/>
      <c r="F697" s="58"/>
      <c r="G697" s="58"/>
    </row>
    <row r="698" spans="3:7" x14ac:dyDescent="0.3">
      <c r="C698" s="59"/>
      <c r="D698" s="59"/>
      <c r="E698" s="58"/>
      <c r="F698" s="58"/>
      <c r="G698" s="58"/>
    </row>
    <row r="699" spans="3:7" x14ac:dyDescent="0.3">
      <c r="C699" s="59"/>
      <c r="D699" s="59"/>
      <c r="E699" s="58"/>
      <c r="F699" s="58"/>
      <c r="G699" s="58"/>
    </row>
    <row r="700" spans="3:7" x14ac:dyDescent="0.3">
      <c r="C700" s="59"/>
      <c r="D700" s="59"/>
      <c r="E700" s="58"/>
      <c r="F700" s="58"/>
      <c r="G700" s="58"/>
    </row>
    <row r="701" spans="3:7" x14ac:dyDescent="0.3">
      <c r="C701" s="59"/>
      <c r="D701" s="59"/>
      <c r="E701" s="58"/>
      <c r="F701" s="58"/>
      <c r="G701" s="58"/>
    </row>
    <row r="702" spans="3:7" x14ac:dyDescent="0.3">
      <c r="C702" s="59"/>
      <c r="D702" s="59"/>
      <c r="E702" s="58"/>
      <c r="F702" s="58"/>
      <c r="G702" s="58"/>
    </row>
    <row r="703" spans="3:7" x14ac:dyDescent="0.3">
      <c r="C703" s="59"/>
      <c r="D703" s="59"/>
      <c r="E703" s="58"/>
      <c r="F703" s="58"/>
      <c r="G703" s="58"/>
    </row>
    <row r="704" spans="3:7" x14ac:dyDescent="0.3">
      <c r="C704" s="59"/>
      <c r="D704" s="59"/>
      <c r="E704" s="58"/>
      <c r="F704" s="58"/>
      <c r="G704" s="58"/>
    </row>
    <row r="705" spans="3:7" x14ac:dyDescent="0.3">
      <c r="C705" s="59"/>
      <c r="D705" s="59"/>
      <c r="E705" s="58"/>
      <c r="F705" s="58"/>
      <c r="G705" s="58"/>
    </row>
    <row r="706" spans="3:7" x14ac:dyDescent="0.3">
      <c r="C706" s="59"/>
      <c r="D706" s="59"/>
      <c r="E706" s="58"/>
      <c r="F706" s="58"/>
      <c r="G706" s="58"/>
    </row>
    <row r="707" spans="3:7" x14ac:dyDescent="0.3">
      <c r="C707" s="59"/>
      <c r="D707" s="59"/>
      <c r="E707" s="58"/>
      <c r="F707" s="58"/>
      <c r="G707" s="58"/>
    </row>
    <row r="708" spans="3:7" x14ac:dyDescent="0.3">
      <c r="C708" s="59"/>
      <c r="D708" s="59"/>
      <c r="E708" s="58"/>
      <c r="F708" s="58"/>
      <c r="G708" s="58"/>
    </row>
    <row r="709" spans="3:7" x14ac:dyDescent="0.3">
      <c r="C709" s="59"/>
      <c r="D709" s="59"/>
      <c r="E709" s="58"/>
      <c r="F709" s="58"/>
      <c r="G709" s="58"/>
    </row>
    <row r="710" spans="3:7" x14ac:dyDescent="0.3">
      <c r="C710" s="59"/>
      <c r="D710" s="59"/>
      <c r="E710" s="58"/>
      <c r="F710" s="58"/>
      <c r="G710" s="58"/>
    </row>
    <row r="711" spans="3:7" x14ac:dyDescent="0.3">
      <c r="C711" s="59"/>
      <c r="D711" s="59"/>
      <c r="E711" s="58"/>
      <c r="F711" s="58"/>
      <c r="G711" s="58"/>
    </row>
    <row r="712" spans="3:7" x14ac:dyDescent="0.3">
      <c r="C712" s="59"/>
      <c r="D712" s="59"/>
      <c r="E712" s="58"/>
      <c r="F712" s="58"/>
      <c r="G712" s="58"/>
    </row>
    <row r="713" spans="3:7" x14ac:dyDescent="0.3">
      <c r="C713" s="59"/>
      <c r="D713" s="59"/>
      <c r="E713" s="58"/>
      <c r="F713" s="58"/>
      <c r="G713" s="58"/>
    </row>
    <row r="714" spans="3:7" x14ac:dyDescent="0.3">
      <c r="C714" s="59"/>
      <c r="D714" s="59"/>
      <c r="E714" s="58"/>
      <c r="F714" s="58"/>
      <c r="G714" s="58"/>
    </row>
    <row r="715" spans="3:7" x14ac:dyDescent="0.3">
      <c r="C715" s="59"/>
      <c r="D715" s="59"/>
      <c r="E715" s="58"/>
      <c r="F715" s="58"/>
      <c r="G715" s="58"/>
    </row>
    <row r="716" spans="3:7" x14ac:dyDescent="0.3">
      <c r="C716" s="59"/>
      <c r="D716" s="59"/>
      <c r="E716" s="58"/>
      <c r="F716" s="58"/>
      <c r="G716" s="58"/>
    </row>
    <row r="717" spans="3:7" x14ac:dyDescent="0.3">
      <c r="C717" s="59"/>
      <c r="D717" s="59"/>
      <c r="E717" s="58"/>
      <c r="F717" s="58"/>
      <c r="G717" s="58"/>
    </row>
    <row r="718" spans="3:7" x14ac:dyDescent="0.3">
      <c r="C718" s="59"/>
      <c r="D718" s="59"/>
      <c r="E718" s="58"/>
      <c r="F718" s="58"/>
      <c r="G718" s="58"/>
    </row>
    <row r="719" spans="3:7" x14ac:dyDescent="0.3">
      <c r="C719" s="59"/>
      <c r="D719" s="59"/>
      <c r="E719" s="58"/>
      <c r="F719" s="58"/>
      <c r="G719" s="58"/>
    </row>
    <row r="720" spans="3:7" x14ac:dyDescent="0.3">
      <c r="C720" s="59"/>
      <c r="D720" s="59"/>
      <c r="E720" s="58"/>
      <c r="F720" s="58"/>
      <c r="G720" s="58"/>
    </row>
    <row r="721" spans="3:7" x14ac:dyDescent="0.3">
      <c r="C721" s="59"/>
      <c r="D721" s="59"/>
      <c r="E721" s="58"/>
      <c r="F721" s="58"/>
      <c r="G721" s="58"/>
    </row>
    <row r="722" spans="3:7" x14ac:dyDescent="0.3">
      <c r="C722" s="59"/>
      <c r="D722" s="59"/>
      <c r="E722" s="58"/>
      <c r="F722" s="58"/>
      <c r="G722" s="58"/>
    </row>
    <row r="723" spans="3:7" x14ac:dyDescent="0.3">
      <c r="C723" s="59"/>
      <c r="D723" s="59"/>
      <c r="E723" s="58"/>
      <c r="F723" s="58"/>
      <c r="G723" s="58"/>
    </row>
    <row r="724" spans="3:7" x14ac:dyDescent="0.3">
      <c r="C724" s="59"/>
      <c r="D724" s="59"/>
      <c r="E724" s="58"/>
      <c r="F724" s="58"/>
      <c r="G724" s="58"/>
    </row>
    <row r="725" spans="3:7" x14ac:dyDescent="0.3">
      <c r="C725" s="59"/>
      <c r="D725" s="59"/>
      <c r="E725" s="58"/>
      <c r="F725" s="58"/>
      <c r="G725" s="58"/>
    </row>
    <row r="726" spans="3:7" x14ac:dyDescent="0.3">
      <c r="C726" s="59"/>
      <c r="D726" s="59"/>
      <c r="E726" s="58"/>
      <c r="F726" s="58"/>
      <c r="G726" s="58"/>
    </row>
    <row r="727" spans="3:7" x14ac:dyDescent="0.3">
      <c r="C727" s="59"/>
      <c r="D727" s="59"/>
      <c r="E727" s="58"/>
      <c r="F727" s="58"/>
      <c r="G727" s="58"/>
    </row>
    <row r="728" spans="3:7" x14ac:dyDescent="0.3">
      <c r="C728" s="59"/>
      <c r="D728" s="59"/>
      <c r="E728" s="58"/>
      <c r="F728" s="58"/>
      <c r="G728" s="58"/>
    </row>
    <row r="729" spans="3:7" x14ac:dyDescent="0.3">
      <c r="C729" s="59"/>
      <c r="D729" s="59"/>
      <c r="E729" s="58"/>
      <c r="F729" s="58"/>
      <c r="G729" s="58"/>
    </row>
    <row r="730" spans="3:7" x14ac:dyDescent="0.3">
      <c r="C730" s="59"/>
      <c r="D730" s="59"/>
      <c r="E730" s="58"/>
      <c r="F730" s="58"/>
      <c r="G730" s="58"/>
    </row>
    <row r="731" spans="3:7" x14ac:dyDescent="0.3">
      <c r="C731" s="59"/>
      <c r="D731" s="59"/>
      <c r="E731" s="58"/>
      <c r="F731" s="58"/>
      <c r="G731" s="58"/>
    </row>
    <row r="732" spans="3:7" x14ac:dyDescent="0.3">
      <c r="C732" s="59"/>
      <c r="D732" s="59"/>
      <c r="E732" s="58"/>
      <c r="F732" s="58"/>
      <c r="G732" s="58"/>
    </row>
    <row r="733" spans="3:7" x14ac:dyDescent="0.3">
      <c r="C733" s="59"/>
      <c r="D733" s="59"/>
      <c r="E733" s="58"/>
      <c r="F733" s="58"/>
      <c r="G733" s="58"/>
    </row>
    <row r="734" spans="3:7" x14ac:dyDescent="0.3">
      <c r="C734" s="59"/>
      <c r="D734" s="59"/>
      <c r="E734" s="58"/>
      <c r="F734" s="58"/>
      <c r="G734" s="58"/>
    </row>
    <row r="735" spans="3:7" x14ac:dyDescent="0.3">
      <c r="C735" s="59"/>
      <c r="D735" s="59"/>
      <c r="E735" s="58"/>
      <c r="F735" s="58"/>
      <c r="G735" s="58"/>
    </row>
    <row r="736" spans="3:7" x14ac:dyDescent="0.3">
      <c r="C736" s="59"/>
      <c r="D736" s="59"/>
      <c r="E736" s="58"/>
      <c r="F736" s="58"/>
      <c r="G736" s="58"/>
    </row>
    <row r="737" spans="3:7" x14ac:dyDescent="0.3">
      <c r="C737" s="59"/>
      <c r="D737" s="59"/>
      <c r="E737" s="58"/>
      <c r="F737" s="58"/>
      <c r="G737" s="58"/>
    </row>
    <row r="738" spans="3:7" x14ac:dyDescent="0.3">
      <c r="C738" s="59"/>
      <c r="D738" s="59"/>
      <c r="E738" s="58"/>
      <c r="F738" s="58"/>
      <c r="G738" s="58"/>
    </row>
    <row r="739" spans="3:7" x14ac:dyDescent="0.3">
      <c r="C739" s="59"/>
      <c r="D739" s="59"/>
      <c r="E739" s="58"/>
      <c r="F739" s="58"/>
      <c r="G739" s="58"/>
    </row>
    <row r="740" spans="3:7" x14ac:dyDescent="0.3">
      <c r="C740" s="59"/>
      <c r="D740" s="59"/>
      <c r="E740" s="58"/>
      <c r="F740" s="58"/>
      <c r="G740" s="58"/>
    </row>
    <row r="741" spans="3:7" x14ac:dyDescent="0.3">
      <c r="C741" s="59"/>
      <c r="D741" s="59"/>
      <c r="E741" s="58"/>
      <c r="F741" s="58"/>
      <c r="G741" s="58"/>
    </row>
    <row r="742" spans="3:7" x14ac:dyDescent="0.3">
      <c r="C742" s="59"/>
      <c r="D742" s="59"/>
      <c r="E742" s="58"/>
      <c r="F742" s="58"/>
      <c r="G742" s="58"/>
    </row>
    <row r="743" spans="3:7" x14ac:dyDescent="0.3">
      <c r="C743" s="59"/>
      <c r="D743" s="59"/>
      <c r="E743" s="58"/>
      <c r="F743" s="58"/>
      <c r="G743" s="58"/>
    </row>
    <row r="744" spans="3:7" x14ac:dyDescent="0.3">
      <c r="C744" s="59"/>
      <c r="D744" s="59"/>
      <c r="E744" s="58"/>
      <c r="F744" s="58"/>
      <c r="G744" s="58"/>
    </row>
    <row r="745" spans="3:7" x14ac:dyDescent="0.3">
      <c r="C745" s="59"/>
      <c r="D745" s="59"/>
      <c r="E745" s="58"/>
      <c r="F745" s="58"/>
      <c r="G745" s="58"/>
    </row>
    <row r="746" spans="3:7" x14ac:dyDescent="0.3">
      <c r="C746" s="59"/>
      <c r="D746" s="59"/>
      <c r="E746" s="58"/>
      <c r="F746" s="58"/>
      <c r="G746" s="58"/>
    </row>
    <row r="747" spans="3:7" x14ac:dyDescent="0.3">
      <c r="C747" s="59"/>
      <c r="D747" s="59"/>
      <c r="E747" s="58"/>
      <c r="F747" s="58"/>
      <c r="G747" s="58"/>
    </row>
    <row r="748" spans="3:7" x14ac:dyDescent="0.3">
      <c r="C748" s="59"/>
      <c r="D748" s="59"/>
      <c r="E748" s="58"/>
      <c r="F748" s="58"/>
      <c r="G748" s="58"/>
    </row>
    <row r="749" spans="3:7" x14ac:dyDescent="0.3">
      <c r="C749" s="59"/>
      <c r="D749" s="59"/>
      <c r="E749" s="58"/>
      <c r="F749" s="58"/>
      <c r="G749" s="58"/>
    </row>
    <row r="750" spans="3:7" x14ac:dyDescent="0.3">
      <c r="C750" s="59"/>
      <c r="D750" s="59"/>
      <c r="E750" s="58"/>
      <c r="F750" s="58"/>
      <c r="G750" s="58"/>
    </row>
    <row r="751" spans="3:7" x14ac:dyDescent="0.3">
      <c r="C751" s="59"/>
      <c r="D751" s="59"/>
      <c r="E751" s="58"/>
      <c r="F751" s="58"/>
      <c r="G751" s="58"/>
    </row>
    <row r="752" spans="3:7" x14ac:dyDescent="0.3">
      <c r="C752" s="59"/>
      <c r="D752" s="59"/>
      <c r="E752" s="58"/>
      <c r="F752" s="58"/>
      <c r="G752" s="58"/>
    </row>
    <row r="753" spans="3:7" x14ac:dyDescent="0.3">
      <c r="C753" s="59"/>
      <c r="D753" s="59"/>
      <c r="E753" s="58"/>
      <c r="F753" s="58"/>
      <c r="G753" s="58"/>
    </row>
    <row r="754" spans="3:7" x14ac:dyDescent="0.3">
      <c r="C754" s="59"/>
      <c r="D754" s="59"/>
      <c r="E754" s="58"/>
      <c r="F754" s="58"/>
      <c r="G754" s="58"/>
    </row>
    <row r="755" spans="3:7" x14ac:dyDescent="0.3">
      <c r="C755" s="59"/>
      <c r="D755" s="59"/>
      <c r="E755" s="58"/>
      <c r="F755" s="58"/>
      <c r="G755" s="58"/>
    </row>
    <row r="756" spans="3:7" x14ac:dyDescent="0.3">
      <c r="C756" s="59"/>
      <c r="D756" s="59"/>
      <c r="E756" s="58"/>
      <c r="F756" s="58"/>
      <c r="G756" s="58"/>
    </row>
    <row r="757" spans="3:7" x14ac:dyDescent="0.3">
      <c r="C757" s="59"/>
      <c r="D757" s="59"/>
      <c r="E757" s="58"/>
      <c r="F757" s="58"/>
      <c r="G757" s="58"/>
    </row>
    <row r="758" spans="3:7" x14ac:dyDescent="0.3">
      <c r="C758" s="59"/>
      <c r="D758" s="59"/>
      <c r="E758" s="58"/>
      <c r="F758" s="58"/>
      <c r="G758" s="58"/>
    </row>
    <row r="759" spans="3:7" x14ac:dyDescent="0.3">
      <c r="C759" s="59"/>
      <c r="D759" s="59"/>
      <c r="E759" s="58"/>
      <c r="F759" s="58"/>
      <c r="G759" s="58"/>
    </row>
    <row r="760" spans="3:7" x14ac:dyDescent="0.3">
      <c r="C760" s="59"/>
      <c r="D760" s="59"/>
      <c r="E760" s="58"/>
      <c r="F760" s="58"/>
      <c r="G760" s="58"/>
    </row>
    <row r="761" spans="3:7" x14ac:dyDescent="0.3">
      <c r="C761" s="59"/>
      <c r="D761" s="59"/>
      <c r="E761" s="58"/>
      <c r="F761" s="58"/>
      <c r="G761" s="58"/>
    </row>
    <row r="762" spans="3:7" x14ac:dyDescent="0.3">
      <c r="C762" s="59"/>
      <c r="D762" s="59"/>
      <c r="E762" s="58"/>
      <c r="F762" s="58"/>
      <c r="G762" s="58"/>
    </row>
    <row r="763" spans="3:7" x14ac:dyDescent="0.3">
      <c r="C763" s="59"/>
      <c r="D763" s="59"/>
      <c r="E763" s="58"/>
      <c r="F763" s="58"/>
      <c r="G763" s="58"/>
    </row>
    <row r="764" spans="3:7" x14ac:dyDescent="0.3">
      <c r="C764" s="59"/>
      <c r="D764" s="59"/>
      <c r="E764" s="58"/>
      <c r="F764" s="58"/>
      <c r="G764" s="58"/>
    </row>
    <row r="765" spans="3:7" x14ac:dyDescent="0.3">
      <c r="C765" s="59"/>
      <c r="D765" s="59"/>
      <c r="E765" s="58"/>
      <c r="F765" s="58"/>
      <c r="G765" s="58"/>
    </row>
    <row r="766" spans="3:7" x14ac:dyDescent="0.3">
      <c r="C766" s="59"/>
      <c r="D766" s="59"/>
      <c r="E766" s="58"/>
      <c r="F766" s="58"/>
      <c r="G766" s="58"/>
    </row>
    <row r="767" spans="3:7" x14ac:dyDescent="0.3">
      <c r="C767" s="59"/>
      <c r="D767" s="59"/>
      <c r="E767" s="58"/>
      <c r="F767" s="58"/>
      <c r="G767" s="58"/>
    </row>
    <row r="768" spans="3:7" x14ac:dyDescent="0.3">
      <c r="C768" s="59"/>
      <c r="D768" s="59"/>
      <c r="E768" s="58"/>
      <c r="F768" s="58"/>
      <c r="G768" s="58"/>
    </row>
    <row r="769" spans="3:7" x14ac:dyDescent="0.3">
      <c r="C769" s="59"/>
      <c r="D769" s="59"/>
      <c r="E769" s="58"/>
      <c r="F769" s="58"/>
      <c r="G769" s="58"/>
    </row>
    <row r="770" spans="3:7" x14ac:dyDescent="0.3">
      <c r="C770" s="59"/>
      <c r="D770" s="59"/>
      <c r="E770" s="58"/>
      <c r="F770" s="58"/>
      <c r="G770" s="58"/>
    </row>
    <row r="771" spans="3:7" x14ac:dyDescent="0.3">
      <c r="C771" s="59"/>
      <c r="D771" s="59"/>
      <c r="E771" s="58"/>
      <c r="F771" s="58"/>
      <c r="G771" s="58"/>
    </row>
    <row r="772" spans="3:7" x14ac:dyDescent="0.3">
      <c r="C772" s="59"/>
      <c r="D772" s="59"/>
      <c r="E772" s="58"/>
      <c r="F772" s="58"/>
      <c r="G772" s="58"/>
    </row>
    <row r="773" spans="3:7" x14ac:dyDescent="0.3">
      <c r="C773" s="59"/>
      <c r="D773" s="59"/>
      <c r="E773" s="58"/>
      <c r="F773" s="58"/>
      <c r="G773" s="58"/>
    </row>
    <row r="774" spans="3:7" x14ac:dyDescent="0.3">
      <c r="C774" s="59"/>
      <c r="D774" s="59"/>
      <c r="E774" s="58"/>
      <c r="F774" s="58"/>
      <c r="G774" s="58"/>
    </row>
    <row r="775" spans="3:7" x14ac:dyDescent="0.3">
      <c r="C775" s="59"/>
      <c r="D775" s="59"/>
      <c r="E775" s="58"/>
      <c r="F775" s="58"/>
      <c r="G775" s="58"/>
    </row>
    <row r="776" spans="3:7" x14ac:dyDescent="0.3">
      <c r="C776" s="59"/>
      <c r="D776" s="59"/>
      <c r="E776" s="58"/>
      <c r="F776" s="58"/>
      <c r="G776" s="58"/>
    </row>
    <row r="777" spans="3:7" x14ac:dyDescent="0.3">
      <c r="C777" s="59"/>
      <c r="D777" s="59"/>
      <c r="E777" s="58"/>
      <c r="F777" s="58"/>
      <c r="G777" s="58"/>
    </row>
    <row r="778" spans="3:7" x14ac:dyDescent="0.3">
      <c r="C778" s="59"/>
      <c r="D778" s="59"/>
      <c r="E778" s="58"/>
      <c r="F778" s="58"/>
      <c r="G778" s="58"/>
    </row>
    <row r="779" spans="3:7" x14ac:dyDescent="0.3">
      <c r="C779" s="59"/>
      <c r="D779" s="59"/>
      <c r="E779" s="58"/>
      <c r="F779" s="58"/>
      <c r="G779" s="58"/>
    </row>
    <row r="780" spans="3:7" x14ac:dyDescent="0.3">
      <c r="C780" s="59"/>
      <c r="D780" s="59"/>
      <c r="E780" s="58"/>
      <c r="F780" s="58"/>
      <c r="G780" s="58"/>
    </row>
    <row r="781" spans="3:7" x14ac:dyDescent="0.3">
      <c r="C781" s="59"/>
      <c r="D781" s="59"/>
      <c r="E781" s="58"/>
      <c r="F781" s="58"/>
      <c r="G781" s="58"/>
    </row>
    <row r="782" spans="3:7" x14ac:dyDescent="0.3">
      <c r="C782" s="59"/>
      <c r="D782" s="59"/>
      <c r="E782" s="58"/>
      <c r="F782" s="58"/>
      <c r="G782" s="58"/>
    </row>
    <row r="783" spans="3:7" x14ac:dyDescent="0.3">
      <c r="C783" s="59"/>
      <c r="D783" s="59"/>
      <c r="E783" s="58"/>
      <c r="F783" s="58"/>
      <c r="G783" s="58"/>
    </row>
    <row r="784" spans="3:7" x14ac:dyDescent="0.3">
      <c r="C784" s="59"/>
      <c r="D784" s="59"/>
      <c r="E784" s="58"/>
      <c r="F784" s="58"/>
      <c r="G784" s="58"/>
    </row>
    <row r="785" spans="3:7" x14ac:dyDescent="0.3">
      <c r="C785" s="59"/>
      <c r="D785" s="59"/>
      <c r="E785" s="58"/>
      <c r="F785" s="58"/>
      <c r="G785" s="58"/>
    </row>
    <row r="786" spans="3:7" x14ac:dyDescent="0.3">
      <c r="C786" s="59"/>
      <c r="D786" s="59"/>
      <c r="E786" s="58"/>
      <c r="F786" s="58"/>
      <c r="G786" s="58"/>
    </row>
    <row r="787" spans="3:7" x14ac:dyDescent="0.3">
      <c r="C787" s="59"/>
      <c r="D787" s="59"/>
      <c r="E787" s="58"/>
      <c r="F787" s="58"/>
      <c r="G787" s="58"/>
    </row>
    <row r="788" spans="3:7" x14ac:dyDescent="0.3">
      <c r="C788" s="59"/>
      <c r="D788" s="59"/>
      <c r="E788" s="58"/>
      <c r="F788" s="58"/>
      <c r="G788" s="58"/>
    </row>
    <row r="789" spans="3:7" x14ac:dyDescent="0.3">
      <c r="C789" s="59"/>
      <c r="D789" s="59"/>
      <c r="E789" s="58"/>
      <c r="F789" s="58"/>
      <c r="G789" s="58"/>
    </row>
    <row r="790" spans="3:7" x14ac:dyDescent="0.3">
      <c r="C790" s="59"/>
      <c r="D790" s="59"/>
      <c r="E790" s="58"/>
      <c r="F790" s="58"/>
      <c r="G790" s="58"/>
    </row>
    <row r="791" spans="3:7" x14ac:dyDescent="0.3">
      <c r="C791" s="59"/>
      <c r="D791" s="59"/>
      <c r="E791" s="58"/>
      <c r="F791" s="58"/>
      <c r="G791" s="58"/>
    </row>
    <row r="792" spans="3:7" x14ac:dyDescent="0.3">
      <c r="C792" s="59"/>
      <c r="D792" s="59"/>
      <c r="E792" s="58"/>
      <c r="F792" s="58"/>
      <c r="G792" s="58"/>
    </row>
    <row r="793" spans="3:7" x14ac:dyDescent="0.3">
      <c r="C793" s="59"/>
      <c r="D793" s="59"/>
      <c r="E793" s="58"/>
      <c r="F793" s="58"/>
      <c r="G793" s="58"/>
    </row>
    <row r="794" spans="3:7" x14ac:dyDescent="0.3">
      <c r="C794" s="59"/>
      <c r="D794" s="59"/>
      <c r="E794" s="58"/>
      <c r="F794" s="58"/>
      <c r="G794" s="58"/>
    </row>
    <row r="795" spans="3:7" x14ac:dyDescent="0.3">
      <c r="C795" s="59"/>
      <c r="D795" s="59"/>
      <c r="E795" s="58"/>
      <c r="F795" s="58"/>
      <c r="G795" s="58"/>
    </row>
    <row r="796" spans="3:7" x14ac:dyDescent="0.3">
      <c r="C796" s="59"/>
      <c r="D796" s="59"/>
      <c r="E796" s="58"/>
      <c r="F796" s="58"/>
      <c r="G796" s="58"/>
    </row>
    <row r="797" spans="3:7" x14ac:dyDescent="0.3">
      <c r="C797" s="59"/>
      <c r="D797" s="59"/>
      <c r="E797" s="58"/>
      <c r="F797" s="58"/>
      <c r="G797" s="58"/>
    </row>
    <row r="798" spans="3:7" x14ac:dyDescent="0.3">
      <c r="C798" s="59"/>
      <c r="D798" s="59"/>
      <c r="E798" s="58"/>
      <c r="F798" s="58"/>
      <c r="G798" s="58"/>
    </row>
    <row r="799" spans="3:7" x14ac:dyDescent="0.3">
      <c r="C799" s="59"/>
      <c r="D799" s="59"/>
      <c r="E799" s="58"/>
      <c r="F799" s="58"/>
      <c r="G799" s="58"/>
    </row>
    <row r="800" spans="3:7" x14ac:dyDescent="0.3">
      <c r="C800" s="59"/>
      <c r="D800" s="59"/>
      <c r="E800" s="58"/>
      <c r="F800" s="58"/>
      <c r="G800" s="58"/>
    </row>
    <row r="801" spans="3:7" x14ac:dyDescent="0.3">
      <c r="C801" s="59"/>
      <c r="D801" s="59"/>
      <c r="E801" s="58"/>
      <c r="F801" s="58"/>
      <c r="G801" s="58"/>
    </row>
    <row r="802" spans="3:7" x14ac:dyDescent="0.3">
      <c r="C802" s="59"/>
      <c r="D802" s="59"/>
      <c r="E802" s="58"/>
      <c r="F802" s="58"/>
      <c r="G802" s="58"/>
    </row>
    <row r="803" spans="3:7" x14ac:dyDescent="0.3">
      <c r="C803" s="59"/>
      <c r="D803" s="59"/>
      <c r="E803" s="58"/>
      <c r="F803" s="58"/>
      <c r="G803" s="58"/>
    </row>
    <row r="804" spans="3:7" x14ac:dyDescent="0.3">
      <c r="C804" s="59"/>
      <c r="D804" s="59"/>
      <c r="E804" s="58"/>
      <c r="F804" s="58"/>
      <c r="G804" s="58"/>
    </row>
    <row r="805" spans="3:7" x14ac:dyDescent="0.3">
      <c r="C805" s="59"/>
      <c r="D805" s="59"/>
      <c r="E805" s="58"/>
      <c r="F805" s="58"/>
      <c r="G805" s="58"/>
    </row>
    <row r="806" spans="3:7" x14ac:dyDescent="0.3">
      <c r="C806" s="59"/>
      <c r="D806" s="59"/>
      <c r="E806" s="58"/>
      <c r="F806" s="58"/>
      <c r="G806" s="58"/>
    </row>
    <row r="807" spans="3:7" x14ac:dyDescent="0.3">
      <c r="C807" s="59"/>
      <c r="D807" s="59"/>
      <c r="E807" s="58"/>
      <c r="F807" s="58"/>
      <c r="G807" s="58"/>
    </row>
    <row r="808" spans="3:7" x14ac:dyDescent="0.3">
      <c r="C808" s="59"/>
      <c r="D808" s="59"/>
      <c r="E808" s="58"/>
      <c r="F808" s="58"/>
      <c r="G808" s="58"/>
    </row>
    <row r="809" spans="3:7" x14ac:dyDescent="0.3">
      <c r="C809" s="59"/>
      <c r="D809" s="59"/>
      <c r="E809" s="58"/>
      <c r="F809" s="58"/>
      <c r="G809" s="58"/>
    </row>
    <row r="810" spans="3:7" x14ac:dyDescent="0.3">
      <c r="C810" s="59"/>
      <c r="D810" s="59"/>
      <c r="E810" s="58"/>
      <c r="F810" s="58"/>
      <c r="G810" s="58"/>
    </row>
    <row r="811" spans="3:7" x14ac:dyDescent="0.3">
      <c r="C811" s="59"/>
      <c r="D811" s="59"/>
      <c r="E811" s="58"/>
      <c r="F811" s="58"/>
      <c r="G811" s="58"/>
    </row>
    <row r="812" spans="3:7" x14ac:dyDescent="0.3">
      <c r="C812" s="59"/>
      <c r="D812" s="59"/>
      <c r="E812" s="58"/>
      <c r="F812" s="58"/>
      <c r="G812" s="58"/>
    </row>
    <row r="813" spans="3:7" x14ac:dyDescent="0.3">
      <c r="C813" s="59"/>
      <c r="D813" s="59"/>
      <c r="E813" s="58"/>
      <c r="F813" s="58"/>
      <c r="G813" s="58"/>
    </row>
    <row r="814" spans="3:7" x14ac:dyDescent="0.3">
      <c r="C814" s="59"/>
      <c r="D814" s="59"/>
      <c r="E814" s="58"/>
      <c r="F814" s="58"/>
      <c r="G814" s="58"/>
    </row>
    <row r="815" spans="3:7" x14ac:dyDescent="0.3">
      <c r="C815" s="59"/>
      <c r="D815" s="59"/>
      <c r="E815" s="58"/>
      <c r="F815" s="58"/>
      <c r="G815" s="58"/>
    </row>
    <row r="816" spans="3:7" x14ac:dyDescent="0.3">
      <c r="C816" s="59"/>
      <c r="D816" s="59"/>
      <c r="E816" s="58"/>
      <c r="F816" s="58"/>
      <c r="G816" s="58"/>
    </row>
    <row r="817" spans="3:7" x14ac:dyDescent="0.3">
      <c r="C817" s="59"/>
      <c r="D817" s="59"/>
      <c r="E817" s="58"/>
      <c r="F817" s="58"/>
      <c r="G817" s="58"/>
    </row>
    <row r="818" spans="3:7" x14ac:dyDescent="0.3">
      <c r="C818" s="59"/>
      <c r="D818" s="59"/>
      <c r="E818" s="58"/>
      <c r="F818" s="58"/>
      <c r="G818" s="58"/>
    </row>
    <row r="819" spans="3:7" x14ac:dyDescent="0.3">
      <c r="C819" s="59"/>
      <c r="D819" s="59"/>
      <c r="E819" s="58"/>
      <c r="F819" s="58"/>
      <c r="G819" s="58"/>
    </row>
    <row r="820" spans="3:7" x14ac:dyDescent="0.3">
      <c r="C820" s="59"/>
      <c r="D820" s="59"/>
      <c r="E820" s="58"/>
      <c r="F820" s="58"/>
      <c r="G820" s="58"/>
    </row>
    <row r="821" spans="3:7" x14ac:dyDescent="0.3">
      <c r="C821" s="59"/>
      <c r="D821" s="59"/>
      <c r="E821" s="58"/>
      <c r="F821" s="58"/>
      <c r="G821" s="58"/>
    </row>
    <row r="822" spans="3:7" x14ac:dyDescent="0.3">
      <c r="C822" s="59"/>
      <c r="D822" s="59"/>
      <c r="E822" s="58"/>
      <c r="F822" s="58"/>
      <c r="G822" s="58"/>
    </row>
    <row r="823" spans="3:7" x14ac:dyDescent="0.3">
      <c r="C823" s="59"/>
      <c r="D823" s="59"/>
      <c r="E823" s="58"/>
      <c r="F823" s="58"/>
      <c r="G823" s="58"/>
    </row>
    <row r="824" spans="3:7" x14ac:dyDescent="0.3">
      <c r="C824" s="59"/>
      <c r="D824" s="59"/>
      <c r="E824" s="58"/>
      <c r="F824" s="58"/>
      <c r="G824" s="58"/>
    </row>
    <row r="825" spans="3:7" x14ac:dyDescent="0.3">
      <c r="C825" s="59"/>
      <c r="D825" s="59"/>
      <c r="E825" s="58"/>
      <c r="F825" s="58"/>
      <c r="G825" s="58"/>
    </row>
    <row r="826" spans="3:7" x14ac:dyDescent="0.3">
      <c r="C826" s="59"/>
      <c r="D826" s="59"/>
      <c r="E826" s="58"/>
      <c r="F826" s="58"/>
      <c r="G826" s="58"/>
    </row>
    <row r="827" spans="3:7" x14ac:dyDescent="0.3">
      <c r="C827" s="59"/>
      <c r="D827" s="59"/>
      <c r="E827" s="58"/>
      <c r="F827" s="58"/>
      <c r="G827" s="58"/>
    </row>
    <row r="828" spans="3:7" x14ac:dyDescent="0.3">
      <c r="C828" s="59"/>
      <c r="D828" s="59"/>
      <c r="E828" s="58"/>
      <c r="F828" s="58"/>
      <c r="G828" s="58"/>
    </row>
    <row r="829" spans="3:7" x14ac:dyDescent="0.3">
      <c r="C829" s="59"/>
      <c r="D829" s="59"/>
      <c r="E829" s="58"/>
      <c r="F829" s="58"/>
      <c r="G829" s="58"/>
    </row>
    <row r="830" spans="3:7" x14ac:dyDescent="0.3">
      <c r="C830" s="59"/>
      <c r="D830" s="59"/>
      <c r="E830" s="58"/>
      <c r="F830" s="58"/>
      <c r="G830" s="58"/>
    </row>
    <row r="831" spans="3:7" x14ac:dyDescent="0.3">
      <c r="C831" s="59"/>
      <c r="D831" s="59"/>
      <c r="E831" s="58"/>
      <c r="F831" s="58"/>
      <c r="G831" s="58"/>
    </row>
    <row r="832" spans="3:7" x14ac:dyDescent="0.3">
      <c r="C832" s="59"/>
      <c r="D832" s="59"/>
      <c r="E832" s="58"/>
      <c r="F832" s="58"/>
      <c r="G832" s="58"/>
    </row>
    <row r="833" spans="3:7" x14ac:dyDescent="0.3">
      <c r="C833" s="59"/>
      <c r="D833" s="59"/>
      <c r="E833" s="58"/>
      <c r="F833" s="58"/>
      <c r="G833" s="58"/>
    </row>
    <row r="834" spans="3:7" x14ac:dyDescent="0.3">
      <c r="C834" s="59"/>
      <c r="D834" s="59"/>
      <c r="E834" s="58"/>
      <c r="F834" s="58"/>
      <c r="G834" s="58"/>
    </row>
    <row r="835" spans="3:7" x14ac:dyDescent="0.3">
      <c r="C835" s="59"/>
      <c r="D835" s="59"/>
      <c r="E835" s="58"/>
      <c r="F835" s="58"/>
      <c r="G835" s="58"/>
    </row>
    <row r="836" spans="3:7" x14ac:dyDescent="0.3">
      <c r="C836" s="59"/>
      <c r="D836" s="59"/>
      <c r="E836" s="58"/>
      <c r="F836" s="58"/>
      <c r="G836" s="58"/>
    </row>
    <row r="837" spans="3:7" x14ac:dyDescent="0.3">
      <c r="C837" s="59"/>
      <c r="D837" s="59"/>
      <c r="E837" s="58"/>
      <c r="F837" s="58"/>
      <c r="G837" s="58"/>
    </row>
    <row r="838" spans="3:7" x14ac:dyDescent="0.3">
      <c r="C838" s="59"/>
      <c r="D838" s="59"/>
      <c r="E838" s="58"/>
      <c r="F838" s="58"/>
      <c r="G838" s="58"/>
    </row>
    <row r="839" spans="3:7" x14ac:dyDescent="0.3">
      <c r="C839" s="59"/>
      <c r="D839" s="59"/>
      <c r="E839" s="58"/>
      <c r="F839" s="58"/>
      <c r="G839" s="58"/>
    </row>
    <row r="840" spans="3:7" x14ac:dyDescent="0.3">
      <c r="C840" s="59"/>
      <c r="D840" s="59"/>
      <c r="E840" s="58"/>
      <c r="F840" s="58"/>
      <c r="G840" s="58"/>
    </row>
    <row r="841" spans="3:7" x14ac:dyDescent="0.3">
      <c r="C841" s="59"/>
      <c r="D841" s="59"/>
      <c r="E841" s="58"/>
      <c r="F841" s="58"/>
      <c r="G841" s="58"/>
    </row>
    <row r="842" spans="3:7" x14ac:dyDescent="0.3">
      <c r="C842" s="59"/>
      <c r="D842" s="59"/>
      <c r="E842" s="58"/>
      <c r="F842" s="58"/>
      <c r="G842" s="58"/>
    </row>
    <row r="843" spans="3:7" x14ac:dyDescent="0.3">
      <c r="C843" s="59"/>
      <c r="D843" s="59"/>
      <c r="E843" s="58"/>
      <c r="F843" s="58"/>
      <c r="G843" s="58"/>
    </row>
    <row r="844" spans="3:7" x14ac:dyDescent="0.3">
      <c r="C844" s="59"/>
      <c r="D844" s="59"/>
      <c r="E844" s="58"/>
      <c r="F844" s="58"/>
      <c r="G844" s="58"/>
    </row>
    <row r="845" spans="3:7" x14ac:dyDescent="0.3">
      <c r="C845" s="59"/>
      <c r="D845" s="59"/>
      <c r="E845" s="58"/>
      <c r="F845" s="58"/>
      <c r="G845" s="58"/>
    </row>
    <row r="846" spans="3:7" x14ac:dyDescent="0.3">
      <c r="C846" s="59"/>
      <c r="D846" s="59"/>
      <c r="E846" s="58"/>
      <c r="F846" s="58"/>
      <c r="G846" s="58"/>
    </row>
    <row r="847" spans="3:7" x14ac:dyDescent="0.3">
      <c r="C847" s="59"/>
      <c r="D847" s="59"/>
      <c r="E847" s="58"/>
      <c r="F847" s="58"/>
      <c r="G847" s="58"/>
    </row>
    <row r="848" spans="3:7" x14ac:dyDescent="0.3">
      <c r="C848" s="59"/>
      <c r="D848" s="59"/>
      <c r="E848" s="58"/>
      <c r="F848" s="58"/>
      <c r="G848" s="58"/>
    </row>
    <row r="849" spans="3:7" x14ac:dyDescent="0.3">
      <c r="C849" s="59"/>
      <c r="D849" s="59"/>
      <c r="E849" s="58"/>
      <c r="F849" s="58"/>
      <c r="G849" s="58"/>
    </row>
    <row r="850" spans="3:7" x14ac:dyDescent="0.3">
      <c r="C850" s="59"/>
      <c r="D850" s="59"/>
      <c r="E850" s="58"/>
      <c r="F850" s="58"/>
      <c r="G850" s="58"/>
    </row>
    <row r="851" spans="3:7" x14ac:dyDescent="0.3">
      <c r="C851" s="59"/>
      <c r="D851" s="59"/>
      <c r="E851" s="58"/>
      <c r="F851" s="58"/>
      <c r="G851" s="58"/>
    </row>
    <row r="852" spans="3:7" x14ac:dyDescent="0.3">
      <c r="C852" s="59"/>
      <c r="D852" s="59"/>
      <c r="E852" s="58"/>
      <c r="F852" s="58"/>
      <c r="G852" s="58"/>
    </row>
    <row r="853" spans="3:7" x14ac:dyDescent="0.3">
      <c r="C853" s="59"/>
      <c r="D853" s="59"/>
      <c r="E853" s="58"/>
      <c r="F853" s="58"/>
      <c r="G853" s="58"/>
    </row>
    <row r="854" spans="3:7" x14ac:dyDescent="0.3">
      <c r="C854" s="59"/>
      <c r="D854" s="59"/>
      <c r="E854" s="58"/>
      <c r="F854" s="58"/>
      <c r="G854" s="58"/>
    </row>
    <row r="855" spans="3:7" x14ac:dyDescent="0.3">
      <c r="C855" s="59"/>
      <c r="D855" s="59"/>
      <c r="E855" s="58"/>
      <c r="F855" s="58"/>
      <c r="G855" s="58"/>
    </row>
    <row r="856" spans="3:7" x14ac:dyDescent="0.3">
      <c r="C856" s="59"/>
      <c r="D856" s="59"/>
      <c r="E856" s="58"/>
      <c r="F856" s="58"/>
      <c r="G856" s="58"/>
    </row>
    <row r="857" spans="3:7" x14ac:dyDescent="0.3">
      <c r="C857" s="59"/>
      <c r="D857" s="59"/>
      <c r="E857" s="58"/>
      <c r="F857" s="58"/>
      <c r="G857" s="58"/>
    </row>
    <row r="858" spans="3:7" x14ac:dyDescent="0.3">
      <c r="C858" s="59"/>
      <c r="D858" s="59"/>
      <c r="E858" s="58"/>
      <c r="F858" s="58"/>
      <c r="G858" s="58"/>
    </row>
    <row r="859" spans="3:7" x14ac:dyDescent="0.3">
      <c r="C859" s="59"/>
      <c r="D859" s="59"/>
      <c r="E859" s="58"/>
      <c r="F859" s="58"/>
      <c r="G859" s="58"/>
    </row>
    <row r="860" spans="3:7" x14ac:dyDescent="0.3">
      <c r="C860" s="59"/>
      <c r="D860" s="59"/>
      <c r="E860" s="58"/>
      <c r="F860" s="58"/>
      <c r="G860" s="58"/>
    </row>
    <row r="861" spans="3:7" x14ac:dyDescent="0.3">
      <c r="C861" s="59"/>
      <c r="D861" s="59"/>
      <c r="E861" s="58"/>
      <c r="F861" s="58"/>
      <c r="G861" s="58"/>
    </row>
    <row r="862" spans="3:7" x14ac:dyDescent="0.3">
      <c r="C862" s="59"/>
      <c r="D862" s="59"/>
      <c r="E862" s="58"/>
      <c r="F862" s="58"/>
      <c r="G862" s="58"/>
    </row>
    <row r="863" spans="3:7" x14ac:dyDescent="0.3">
      <c r="C863" s="59"/>
      <c r="D863" s="59"/>
      <c r="E863" s="58"/>
      <c r="F863" s="58"/>
      <c r="G863" s="58"/>
    </row>
    <row r="864" spans="3:7" x14ac:dyDescent="0.3">
      <c r="C864" s="59"/>
      <c r="D864" s="59"/>
      <c r="E864" s="58"/>
      <c r="F864" s="58"/>
      <c r="G864" s="58"/>
    </row>
    <row r="865" spans="3:7" x14ac:dyDescent="0.3">
      <c r="C865" s="59"/>
      <c r="D865" s="59"/>
      <c r="E865" s="58"/>
      <c r="F865" s="58"/>
      <c r="G865" s="58"/>
    </row>
    <row r="866" spans="3:7" x14ac:dyDescent="0.3">
      <c r="C866" s="59"/>
      <c r="D866" s="59"/>
      <c r="E866" s="58"/>
      <c r="F866" s="58"/>
      <c r="G866" s="58"/>
    </row>
    <row r="867" spans="3:7" x14ac:dyDescent="0.3">
      <c r="C867" s="59"/>
      <c r="D867" s="59"/>
      <c r="E867" s="58"/>
      <c r="F867" s="58"/>
      <c r="G867" s="58"/>
    </row>
    <row r="868" spans="3:7" x14ac:dyDescent="0.3">
      <c r="C868" s="59"/>
      <c r="D868" s="59"/>
      <c r="E868" s="58"/>
      <c r="F868" s="58"/>
      <c r="G868" s="58"/>
    </row>
    <row r="869" spans="3:7" x14ac:dyDescent="0.3">
      <c r="C869" s="59"/>
      <c r="D869" s="59"/>
      <c r="E869" s="58"/>
      <c r="F869" s="58"/>
      <c r="G869" s="58"/>
    </row>
    <row r="870" spans="3:7" x14ac:dyDescent="0.3">
      <c r="C870" s="59"/>
      <c r="D870" s="59"/>
      <c r="E870" s="58"/>
      <c r="F870" s="58"/>
      <c r="G870" s="58"/>
    </row>
    <row r="871" spans="3:7" x14ac:dyDescent="0.3">
      <c r="C871" s="59"/>
      <c r="D871" s="59"/>
      <c r="E871" s="58"/>
      <c r="F871" s="58"/>
      <c r="G871" s="58"/>
    </row>
    <row r="872" spans="3:7" x14ac:dyDescent="0.3">
      <c r="C872" s="59"/>
      <c r="D872" s="59"/>
      <c r="E872" s="58"/>
      <c r="F872" s="58"/>
      <c r="G872" s="58"/>
    </row>
    <row r="873" spans="3:7" x14ac:dyDescent="0.3">
      <c r="C873" s="59"/>
      <c r="D873" s="59"/>
      <c r="E873" s="58"/>
      <c r="F873" s="58"/>
      <c r="G873" s="58"/>
    </row>
    <row r="874" spans="3:7" x14ac:dyDescent="0.3">
      <c r="C874" s="59"/>
      <c r="D874" s="59"/>
      <c r="E874" s="58"/>
      <c r="F874" s="58"/>
      <c r="G874" s="58"/>
    </row>
    <row r="875" spans="3:7" x14ac:dyDescent="0.3">
      <c r="C875" s="59"/>
      <c r="D875" s="59"/>
      <c r="E875" s="58"/>
      <c r="F875" s="58"/>
      <c r="G875" s="58"/>
    </row>
    <row r="876" spans="3:7" x14ac:dyDescent="0.3">
      <c r="C876" s="59"/>
      <c r="D876" s="59"/>
      <c r="E876" s="58"/>
      <c r="F876" s="58"/>
      <c r="G876" s="58"/>
    </row>
    <row r="877" spans="3:7" x14ac:dyDescent="0.3">
      <c r="C877" s="59"/>
      <c r="D877" s="59"/>
      <c r="E877" s="58"/>
      <c r="F877" s="58"/>
      <c r="G877" s="58"/>
    </row>
    <row r="878" spans="3:7" x14ac:dyDescent="0.3">
      <c r="C878" s="59"/>
      <c r="D878" s="59"/>
      <c r="E878" s="58"/>
      <c r="F878" s="58"/>
      <c r="G878" s="58"/>
    </row>
    <row r="879" spans="3:7" x14ac:dyDescent="0.3">
      <c r="C879" s="59"/>
      <c r="D879" s="59"/>
      <c r="E879" s="58"/>
      <c r="F879" s="58"/>
      <c r="G879" s="58"/>
    </row>
    <row r="880" spans="3:7" x14ac:dyDescent="0.3">
      <c r="C880" s="59"/>
      <c r="D880" s="59"/>
      <c r="E880" s="58"/>
      <c r="F880" s="58"/>
      <c r="G880" s="58"/>
    </row>
    <row r="881" spans="3:7" x14ac:dyDescent="0.3">
      <c r="C881" s="59"/>
      <c r="D881" s="59"/>
      <c r="E881" s="58"/>
      <c r="F881" s="58"/>
      <c r="G881" s="58"/>
    </row>
    <row r="882" spans="3:7" x14ac:dyDescent="0.3">
      <c r="C882" s="59"/>
      <c r="D882" s="59"/>
      <c r="E882" s="58"/>
      <c r="F882" s="58"/>
      <c r="G882" s="58"/>
    </row>
    <row r="883" spans="3:7" x14ac:dyDescent="0.3">
      <c r="C883" s="59"/>
      <c r="D883" s="59"/>
      <c r="E883" s="58"/>
      <c r="F883" s="58"/>
      <c r="G883" s="58"/>
    </row>
    <row r="884" spans="3:7" x14ac:dyDescent="0.3">
      <c r="C884" s="59"/>
      <c r="D884" s="59"/>
      <c r="E884" s="58"/>
      <c r="F884" s="58"/>
      <c r="G884" s="58"/>
    </row>
    <row r="885" spans="3:7" x14ac:dyDescent="0.3">
      <c r="C885" s="59"/>
      <c r="D885" s="59"/>
      <c r="E885" s="58"/>
      <c r="F885" s="58"/>
      <c r="G885" s="58"/>
    </row>
    <row r="886" spans="3:7" x14ac:dyDescent="0.3">
      <c r="C886" s="59"/>
      <c r="D886" s="59"/>
      <c r="E886" s="58"/>
      <c r="F886" s="58"/>
      <c r="G886" s="58"/>
    </row>
    <row r="887" spans="3:7" x14ac:dyDescent="0.3">
      <c r="C887" s="59"/>
      <c r="D887" s="59"/>
      <c r="E887" s="58"/>
      <c r="F887" s="58"/>
      <c r="G887" s="58"/>
    </row>
    <row r="888" spans="3:7" x14ac:dyDescent="0.3">
      <c r="C888" s="59"/>
      <c r="D888" s="59"/>
      <c r="E888" s="58"/>
      <c r="F888" s="58"/>
      <c r="G888" s="58"/>
    </row>
    <row r="889" spans="3:7" x14ac:dyDescent="0.3">
      <c r="C889" s="59"/>
      <c r="D889" s="59"/>
      <c r="E889" s="58"/>
      <c r="F889" s="58"/>
      <c r="G889" s="58"/>
    </row>
    <row r="890" spans="3:7" x14ac:dyDescent="0.3">
      <c r="C890" s="59"/>
      <c r="D890" s="59"/>
      <c r="E890" s="58"/>
      <c r="F890" s="58"/>
      <c r="G890" s="58"/>
    </row>
    <row r="891" spans="3:7" x14ac:dyDescent="0.3">
      <c r="C891" s="59"/>
      <c r="D891" s="59"/>
      <c r="E891" s="58"/>
      <c r="F891" s="58"/>
      <c r="G891" s="58"/>
    </row>
    <row r="892" spans="3:7" x14ac:dyDescent="0.3">
      <c r="C892" s="59"/>
      <c r="D892" s="59"/>
      <c r="E892" s="58"/>
      <c r="F892" s="58"/>
      <c r="G892" s="58"/>
    </row>
    <row r="893" spans="3:7" x14ac:dyDescent="0.3">
      <c r="C893" s="59"/>
      <c r="D893" s="59"/>
      <c r="E893" s="58"/>
      <c r="F893" s="58"/>
      <c r="G893" s="58"/>
    </row>
    <row r="894" spans="3:7" x14ac:dyDescent="0.3">
      <c r="C894" s="59"/>
      <c r="D894" s="59"/>
      <c r="E894" s="58"/>
      <c r="F894" s="58"/>
      <c r="G894" s="58"/>
    </row>
    <row r="895" spans="3:7" x14ac:dyDescent="0.3">
      <c r="C895" s="59"/>
      <c r="D895" s="59"/>
      <c r="E895" s="58"/>
      <c r="F895" s="58"/>
      <c r="G895" s="58"/>
    </row>
    <row r="896" spans="3:7" x14ac:dyDescent="0.3">
      <c r="C896" s="59"/>
      <c r="D896" s="59"/>
      <c r="E896" s="58"/>
      <c r="F896" s="58"/>
      <c r="G896" s="58"/>
    </row>
    <row r="897" spans="3:7" x14ac:dyDescent="0.3">
      <c r="C897" s="59"/>
      <c r="D897" s="59"/>
      <c r="E897" s="58"/>
      <c r="F897" s="58"/>
      <c r="G897" s="58"/>
    </row>
    <row r="898" spans="3:7" x14ac:dyDescent="0.3">
      <c r="C898" s="59"/>
      <c r="D898" s="59"/>
      <c r="E898" s="58"/>
      <c r="F898" s="58"/>
      <c r="G898" s="58"/>
    </row>
    <row r="899" spans="3:7" x14ac:dyDescent="0.3">
      <c r="C899" s="59"/>
      <c r="D899" s="59"/>
      <c r="E899" s="58"/>
      <c r="F899" s="58"/>
      <c r="G899" s="58"/>
    </row>
    <row r="900" spans="3:7" x14ac:dyDescent="0.3">
      <c r="C900" s="59"/>
      <c r="D900" s="59"/>
      <c r="E900" s="58"/>
      <c r="F900" s="58"/>
      <c r="G900" s="58"/>
    </row>
    <row r="901" spans="3:7" x14ac:dyDescent="0.3">
      <c r="C901" s="59"/>
      <c r="D901" s="59"/>
      <c r="E901" s="58"/>
      <c r="F901" s="58"/>
      <c r="G901" s="58"/>
    </row>
    <row r="902" spans="3:7" x14ac:dyDescent="0.3">
      <c r="C902" s="59"/>
      <c r="D902" s="59"/>
      <c r="E902" s="58"/>
      <c r="F902" s="58"/>
      <c r="G902" s="58"/>
    </row>
    <row r="903" spans="3:7" x14ac:dyDescent="0.3">
      <c r="C903" s="59"/>
      <c r="D903" s="59"/>
      <c r="E903" s="58"/>
      <c r="F903" s="58"/>
      <c r="G903" s="58"/>
    </row>
    <row r="904" spans="3:7" x14ac:dyDescent="0.3">
      <c r="C904" s="59"/>
      <c r="D904" s="59"/>
      <c r="E904" s="58"/>
      <c r="F904" s="58"/>
      <c r="G904" s="58"/>
    </row>
    <row r="905" spans="3:7" x14ac:dyDescent="0.3">
      <c r="C905" s="59"/>
      <c r="D905" s="59"/>
      <c r="E905" s="58"/>
      <c r="F905" s="58"/>
      <c r="G905" s="58"/>
    </row>
    <row r="906" spans="3:7" x14ac:dyDescent="0.3">
      <c r="C906" s="59"/>
      <c r="D906" s="59"/>
      <c r="E906" s="58"/>
      <c r="F906" s="58"/>
      <c r="G906" s="58"/>
    </row>
    <row r="907" spans="3:7" x14ac:dyDescent="0.3">
      <c r="C907" s="59"/>
      <c r="D907" s="59"/>
      <c r="E907" s="58"/>
      <c r="F907" s="58"/>
      <c r="G907" s="58"/>
    </row>
    <row r="908" spans="3:7" x14ac:dyDescent="0.3">
      <c r="C908" s="59"/>
      <c r="D908" s="59"/>
      <c r="E908" s="58"/>
      <c r="F908" s="58"/>
      <c r="G908" s="58"/>
    </row>
    <row r="909" spans="3:7" x14ac:dyDescent="0.3">
      <c r="C909" s="59"/>
      <c r="D909" s="59"/>
      <c r="E909" s="58"/>
      <c r="F909" s="58"/>
      <c r="G909" s="58"/>
    </row>
    <row r="910" spans="3:7" x14ac:dyDescent="0.3">
      <c r="C910" s="59"/>
      <c r="D910" s="59"/>
      <c r="E910" s="58"/>
      <c r="F910" s="58"/>
      <c r="G910" s="58"/>
    </row>
    <row r="911" spans="3:7" x14ac:dyDescent="0.3">
      <c r="C911" s="59"/>
      <c r="D911" s="59"/>
      <c r="E911" s="58"/>
      <c r="F911" s="58"/>
      <c r="G911" s="58"/>
    </row>
    <row r="912" spans="3:7" x14ac:dyDescent="0.3">
      <c r="C912" s="59"/>
      <c r="D912" s="59"/>
      <c r="E912" s="58"/>
      <c r="F912" s="58"/>
      <c r="G912" s="58"/>
    </row>
    <row r="913" spans="3:7" x14ac:dyDescent="0.3">
      <c r="C913" s="59"/>
      <c r="D913" s="59"/>
      <c r="E913" s="58"/>
      <c r="F913" s="58"/>
      <c r="G913" s="58"/>
    </row>
    <row r="914" spans="3:7" x14ac:dyDescent="0.3">
      <c r="C914" s="59"/>
      <c r="D914" s="59"/>
      <c r="E914" s="58"/>
      <c r="F914" s="58"/>
      <c r="G914" s="58"/>
    </row>
    <row r="915" spans="3:7" x14ac:dyDescent="0.3">
      <c r="C915" s="59"/>
      <c r="D915" s="59"/>
      <c r="E915" s="58"/>
      <c r="F915" s="58"/>
      <c r="G915" s="58"/>
    </row>
    <row r="916" spans="3:7" x14ac:dyDescent="0.3">
      <c r="C916" s="59"/>
      <c r="D916" s="59"/>
      <c r="E916" s="58"/>
      <c r="F916" s="58"/>
      <c r="G916" s="58"/>
    </row>
    <row r="917" spans="3:7" x14ac:dyDescent="0.3">
      <c r="C917" s="59"/>
      <c r="D917" s="59"/>
      <c r="E917" s="58"/>
      <c r="F917" s="58"/>
      <c r="G917" s="58"/>
    </row>
    <row r="918" spans="3:7" x14ac:dyDescent="0.3">
      <c r="C918" s="59"/>
      <c r="D918" s="59"/>
      <c r="E918" s="58"/>
      <c r="F918" s="58"/>
      <c r="G918" s="58"/>
    </row>
    <row r="919" spans="3:7" x14ac:dyDescent="0.3">
      <c r="C919" s="59"/>
      <c r="D919" s="59"/>
      <c r="E919" s="58"/>
      <c r="F919" s="58"/>
      <c r="G919" s="58"/>
    </row>
    <row r="920" spans="3:7" x14ac:dyDescent="0.3">
      <c r="C920" s="59"/>
      <c r="D920" s="59"/>
      <c r="E920" s="58"/>
      <c r="F920" s="58"/>
      <c r="G920" s="58"/>
    </row>
    <row r="921" spans="3:7" x14ac:dyDescent="0.3">
      <c r="C921" s="59"/>
      <c r="D921" s="59"/>
      <c r="E921" s="58"/>
      <c r="F921" s="58"/>
      <c r="G921" s="58"/>
    </row>
    <row r="922" spans="3:7" x14ac:dyDescent="0.3">
      <c r="C922" s="59"/>
      <c r="D922" s="59"/>
      <c r="E922" s="58"/>
      <c r="F922" s="58"/>
      <c r="G922" s="58"/>
    </row>
    <row r="923" spans="3:7" x14ac:dyDescent="0.3">
      <c r="C923" s="59"/>
      <c r="D923" s="59"/>
      <c r="E923" s="58"/>
      <c r="F923" s="58"/>
      <c r="G923" s="58"/>
    </row>
    <row r="924" spans="3:7" x14ac:dyDescent="0.3">
      <c r="C924" s="59"/>
      <c r="D924" s="59"/>
      <c r="E924" s="58"/>
      <c r="F924" s="58"/>
      <c r="G924" s="58"/>
    </row>
    <row r="925" spans="3:7" x14ac:dyDescent="0.3">
      <c r="C925" s="59"/>
      <c r="D925" s="59"/>
      <c r="E925" s="58"/>
      <c r="F925" s="58"/>
      <c r="G925" s="58"/>
    </row>
    <row r="926" spans="3:7" x14ac:dyDescent="0.3">
      <c r="C926" s="59"/>
      <c r="D926" s="59"/>
      <c r="E926" s="58"/>
      <c r="F926" s="58"/>
      <c r="G926" s="58"/>
    </row>
    <row r="927" spans="3:7" x14ac:dyDescent="0.3">
      <c r="C927" s="59"/>
      <c r="D927" s="59"/>
      <c r="E927" s="58"/>
      <c r="F927" s="58"/>
      <c r="G927" s="58"/>
    </row>
    <row r="928" spans="3:7" x14ac:dyDescent="0.3">
      <c r="C928" s="59"/>
      <c r="D928" s="59"/>
      <c r="E928" s="58"/>
      <c r="F928" s="58"/>
      <c r="G928" s="58"/>
    </row>
    <row r="929" spans="3:7" x14ac:dyDescent="0.3">
      <c r="C929" s="59"/>
      <c r="D929" s="59"/>
      <c r="E929" s="58"/>
      <c r="F929" s="58"/>
      <c r="G929" s="58"/>
    </row>
    <row r="930" spans="3:7" x14ac:dyDescent="0.3">
      <c r="C930" s="59"/>
      <c r="D930" s="59"/>
      <c r="E930" s="58"/>
      <c r="F930" s="58"/>
      <c r="G930" s="58"/>
    </row>
    <row r="931" spans="3:7" x14ac:dyDescent="0.3">
      <c r="C931" s="59"/>
      <c r="D931" s="59"/>
      <c r="E931" s="58"/>
      <c r="F931" s="58"/>
      <c r="G931" s="58"/>
    </row>
    <row r="932" spans="3:7" x14ac:dyDescent="0.3">
      <c r="C932" s="59"/>
      <c r="D932" s="59"/>
      <c r="E932" s="58"/>
      <c r="F932" s="58"/>
      <c r="G932" s="58"/>
    </row>
    <row r="933" spans="3:7" x14ac:dyDescent="0.3">
      <c r="C933" s="59"/>
      <c r="D933" s="59"/>
      <c r="E933" s="58"/>
      <c r="F933" s="58"/>
      <c r="G933" s="58"/>
    </row>
    <row r="934" spans="3:7" x14ac:dyDescent="0.3">
      <c r="C934" s="59"/>
      <c r="D934" s="59"/>
      <c r="E934" s="58"/>
      <c r="F934" s="58"/>
      <c r="G934" s="58"/>
    </row>
    <row r="935" spans="3:7" x14ac:dyDescent="0.3">
      <c r="C935" s="59"/>
      <c r="D935" s="59"/>
      <c r="E935" s="58"/>
      <c r="F935" s="58"/>
      <c r="G935" s="58"/>
    </row>
    <row r="936" spans="3:7" x14ac:dyDescent="0.3">
      <c r="C936" s="59"/>
      <c r="D936" s="59"/>
      <c r="E936" s="58"/>
      <c r="F936" s="58"/>
      <c r="G936" s="58"/>
    </row>
    <row r="937" spans="3:7" x14ac:dyDescent="0.3">
      <c r="C937" s="59"/>
      <c r="D937" s="59"/>
      <c r="E937" s="58"/>
      <c r="F937" s="58"/>
      <c r="G937" s="58"/>
    </row>
    <row r="938" spans="3:7" x14ac:dyDescent="0.3">
      <c r="C938" s="59"/>
      <c r="D938" s="59"/>
      <c r="E938" s="58"/>
      <c r="F938" s="58"/>
      <c r="G938" s="58"/>
    </row>
    <row r="939" spans="3:7" x14ac:dyDescent="0.3">
      <c r="C939" s="59"/>
      <c r="D939" s="59"/>
      <c r="E939" s="58"/>
      <c r="F939" s="58"/>
      <c r="G939" s="58"/>
    </row>
    <row r="940" spans="3:7" x14ac:dyDescent="0.3">
      <c r="C940" s="59"/>
      <c r="D940" s="59"/>
      <c r="E940" s="58"/>
      <c r="F940" s="58"/>
      <c r="G940" s="58"/>
    </row>
    <row r="941" spans="3:7" x14ac:dyDescent="0.3">
      <c r="C941" s="59"/>
      <c r="D941" s="59"/>
      <c r="E941" s="58"/>
      <c r="F941" s="58"/>
      <c r="G941" s="58"/>
    </row>
    <row r="942" spans="3:7" x14ac:dyDescent="0.3">
      <c r="C942" s="59"/>
      <c r="D942" s="59"/>
      <c r="E942" s="58"/>
      <c r="F942" s="58"/>
      <c r="G942" s="58"/>
    </row>
    <row r="943" spans="3:7" x14ac:dyDescent="0.3">
      <c r="C943" s="59"/>
      <c r="D943" s="59"/>
      <c r="E943" s="58"/>
      <c r="F943" s="58"/>
      <c r="G943" s="58"/>
    </row>
    <row r="944" spans="3:7" x14ac:dyDescent="0.3">
      <c r="C944" s="59"/>
      <c r="D944" s="59"/>
      <c r="E944" s="58"/>
      <c r="F944" s="58"/>
      <c r="G944" s="58"/>
    </row>
    <row r="945" spans="3:7" x14ac:dyDescent="0.3">
      <c r="C945" s="59"/>
      <c r="D945" s="59"/>
      <c r="E945" s="58"/>
      <c r="F945" s="58"/>
      <c r="G945" s="58"/>
    </row>
    <row r="946" spans="3:7" x14ac:dyDescent="0.3">
      <c r="C946" s="59"/>
      <c r="D946" s="59"/>
      <c r="E946" s="58"/>
      <c r="F946" s="58"/>
      <c r="G946" s="58"/>
    </row>
    <row r="947" spans="3:7" x14ac:dyDescent="0.3">
      <c r="C947" s="59"/>
      <c r="D947" s="59"/>
      <c r="E947" s="58"/>
      <c r="F947" s="58"/>
      <c r="G947" s="58"/>
    </row>
    <row r="948" spans="3:7" x14ac:dyDescent="0.3">
      <c r="C948" s="59"/>
      <c r="D948" s="59"/>
      <c r="E948" s="58"/>
      <c r="F948" s="58"/>
      <c r="G948" s="58"/>
    </row>
    <row r="949" spans="3:7" x14ac:dyDescent="0.3">
      <c r="C949" s="59"/>
      <c r="D949" s="59"/>
      <c r="E949" s="58"/>
      <c r="F949" s="58"/>
      <c r="G949" s="58"/>
    </row>
    <row r="950" spans="3:7" x14ac:dyDescent="0.3">
      <c r="C950" s="59"/>
      <c r="D950" s="59"/>
      <c r="E950" s="58"/>
      <c r="F950" s="58"/>
      <c r="G950" s="58"/>
    </row>
    <row r="951" spans="3:7" x14ac:dyDescent="0.3">
      <c r="C951" s="59"/>
      <c r="D951" s="59"/>
      <c r="E951" s="58"/>
      <c r="F951" s="58"/>
      <c r="G951" s="58"/>
    </row>
    <row r="952" spans="3:7" x14ac:dyDescent="0.3">
      <c r="C952" s="59"/>
      <c r="D952" s="59"/>
      <c r="E952" s="58"/>
      <c r="F952" s="58"/>
      <c r="G952" s="58"/>
    </row>
    <row r="953" spans="3:7" x14ac:dyDescent="0.3">
      <c r="C953" s="59"/>
      <c r="D953" s="59"/>
      <c r="E953" s="58"/>
      <c r="F953" s="58"/>
      <c r="G953" s="58"/>
    </row>
    <row r="954" spans="3:7" x14ac:dyDescent="0.3">
      <c r="C954" s="59"/>
      <c r="D954" s="59"/>
      <c r="E954" s="58"/>
      <c r="F954" s="58"/>
      <c r="G954" s="58"/>
    </row>
    <row r="955" spans="3:7" x14ac:dyDescent="0.3">
      <c r="C955" s="59"/>
      <c r="D955" s="59"/>
      <c r="E955" s="58"/>
      <c r="F955" s="58"/>
      <c r="G955" s="58"/>
    </row>
    <row r="956" spans="3:7" x14ac:dyDescent="0.3">
      <c r="C956" s="59"/>
      <c r="D956" s="59"/>
      <c r="E956" s="58"/>
      <c r="F956" s="58"/>
      <c r="G956" s="58"/>
    </row>
    <row r="957" spans="3:7" x14ac:dyDescent="0.3">
      <c r="C957" s="59"/>
      <c r="D957" s="59"/>
      <c r="E957" s="58"/>
      <c r="F957" s="58"/>
      <c r="G957" s="58"/>
    </row>
    <row r="958" spans="3:7" x14ac:dyDescent="0.3">
      <c r="C958" s="59"/>
      <c r="D958" s="59"/>
      <c r="E958" s="58"/>
      <c r="F958" s="58"/>
      <c r="G958" s="58"/>
    </row>
    <row r="959" spans="3:7" x14ac:dyDescent="0.3">
      <c r="C959" s="59"/>
      <c r="D959" s="59"/>
      <c r="E959" s="58"/>
      <c r="F959" s="58"/>
      <c r="G959" s="58"/>
    </row>
    <row r="960" spans="3:7" x14ac:dyDescent="0.3">
      <c r="C960" s="59"/>
      <c r="D960" s="59"/>
      <c r="E960" s="58"/>
      <c r="F960" s="58"/>
      <c r="G960" s="58"/>
    </row>
    <row r="961" spans="3:7" x14ac:dyDescent="0.3">
      <c r="C961" s="59"/>
      <c r="D961" s="59"/>
      <c r="E961" s="58"/>
      <c r="F961" s="58"/>
      <c r="G961" s="58"/>
    </row>
    <row r="962" spans="3:7" x14ac:dyDescent="0.3">
      <c r="C962" s="59"/>
      <c r="D962" s="59"/>
      <c r="E962" s="58"/>
      <c r="F962" s="58"/>
      <c r="G962" s="58"/>
    </row>
    <row r="963" spans="3:7" x14ac:dyDescent="0.3">
      <c r="C963" s="59"/>
      <c r="D963" s="59"/>
      <c r="E963" s="58"/>
      <c r="F963" s="58"/>
      <c r="G963" s="58"/>
    </row>
    <row r="964" spans="3:7" x14ac:dyDescent="0.3">
      <c r="C964" s="59"/>
      <c r="D964" s="59"/>
      <c r="E964" s="58"/>
      <c r="F964" s="58"/>
      <c r="G964" s="58"/>
    </row>
    <row r="965" spans="3:7" x14ac:dyDescent="0.3">
      <c r="C965" s="59"/>
      <c r="D965" s="59"/>
      <c r="E965" s="58"/>
      <c r="F965" s="58"/>
      <c r="G965" s="58"/>
    </row>
    <row r="966" spans="3:7" x14ac:dyDescent="0.3">
      <c r="C966" s="59"/>
      <c r="D966" s="59"/>
      <c r="E966" s="58"/>
      <c r="F966" s="58"/>
      <c r="G966" s="58"/>
    </row>
    <row r="967" spans="3:7" x14ac:dyDescent="0.3">
      <c r="C967" s="59"/>
      <c r="D967" s="59"/>
      <c r="E967" s="58"/>
      <c r="F967" s="58"/>
      <c r="G967" s="58"/>
    </row>
    <row r="968" spans="3:7" x14ac:dyDescent="0.3">
      <c r="C968" s="59"/>
      <c r="D968" s="59"/>
      <c r="E968" s="58"/>
      <c r="F968" s="58"/>
      <c r="G968" s="58"/>
    </row>
    <row r="969" spans="3:7" x14ac:dyDescent="0.3">
      <c r="C969" s="59"/>
      <c r="D969" s="59"/>
      <c r="E969" s="58"/>
      <c r="F969" s="58"/>
      <c r="G969" s="58"/>
    </row>
    <row r="970" spans="3:7" x14ac:dyDescent="0.3">
      <c r="C970" s="59"/>
      <c r="D970" s="59"/>
      <c r="E970" s="58"/>
      <c r="F970" s="58"/>
      <c r="G970" s="58"/>
    </row>
    <row r="971" spans="3:7" x14ac:dyDescent="0.3">
      <c r="C971" s="59"/>
      <c r="D971" s="59"/>
      <c r="E971" s="58"/>
      <c r="F971" s="58"/>
      <c r="G971" s="58"/>
    </row>
    <row r="972" spans="3:7" x14ac:dyDescent="0.3">
      <c r="C972" s="59"/>
      <c r="D972" s="59"/>
      <c r="E972" s="58"/>
      <c r="F972" s="58"/>
      <c r="G972" s="58"/>
    </row>
    <row r="973" spans="3:7" x14ac:dyDescent="0.3">
      <c r="C973" s="59"/>
      <c r="D973" s="59"/>
      <c r="E973" s="58"/>
      <c r="F973" s="58"/>
      <c r="G973" s="58"/>
    </row>
    <row r="974" spans="3:7" x14ac:dyDescent="0.3">
      <c r="C974" s="59"/>
      <c r="D974" s="59"/>
      <c r="E974" s="58"/>
      <c r="F974" s="58"/>
      <c r="G974" s="58"/>
    </row>
    <row r="975" spans="3:7" x14ac:dyDescent="0.3">
      <c r="C975" s="59"/>
      <c r="D975" s="59"/>
      <c r="E975" s="58"/>
      <c r="F975" s="58"/>
      <c r="G975" s="58"/>
    </row>
    <row r="976" spans="3:7" x14ac:dyDescent="0.3">
      <c r="C976" s="59"/>
      <c r="D976" s="59"/>
      <c r="E976" s="58"/>
      <c r="F976" s="58"/>
      <c r="G976" s="58"/>
    </row>
    <row r="977" spans="3:7" x14ac:dyDescent="0.3">
      <c r="C977" s="59"/>
      <c r="D977" s="59"/>
      <c r="E977" s="58"/>
      <c r="F977" s="58"/>
      <c r="G977" s="58"/>
    </row>
    <row r="978" spans="3:7" x14ac:dyDescent="0.3">
      <c r="C978" s="59"/>
      <c r="D978" s="59"/>
      <c r="E978" s="58"/>
      <c r="F978" s="58"/>
      <c r="G978" s="58"/>
    </row>
    <row r="979" spans="3:7" x14ac:dyDescent="0.3">
      <c r="C979" s="59"/>
      <c r="D979" s="59"/>
      <c r="E979" s="58"/>
      <c r="F979" s="58"/>
      <c r="G979" s="58"/>
    </row>
    <row r="980" spans="3:7" x14ac:dyDescent="0.3">
      <c r="C980" s="59"/>
      <c r="D980" s="59"/>
      <c r="E980" s="58"/>
      <c r="F980" s="58"/>
      <c r="G980" s="58"/>
    </row>
    <row r="981" spans="3:7" x14ac:dyDescent="0.3">
      <c r="C981" s="59"/>
      <c r="D981" s="59"/>
      <c r="E981" s="58"/>
      <c r="F981" s="58"/>
      <c r="G981" s="58"/>
    </row>
    <row r="982" spans="3:7" x14ac:dyDescent="0.3">
      <c r="C982" s="59"/>
      <c r="D982" s="59"/>
      <c r="E982" s="58"/>
      <c r="F982" s="58"/>
      <c r="G982" s="58"/>
    </row>
    <row r="983" spans="3:7" x14ac:dyDescent="0.3">
      <c r="C983" s="59"/>
      <c r="D983" s="59"/>
      <c r="E983" s="58"/>
      <c r="F983" s="58"/>
      <c r="G983" s="58"/>
    </row>
    <row r="984" spans="3:7" x14ac:dyDescent="0.3">
      <c r="C984" s="59"/>
      <c r="D984" s="59"/>
      <c r="E984" s="58"/>
      <c r="F984" s="58"/>
      <c r="G984" s="58"/>
    </row>
    <row r="985" spans="3:7" x14ac:dyDescent="0.3">
      <c r="C985" s="59"/>
      <c r="D985" s="59"/>
      <c r="E985" s="58"/>
      <c r="F985" s="58"/>
      <c r="G985" s="58"/>
    </row>
    <row r="986" spans="3:7" x14ac:dyDescent="0.3">
      <c r="C986" s="59"/>
      <c r="D986" s="59"/>
      <c r="E986" s="58"/>
      <c r="F986" s="58"/>
      <c r="G986" s="58"/>
    </row>
    <row r="987" spans="3:7" x14ac:dyDescent="0.3">
      <c r="C987" s="59"/>
      <c r="D987" s="59"/>
      <c r="E987" s="58"/>
      <c r="F987" s="58"/>
      <c r="G987" s="58"/>
    </row>
    <row r="988" spans="3:7" x14ac:dyDescent="0.3">
      <c r="C988" s="59"/>
      <c r="D988" s="59"/>
      <c r="E988" s="58"/>
      <c r="F988" s="58"/>
      <c r="G988" s="58"/>
    </row>
    <row r="989" spans="3:7" x14ac:dyDescent="0.3">
      <c r="C989" s="59"/>
      <c r="D989" s="59"/>
      <c r="E989" s="58"/>
      <c r="F989" s="58"/>
      <c r="G989" s="58"/>
    </row>
    <row r="990" spans="3:7" x14ac:dyDescent="0.3">
      <c r="C990" s="59"/>
      <c r="D990" s="59"/>
      <c r="E990" s="58"/>
      <c r="F990" s="58"/>
      <c r="G990" s="58"/>
    </row>
    <row r="991" spans="3:7" x14ac:dyDescent="0.3">
      <c r="C991" s="59"/>
      <c r="D991" s="59"/>
      <c r="E991" s="58"/>
      <c r="F991" s="58"/>
      <c r="G991" s="58"/>
    </row>
    <row r="992" spans="3:7" x14ac:dyDescent="0.3">
      <c r="C992" s="59"/>
      <c r="D992" s="59"/>
      <c r="E992" s="58"/>
      <c r="F992" s="58"/>
      <c r="G992" s="58"/>
    </row>
    <row r="993" spans="3:7" x14ac:dyDescent="0.3">
      <c r="C993" s="59"/>
      <c r="D993" s="59"/>
      <c r="E993" s="58"/>
      <c r="F993" s="58"/>
      <c r="G993" s="58"/>
    </row>
    <row r="994" spans="3:7" x14ac:dyDescent="0.3">
      <c r="C994" s="59"/>
      <c r="D994" s="59"/>
      <c r="E994" s="58"/>
      <c r="F994" s="58"/>
      <c r="G994" s="58"/>
    </row>
    <row r="995" spans="3:7" x14ac:dyDescent="0.3">
      <c r="C995" s="59"/>
      <c r="D995" s="59"/>
      <c r="E995" s="58"/>
      <c r="F995" s="58"/>
      <c r="G995" s="58"/>
    </row>
    <row r="996" spans="3:7" x14ac:dyDescent="0.3">
      <c r="C996" s="59"/>
      <c r="D996" s="59"/>
      <c r="E996" s="58"/>
      <c r="F996" s="58"/>
      <c r="G996" s="58"/>
    </row>
    <row r="997" spans="3:7" x14ac:dyDescent="0.3">
      <c r="C997" s="59"/>
      <c r="D997" s="59"/>
      <c r="E997" s="58"/>
      <c r="F997" s="58"/>
      <c r="G997" s="58"/>
    </row>
    <row r="998" spans="3:7" x14ac:dyDescent="0.3">
      <c r="C998" s="59"/>
      <c r="D998" s="59"/>
      <c r="E998" s="58"/>
      <c r="F998" s="58"/>
      <c r="G998" s="58"/>
    </row>
    <row r="999" spans="3:7" x14ac:dyDescent="0.3">
      <c r="C999" s="59"/>
      <c r="D999" s="59"/>
      <c r="E999" s="58"/>
      <c r="F999" s="58"/>
      <c r="G999" s="58"/>
    </row>
    <row r="1000" spans="3:7" x14ac:dyDescent="0.3">
      <c r="C1000" s="59"/>
      <c r="D1000" s="59"/>
      <c r="E1000" s="58"/>
      <c r="F1000" s="58"/>
      <c r="G1000" s="58"/>
    </row>
    <row r="1001" spans="3:7" x14ac:dyDescent="0.3">
      <c r="C1001" s="59"/>
      <c r="D1001" s="59"/>
      <c r="E1001" s="58"/>
      <c r="F1001" s="58"/>
      <c r="G1001" s="58"/>
    </row>
    <row r="1002" spans="3:7" x14ac:dyDescent="0.3">
      <c r="C1002" s="59"/>
      <c r="D1002" s="59"/>
      <c r="E1002" s="58"/>
      <c r="F1002" s="58"/>
      <c r="G1002" s="58"/>
    </row>
    <row r="1003" spans="3:7" x14ac:dyDescent="0.3">
      <c r="C1003" s="59"/>
      <c r="D1003" s="59"/>
      <c r="E1003" s="58"/>
      <c r="F1003" s="58"/>
      <c r="G1003" s="58"/>
    </row>
    <row r="1004" spans="3:7" x14ac:dyDescent="0.3">
      <c r="C1004" s="59"/>
      <c r="D1004" s="59"/>
      <c r="E1004" s="58"/>
      <c r="F1004" s="58"/>
      <c r="G1004" s="58"/>
    </row>
    <row r="1005" spans="3:7" x14ac:dyDescent="0.3">
      <c r="C1005" s="59"/>
      <c r="D1005" s="59"/>
      <c r="E1005" s="58"/>
      <c r="F1005" s="58"/>
      <c r="G1005" s="58"/>
    </row>
    <row r="1006" spans="3:7" x14ac:dyDescent="0.3">
      <c r="C1006" s="59"/>
      <c r="D1006" s="59"/>
      <c r="E1006" s="58"/>
      <c r="F1006" s="58"/>
      <c r="G1006" s="58"/>
    </row>
    <row r="1007" spans="3:7" x14ac:dyDescent="0.3">
      <c r="C1007" s="59"/>
      <c r="D1007" s="59"/>
      <c r="E1007" s="58"/>
      <c r="F1007" s="58"/>
      <c r="G1007" s="58"/>
    </row>
    <row r="1008" spans="3:7" x14ac:dyDescent="0.3">
      <c r="C1008" s="59"/>
      <c r="D1008" s="59"/>
      <c r="E1008" s="58"/>
      <c r="F1008" s="58"/>
      <c r="G1008" s="58"/>
    </row>
    <row r="1009" spans="3:7" x14ac:dyDescent="0.3">
      <c r="C1009" s="59"/>
      <c r="D1009" s="59"/>
      <c r="E1009" s="58"/>
      <c r="F1009" s="58"/>
      <c r="G1009" s="58"/>
    </row>
    <row r="1010" spans="3:7" x14ac:dyDescent="0.3">
      <c r="C1010" s="59"/>
      <c r="D1010" s="59"/>
      <c r="E1010" s="58"/>
      <c r="F1010" s="58"/>
      <c r="G1010" s="58"/>
    </row>
    <row r="1011" spans="3:7" x14ac:dyDescent="0.3">
      <c r="C1011" s="59"/>
      <c r="D1011" s="59"/>
      <c r="E1011" s="58"/>
      <c r="F1011" s="58"/>
      <c r="G1011" s="58"/>
    </row>
    <row r="1012" spans="3:7" x14ac:dyDescent="0.3">
      <c r="C1012" s="59"/>
      <c r="D1012" s="59"/>
      <c r="E1012" s="58"/>
      <c r="F1012" s="58"/>
      <c r="G1012" s="58"/>
    </row>
    <row r="1013" spans="3:7" x14ac:dyDescent="0.3">
      <c r="C1013" s="59"/>
      <c r="D1013" s="59"/>
      <c r="E1013" s="58"/>
      <c r="F1013" s="58"/>
      <c r="G1013" s="58"/>
    </row>
    <row r="1014" spans="3:7" x14ac:dyDescent="0.3">
      <c r="C1014" s="59"/>
      <c r="D1014" s="59"/>
      <c r="E1014" s="58"/>
      <c r="F1014" s="58"/>
      <c r="G1014" s="58"/>
    </row>
    <row r="1015" spans="3:7" x14ac:dyDescent="0.3">
      <c r="C1015" s="59"/>
      <c r="D1015" s="59"/>
      <c r="E1015" s="58"/>
      <c r="F1015" s="58"/>
      <c r="G1015" s="58"/>
    </row>
    <row r="1016" spans="3:7" x14ac:dyDescent="0.3">
      <c r="C1016" s="59"/>
      <c r="D1016" s="59"/>
      <c r="E1016" s="58"/>
      <c r="F1016" s="58"/>
      <c r="G1016" s="58"/>
    </row>
    <row r="1017" spans="3:7" x14ac:dyDescent="0.3">
      <c r="C1017" s="59"/>
      <c r="D1017" s="59"/>
      <c r="E1017" s="58"/>
      <c r="F1017" s="58"/>
      <c r="G1017" s="58"/>
    </row>
    <row r="1018" spans="3:7" x14ac:dyDescent="0.3">
      <c r="C1018" s="59"/>
      <c r="D1018" s="59"/>
      <c r="E1018" s="58"/>
      <c r="F1018" s="58"/>
      <c r="G1018" s="58"/>
    </row>
    <row r="1019" spans="3:7" x14ac:dyDescent="0.3">
      <c r="C1019" s="59"/>
      <c r="D1019" s="59"/>
      <c r="E1019" s="58"/>
      <c r="F1019" s="58"/>
      <c r="G1019" s="58"/>
    </row>
    <row r="1020" spans="3:7" x14ac:dyDescent="0.3">
      <c r="C1020" s="59"/>
      <c r="D1020" s="59"/>
      <c r="E1020" s="58"/>
      <c r="F1020" s="58"/>
      <c r="G1020" s="58"/>
    </row>
    <row r="1021" spans="3:7" x14ac:dyDescent="0.3">
      <c r="C1021" s="59"/>
      <c r="D1021" s="59"/>
      <c r="E1021" s="58"/>
      <c r="F1021" s="58"/>
      <c r="G1021" s="58"/>
    </row>
    <row r="1022" spans="3:7" x14ac:dyDescent="0.3">
      <c r="C1022" s="59"/>
      <c r="D1022" s="59"/>
      <c r="E1022" s="58"/>
      <c r="F1022" s="58"/>
      <c r="G1022" s="58"/>
    </row>
    <row r="1023" spans="3:7" x14ac:dyDescent="0.3">
      <c r="C1023" s="59"/>
      <c r="D1023" s="59"/>
      <c r="E1023" s="58"/>
      <c r="F1023" s="58"/>
      <c r="G1023" s="58"/>
    </row>
    <row r="1024" spans="3:7" x14ac:dyDescent="0.3">
      <c r="C1024" s="59"/>
      <c r="D1024" s="59"/>
      <c r="E1024" s="58"/>
      <c r="F1024" s="58"/>
      <c r="G1024" s="58"/>
    </row>
    <row r="1025" spans="3:7" x14ac:dyDescent="0.3">
      <c r="C1025" s="59"/>
      <c r="D1025" s="59"/>
      <c r="E1025" s="58"/>
      <c r="F1025" s="58"/>
      <c r="G1025" s="58"/>
    </row>
    <row r="1026" spans="3:7" x14ac:dyDescent="0.3">
      <c r="C1026" s="59"/>
      <c r="D1026" s="59"/>
      <c r="E1026" s="58"/>
      <c r="F1026" s="58"/>
      <c r="G1026" s="58"/>
    </row>
    <row r="1027" spans="3:7" x14ac:dyDescent="0.3">
      <c r="C1027" s="59"/>
      <c r="D1027" s="59"/>
      <c r="E1027" s="58"/>
      <c r="F1027" s="58"/>
      <c r="G1027" s="58"/>
    </row>
    <row r="1028" spans="3:7" x14ac:dyDescent="0.3">
      <c r="C1028" s="59"/>
      <c r="D1028" s="59"/>
      <c r="E1028" s="58"/>
      <c r="F1028" s="58"/>
      <c r="G1028" s="58"/>
    </row>
    <row r="1029" spans="3:7" x14ac:dyDescent="0.3">
      <c r="C1029" s="59"/>
      <c r="D1029" s="59"/>
      <c r="E1029" s="58"/>
      <c r="F1029" s="58"/>
      <c r="G1029" s="58"/>
    </row>
    <row r="1030" spans="3:7" x14ac:dyDescent="0.3">
      <c r="C1030" s="59"/>
      <c r="D1030" s="59"/>
      <c r="E1030" s="58"/>
      <c r="F1030" s="58"/>
      <c r="G1030" s="58"/>
    </row>
    <row r="1031" spans="3:7" x14ac:dyDescent="0.3">
      <c r="C1031" s="59"/>
      <c r="D1031" s="59"/>
      <c r="E1031" s="58"/>
      <c r="F1031" s="58"/>
      <c r="G1031" s="58"/>
    </row>
    <row r="1032" spans="3:7" x14ac:dyDescent="0.3">
      <c r="C1032" s="59"/>
      <c r="D1032" s="59"/>
      <c r="E1032" s="58"/>
      <c r="F1032" s="58"/>
      <c r="G1032" s="58"/>
    </row>
    <row r="1033" spans="3:7" x14ac:dyDescent="0.3">
      <c r="C1033" s="59"/>
      <c r="D1033" s="59"/>
      <c r="E1033" s="58"/>
      <c r="F1033" s="58"/>
      <c r="G1033" s="58"/>
    </row>
    <row r="1034" spans="3:7" x14ac:dyDescent="0.3">
      <c r="C1034" s="59"/>
      <c r="D1034" s="59"/>
      <c r="E1034" s="58"/>
      <c r="F1034" s="58"/>
      <c r="G1034" s="58"/>
    </row>
    <row r="1035" spans="3:7" x14ac:dyDescent="0.3">
      <c r="C1035" s="59"/>
      <c r="D1035" s="59"/>
      <c r="E1035" s="58"/>
      <c r="F1035" s="58"/>
      <c r="G1035" s="58"/>
    </row>
    <row r="1036" spans="3:7" x14ac:dyDescent="0.3">
      <c r="C1036" s="59"/>
      <c r="D1036" s="59"/>
      <c r="E1036" s="58"/>
      <c r="F1036" s="58"/>
      <c r="G1036" s="58"/>
    </row>
    <row r="1037" spans="3:7" x14ac:dyDescent="0.3">
      <c r="C1037" s="59"/>
      <c r="D1037" s="59"/>
      <c r="E1037" s="58"/>
      <c r="F1037" s="58"/>
      <c r="G1037" s="58"/>
    </row>
    <row r="1038" spans="3:7" x14ac:dyDescent="0.3">
      <c r="C1038" s="59"/>
      <c r="D1038" s="59"/>
      <c r="E1038" s="58"/>
      <c r="F1038" s="58"/>
      <c r="G1038" s="58"/>
    </row>
    <row r="1039" spans="3:7" x14ac:dyDescent="0.3">
      <c r="C1039" s="59"/>
      <c r="D1039" s="59"/>
      <c r="E1039" s="58"/>
      <c r="F1039" s="58"/>
      <c r="G1039" s="58"/>
    </row>
    <row r="1040" spans="3:7" x14ac:dyDescent="0.3">
      <c r="C1040" s="59"/>
      <c r="D1040" s="59"/>
      <c r="E1040" s="58"/>
      <c r="F1040" s="58"/>
      <c r="G1040" s="58"/>
    </row>
    <row r="1041" spans="3:7" x14ac:dyDescent="0.3">
      <c r="C1041" s="59"/>
      <c r="D1041" s="59"/>
      <c r="E1041" s="58"/>
      <c r="F1041" s="58"/>
      <c r="G1041" s="58"/>
    </row>
    <row r="1042" spans="3:7" x14ac:dyDescent="0.3">
      <c r="C1042" s="59"/>
      <c r="D1042" s="59"/>
      <c r="E1042" s="58"/>
      <c r="F1042" s="58"/>
      <c r="G1042" s="58"/>
    </row>
    <row r="1043" spans="3:7" x14ac:dyDescent="0.3">
      <c r="C1043" s="59"/>
      <c r="D1043" s="59"/>
      <c r="E1043" s="58"/>
      <c r="F1043" s="58"/>
      <c r="G1043" s="58"/>
    </row>
    <row r="1044" spans="3:7" x14ac:dyDescent="0.3">
      <c r="C1044" s="59"/>
      <c r="D1044" s="59"/>
      <c r="E1044" s="58"/>
      <c r="F1044" s="58"/>
      <c r="G1044" s="58"/>
    </row>
    <row r="1045" spans="3:7" x14ac:dyDescent="0.3">
      <c r="C1045" s="59"/>
      <c r="D1045" s="59"/>
      <c r="E1045" s="58"/>
      <c r="F1045" s="58"/>
      <c r="G1045" s="58"/>
    </row>
    <row r="1046" spans="3:7" x14ac:dyDescent="0.3">
      <c r="C1046" s="59"/>
      <c r="D1046" s="59"/>
      <c r="E1046" s="58"/>
      <c r="F1046" s="58"/>
      <c r="G1046" s="58"/>
    </row>
    <row r="1047" spans="3:7" x14ac:dyDescent="0.3">
      <c r="C1047" s="59"/>
      <c r="D1047" s="59"/>
      <c r="E1047" s="58"/>
      <c r="F1047" s="58"/>
      <c r="G1047" s="58"/>
    </row>
    <row r="1048" spans="3:7" x14ac:dyDescent="0.3">
      <c r="C1048" s="59"/>
      <c r="D1048" s="59"/>
      <c r="E1048" s="58"/>
      <c r="F1048" s="58"/>
      <c r="G1048" s="58"/>
    </row>
    <row r="1049" spans="3:7" x14ac:dyDescent="0.3">
      <c r="C1049" s="59"/>
      <c r="D1049" s="59"/>
      <c r="E1049" s="58"/>
      <c r="F1049" s="58"/>
      <c r="G1049" s="58"/>
    </row>
    <row r="1050" spans="3:7" x14ac:dyDescent="0.3">
      <c r="C1050" s="59"/>
      <c r="D1050" s="59"/>
      <c r="E1050" s="58"/>
      <c r="F1050" s="58"/>
      <c r="G1050" s="58"/>
    </row>
    <row r="1051" spans="3:7" x14ac:dyDescent="0.3">
      <c r="C1051" s="59"/>
      <c r="D1051" s="59"/>
      <c r="E1051" s="58"/>
      <c r="F1051" s="58"/>
      <c r="G1051" s="58"/>
    </row>
    <row r="1052" spans="3:7" x14ac:dyDescent="0.3">
      <c r="C1052" s="59"/>
      <c r="D1052" s="59"/>
      <c r="E1052" s="58"/>
      <c r="F1052" s="58"/>
      <c r="G1052" s="58"/>
    </row>
    <row r="1053" spans="3:7" x14ac:dyDescent="0.3">
      <c r="C1053" s="59"/>
      <c r="D1053" s="59"/>
      <c r="E1053" s="58"/>
      <c r="F1053" s="58"/>
      <c r="G1053" s="58"/>
    </row>
    <row r="1054" spans="3:7" x14ac:dyDescent="0.3">
      <c r="C1054" s="59"/>
      <c r="D1054" s="59"/>
      <c r="E1054" s="58"/>
      <c r="F1054" s="58"/>
      <c r="G1054" s="58"/>
    </row>
    <row r="1055" spans="3:7" x14ac:dyDescent="0.3">
      <c r="C1055" s="59"/>
      <c r="D1055" s="59"/>
      <c r="E1055" s="58"/>
      <c r="F1055" s="58"/>
      <c r="G1055" s="58"/>
    </row>
    <row r="1056" spans="3:7" x14ac:dyDescent="0.3">
      <c r="C1056" s="59"/>
      <c r="D1056" s="59"/>
      <c r="E1056" s="58"/>
      <c r="F1056" s="58"/>
      <c r="G1056" s="58"/>
    </row>
    <row r="1057" spans="3:7" x14ac:dyDescent="0.3">
      <c r="C1057" s="59"/>
      <c r="D1057" s="59"/>
      <c r="E1057" s="58"/>
      <c r="F1057" s="58"/>
      <c r="G1057" s="58"/>
    </row>
    <row r="1058" spans="3:7" x14ac:dyDescent="0.3">
      <c r="C1058" s="59"/>
      <c r="D1058" s="59"/>
      <c r="E1058" s="58"/>
      <c r="F1058" s="58"/>
      <c r="G1058" s="58"/>
    </row>
    <row r="1059" spans="3:7" x14ac:dyDescent="0.3">
      <c r="C1059" s="59"/>
      <c r="D1059" s="59"/>
      <c r="E1059" s="58"/>
      <c r="F1059" s="58"/>
      <c r="G1059" s="58"/>
    </row>
    <row r="1060" spans="3:7" x14ac:dyDescent="0.3">
      <c r="C1060" s="59"/>
      <c r="D1060" s="59"/>
      <c r="E1060" s="58"/>
      <c r="F1060" s="58"/>
      <c r="G1060" s="58"/>
    </row>
    <row r="1061" spans="3:7" x14ac:dyDescent="0.3">
      <c r="C1061" s="59"/>
      <c r="D1061" s="59"/>
      <c r="E1061" s="58"/>
      <c r="F1061" s="58"/>
      <c r="G1061" s="58"/>
    </row>
    <row r="1062" spans="3:7" x14ac:dyDescent="0.3">
      <c r="C1062" s="59"/>
      <c r="D1062" s="59"/>
      <c r="E1062" s="58"/>
      <c r="F1062" s="58"/>
      <c r="G1062" s="58"/>
    </row>
    <row r="1063" spans="3:7" x14ac:dyDescent="0.3">
      <c r="C1063" s="59"/>
      <c r="D1063" s="59"/>
      <c r="E1063" s="58"/>
      <c r="F1063" s="58"/>
      <c r="G1063" s="58"/>
    </row>
    <row r="1064" spans="3:7" x14ac:dyDescent="0.3">
      <c r="C1064" s="59"/>
      <c r="D1064" s="59"/>
      <c r="E1064" s="58"/>
      <c r="F1064" s="58"/>
      <c r="G1064" s="58"/>
    </row>
    <row r="1065" spans="3:7" x14ac:dyDescent="0.3">
      <c r="C1065" s="59"/>
      <c r="D1065" s="59"/>
      <c r="E1065" s="58"/>
      <c r="F1065" s="58"/>
      <c r="G1065" s="58"/>
    </row>
    <row r="1066" spans="3:7" x14ac:dyDescent="0.3">
      <c r="C1066" s="59"/>
      <c r="D1066" s="59"/>
      <c r="E1066" s="58"/>
      <c r="F1066" s="58"/>
      <c r="G1066" s="58"/>
    </row>
    <row r="1067" spans="3:7" x14ac:dyDescent="0.3">
      <c r="C1067" s="59"/>
      <c r="D1067" s="59"/>
      <c r="E1067" s="58"/>
      <c r="F1067" s="58"/>
      <c r="G1067" s="58"/>
    </row>
    <row r="1068" spans="3:7" x14ac:dyDescent="0.3">
      <c r="C1068" s="59"/>
      <c r="D1068" s="59"/>
      <c r="E1068" s="58"/>
      <c r="F1068" s="58"/>
      <c r="G1068" s="58"/>
    </row>
    <row r="1069" spans="3:7" x14ac:dyDescent="0.3">
      <c r="C1069" s="59"/>
      <c r="D1069" s="59"/>
      <c r="E1069" s="58"/>
      <c r="F1069" s="58"/>
      <c r="G1069" s="58"/>
    </row>
    <row r="1070" spans="3:7" x14ac:dyDescent="0.3">
      <c r="C1070" s="59"/>
      <c r="D1070" s="59"/>
      <c r="E1070" s="58"/>
      <c r="F1070" s="58"/>
      <c r="G1070" s="58"/>
    </row>
    <row r="1071" spans="3:7" x14ac:dyDescent="0.3">
      <c r="C1071" s="59"/>
      <c r="D1071" s="59"/>
      <c r="E1071" s="58"/>
      <c r="F1071" s="58"/>
      <c r="G1071" s="58"/>
    </row>
    <row r="1072" spans="3:7" x14ac:dyDescent="0.3">
      <c r="C1072" s="59"/>
      <c r="D1072" s="59"/>
      <c r="E1072" s="58"/>
      <c r="F1072" s="58"/>
      <c r="G1072" s="58"/>
    </row>
    <row r="1073" spans="3:7" x14ac:dyDescent="0.3">
      <c r="C1073" s="59"/>
      <c r="D1073" s="59"/>
      <c r="E1073" s="58"/>
      <c r="F1073" s="58"/>
      <c r="G1073" s="58"/>
    </row>
    <row r="1074" spans="3:7" x14ac:dyDescent="0.3">
      <c r="C1074" s="59"/>
      <c r="D1074" s="59"/>
      <c r="E1074" s="58"/>
      <c r="F1074" s="58"/>
      <c r="G1074" s="58"/>
    </row>
    <row r="1075" spans="3:7" x14ac:dyDescent="0.3">
      <c r="C1075" s="59"/>
      <c r="D1075" s="59"/>
      <c r="E1075" s="58"/>
      <c r="F1075" s="58"/>
      <c r="G1075" s="58"/>
    </row>
    <row r="1076" spans="3:7" x14ac:dyDescent="0.3">
      <c r="C1076" s="59"/>
      <c r="D1076" s="59"/>
      <c r="E1076" s="58"/>
      <c r="F1076" s="58"/>
      <c r="G1076" s="58"/>
    </row>
    <row r="1077" spans="3:7" x14ac:dyDescent="0.3">
      <c r="C1077" s="59"/>
      <c r="D1077" s="59"/>
      <c r="E1077" s="58"/>
      <c r="F1077" s="58"/>
      <c r="G1077" s="58"/>
    </row>
    <row r="1078" spans="3:7" x14ac:dyDescent="0.3">
      <c r="C1078" s="59"/>
      <c r="D1078" s="59"/>
      <c r="E1078" s="58"/>
      <c r="F1078" s="58"/>
      <c r="G1078" s="58"/>
    </row>
    <row r="1079" spans="3:7" x14ac:dyDescent="0.3">
      <c r="C1079" s="59"/>
      <c r="D1079" s="59"/>
      <c r="E1079" s="58"/>
      <c r="F1079" s="58"/>
      <c r="G1079" s="58"/>
    </row>
    <row r="1080" spans="3:7" x14ac:dyDescent="0.3">
      <c r="C1080" s="59"/>
      <c r="D1080" s="59"/>
      <c r="E1080" s="58"/>
      <c r="F1080" s="58"/>
      <c r="G1080" s="58"/>
    </row>
    <row r="1081" spans="3:7" x14ac:dyDescent="0.3">
      <c r="C1081" s="59"/>
      <c r="D1081" s="59"/>
      <c r="E1081" s="58"/>
      <c r="F1081" s="58"/>
      <c r="G1081" s="58"/>
    </row>
    <row r="1082" spans="3:7" x14ac:dyDescent="0.3">
      <c r="C1082" s="59"/>
      <c r="D1082" s="59"/>
      <c r="E1082" s="58"/>
      <c r="F1082" s="58"/>
      <c r="G1082" s="58"/>
    </row>
    <row r="1083" spans="3:7" x14ac:dyDescent="0.3">
      <c r="C1083" s="59"/>
      <c r="D1083" s="59"/>
      <c r="E1083" s="58"/>
      <c r="F1083" s="58"/>
      <c r="G1083" s="58"/>
    </row>
    <row r="1084" spans="3:7" x14ac:dyDescent="0.3">
      <c r="C1084" s="59"/>
      <c r="D1084" s="59"/>
      <c r="E1084" s="58"/>
      <c r="F1084" s="58"/>
      <c r="G1084" s="58"/>
    </row>
    <row r="1085" spans="3:7" x14ac:dyDescent="0.3">
      <c r="C1085" s="59"/>
      <c r="D1085" s="59"/>
      <c r="E1085" s="58"/>
      <c r="F1085" s="58"/>
      <c r="G1085" s="58"/>
    </row>
    <row r="1086" spans="3:7" x14ac:dyDescent="0.3">
      <c r="C1086" s="59"/>
      <c r="D1086" s="59"/>
      <c r="E1086" s="58"/>
      <c r="F1086" s="58"/>
      <c r="G1086" s="58"/>
    </row>
    <row r="1087" spans="3:7" x14ac:dyDescent="0.3">
      <c r="C1087" s="59"/>
      <c r="D1087" s="59"/>
      <c r="E1087" s="58"/>
      <c r="F1087" s="58"/>
      <c r="G1087" s="58"/>
    </row>
    <row r="1088" spans="3:7" x14ac:dyDescent="0.3">
      <c r="C1088" s="59"/>
      <c r="D1088" s="59"/>
      <c r="E1088" s="58"/>
      <c r="F1088" s="58"/>
      <c r="G1088" s="58"/>
    </row>
    <row r="1089" spans="3:7" x14ac:dyDescent="0.3">
      <c r="C1089" s="59"/>
      <c r="D1089" s="59"/>
      <c r="E1089" s="58"/>
      <c r="F1089" s="58"/>
      <c r="G1089" s="58"/>
    </row>
    <row r="1090" spans="3:7" x14ac:dyDescent="0.3">
      <c r="C1090" s="59"/>
      <c r="D1090" s="59"/>
      <c r="E1090" s="58"/>
      <c r="F1090" s="58"/>
      <c r="G1090" s="58"/>
    </row>
    <row r="1091" spans="3:7" x14ac:dyDescent="0.3">
      <c r="C1091" s="59"/>
      <c r="D1091" s="59"/>
      <c r="E1091" s="58"/>
      <c r="F1091" s="58"/>
      <c r="G1091" s="58"/>
    </row>
    <row r="1092" spans="3:7" x14ac:dyDescent="0.3">
      <c r="C1092" s="59"/>
      <c r="D1092" s="59"/>
      <c r="E1092" s="58"/>
      <c r="F1092" s="58"/>
      <c r="G1092" s="58"/>
    </row>
    <row r="1093" spans="3:7" x14ac:dyDescent="0.3">
      <c r="C1093" s="59"/>
      <c r="D1093" s="59"/>
      <c r="E1093" s="58"/>
      <c r="F1093" s="58"/>
      <c r="G1093" s="58"/>
    </row>
    <row r="1094" spans="3:7" x14ac:dyDescent="0.3">
      <c r="C1094" s="59"/>
      <c r="D1094" s="59"/>
      <c r="E1094" s="58"/>
      <c r="F1094" s="58"/>
      <c r="G1094" s="58"/>
    </row>
    <row r="1095" spans="3:7" x14ac:dyDescent="0.3">
      <c r="C1095" s="59"/>
      <c r="D1095" s="59"/>
      <c r="E1095" s="58"/>
      <c r="F1095" s="58"/>
      <c r="G1095" s="58"/>
    </row>
    <row r="1096" spans="3:7" x14ac:dyDescent="0.3">
      <c r="C1096" s="59"/>
      <c r="D1096" s="59"/>
      <c r="E1096" s="58"/>
      <c r="F1096" s="58"/>
      <c r="G1096" s="58"/>
    </row>
    <row r="1097" spans="3:7" x14ac:dyDescent="0.3">
      <c r="C1097" s="59"/>
      <c r="D1097" s="59"/>
      <c r="E1097" s="58"/>
      <c r="F1097" s="58"/>
      <c r="G1097" s="58"/>
    </row>
    <row r="1098" spans="3:7" x14ac:dyDescent="0.3">
      <c r="C1098" s="59"/>
      <c r="D1098" s="59"/>
      <c r="E1098" s="58"/>
      <c r="F1098" s="58"/>
      <c r="G1098" s="58"/>
    </row>
    <row r="1099" spans="3:7" x14ac:dyDescent="0.3">
      <c r="C1099" s="59"/>
      <c r="D1099" s="59"/>
      <c r="E1099" s="58"/>
      <c r="F1099" s="58"/>
      <c r="G1099" s="58"/>
    </row>
    <row r="1100" spans="3:7" x14ac:dyDescent="0.3">
      <c r="C1100" s="59"/>
      <c r="D1100" s="59"/>
      <c r="E1100" s="58"/>
      <c r="F1100" s="58"/>
      <c r="G1100" s="58"/>
    </row>
    <row r="1101" spans="3:7" x14ac:dyDescent="0.3">
      <c r="C1101" s="59"/>
      <c r="D1101" s="59"/>
      <c r="E1101" s="58"/>
      <c r="F1101" s="58"/>
      <c r="G1101" s="58"/>
    </row>
    <row r="1102" spans="3:7" x14ac:dyDescent="0.3">
      <c r="C1102" s="59"/>
      <c r="D1102" s="59"/>
      <c r="E1102" s="58"/>
      <c r="F1102" s="58"/>
      <c r="G1102" s="58"/>
    </row>
    <row r="1103" spans="3:7" x14ac:dyDescent="0.3">
      <c r="C1103" s="59"/>
      <c r="D1103" s="59"/>
      <c r="E1103" s="58"/>
      <c r="F1103" s="58"/>
      <c r="G1103" s="58"/>
    </row>
    <row r="1104" spans="3:7" x14ac:dyDescent="0.3">
      <c r="C1104" s="59"/>
      <c r="D1104" s="59"/>
      <c r="E1104" s="58"/>
      <c r="F1104" s="58"/>
      <c r="G1104" s="58"/>
    </row>
    <row r="1105" spans="3:7" x14ac:dyDescent="0.3">
      <c r="C1105" s="59"/>
      <c r="D1105" s="59"/>
      <c r="E1105" s="58"/>
      <c r="F1105" s="58"/>
      <c r="G1105" s="58"/>
    </row>
    <row r="1106" spans="3:7" x14ac:dyDescent="0.3">
      <c r="C1106" s="59"/>
      <c r="D1106" s="59"/>
      <c r="E1106" s="58"/>
      <c r="F1106" s="58"/>
      <c r="G1106" s="58"/>
    </row>
    <row r="1107" spans="3:7" x14ac:dyDescent="0.3">
      <c r="C1107" s="59"/>
      <c r="D1107" s="59"/>
      <c r="E1107" s="58"/>
      <c r="F1107" s="58"/>
      <c r="G1107" s="58"/>
    </row>
    <row r="1108" spans="3:7" x14ac:dyDescent="0.3">
      <c r="C1108" s="59"/>
      <c r="D1108" s="59"/>
      <c r="E1108" s="58"/>
      <c r="F1108" s="58"/>
      <c r="G1108" s="58"/>
    </row>
    <row r="1109" spans="3:7" x14ac:dyDescent="0.3">
      <c r="C1109" s="59"/>
      <c r="D1109" s="59"/>
      <c r="E1109" s="58"/>
      <c r="F1109" s="58"/>
      <c r="G1109" s="58"/>
    </row>
    <row r="1110" spans="3:7" x14ac:dyDescent="0.3">
      <c r="C1110" s="59"/>
      <c r="D1110" s="59"/>
      <c r="E1110" s="58"/>
      <c r="F1110" s="58"/>
      <c r="G1110" s="58"/>
    </row>
    <row r="1111" spans="3:7" x14ac:dyDescent="0.3">
      <c r="C1111" s="59"/>
      <c r="D1111" s="59"/>
      <c r="E1111" s="58"/>
      <c r="F1111" s="58"/>
      <c r="G1111" s="58"/>
    </row>
    <row r="1112" spans="3:7" x14ac:dyDescent="0.3">
      <c r="C1112" s="59"/>
      <c r="D1112" s="59"/>
      <c r="E1112" s="58"/>
      <c r="F1112" s="58"/>
      <c r="G1112" s="58"/>
    </row>
    <row r="1113" spans="3:7" x14ac:dyDescent="0.3">
      <c r="C1113" s="59"/>
      <c r="D1113" s="59"/>
      <c r="E1113" s="58"/>
      <c r="F1113" s="58"/>
      <c r="G1113" s="58"/>
    </row>
    <row r="1114" spans="3:7" x14ac:dyDescent="0.3">
      <c r="C1114" s="59"/>
      <c r="D1114" s="59"/>
      <c r="E1114" s="58"/>
      <c r="F1114" s="58"/>
      <c r="G1114" s="58"/>
    </row>
    <row r="1115" spans="3:7" x14ac:dyDescent="0.3">
      <c r="C1115" s="59"/>
      <c r="D1115" s="59"/>
      <c r="E1115" s="58"/>
      <c r="F1115" s="58"/>
      <c r="G1115" s="58"/>
    </row>
    <row r="1116" spans="3:7" x14ac:dyDescent="0.3">
      <c r="C1116" s="59"/>
      <c r="D1116" s="59"/>
      <c r="E1116" s="58"/>
      <c r="F1116" s="58"/>
      <c r="G1116" s="58"/>
    </row>
    <row r="1117" spans="3:7" x14ac:dyDescent="0.3">
      <c r="C1117" s="59"/>
      <c r="D1117" s="59"/>
      <c r="E1117" s="58"/>
      <c r="F1117" s="58"/>
      <c r="G1117" s="58"/>
    </row>
    <row r="1118" spans="3:7" x14ac:dyDescent="0.3">
      <c r="C1118" s="59"/>
      <c r="D1118" s="59"/>
      <c r="E1118" s="58"/>
      <c r="F1118" s="58"/>
      <c r="G1118" s="58"/>
    </row>
    <row r="1119" spans="3:7" x14ac:dyDescent="0.3">
      <c r="C1119" s="59"/>
      <c r="D1119" s="59"/>
      <c r="E1119" s="58"/>
      <c r="F1119" s="58"/>
      <c r="G1119" s="58"/>
    </row>
    <row r="1120" spans="3:7" x14ac:dyDescent="0.3">
      <c r="C1120" s="59"/>
      <c r="D1120" s="59"/>
      <c r="E1120" s="58"/>
      <c r="F1120" s="58"/>
      <c r="G1120" s="58"/>
    </row>
    <row r="1121" spans="3:7" x14ac:dyDescent="0.3">
      <c r="C1121" s="59"/>
      <c r="D1121" s="59"/>
      <c r="E1121" s="58"/>
      <c r="F1121" s="58"/>
      <c r="G1121" s="58"/>
    </row>
    <row r="1122" spans="3:7" x14ac:dyDescent="0.3">
      <c r="C1122" s="59"/>
      <c r="D1122" s="59"/>
      <c r="E1122" s="58"/>
      <c r="F1122" s="58"/>
      <c r="G1122" s="58"/>
    </row>
    <row r="1123" spans="3:7" x14ac:dyDescent="0.3">
      <c r="C1123" s="59"/>
      <c r="D1123" s="59"/>
      <c r="E1123" s="58"/>
      <c r="F1123" s="58"/>
      <c r="G1123" s="58"/>
    </row>
    <row r="1124" spans="3:7" x14ac:dyDescent="0.3">
      <c r="C1124" s="59"/>
      <c r="D1124" s="59"/>
      <c r="E1124" s="58"/>
      <c r="F1124" s="58"/>
      <c r="G1124" s="58"/>
    </row>
    <row r="1125" spans="3:7" x14ac:dyDescent="0.3">
      <c r="C1125" s="59"/>
      <c r="D1125" s="59"/>
      <c r="E1125" s="58"/>
      <c r="F1125" s="58"/>
      <c r="G1125" s="58"/>
    </row>
    <row r="1126" spans="3:7" x14ac:dyDescent="0.3">
      <c r="C1126" s="59"/>
      <c r="D1126" s="59"/>
      <c r="E1126" s="58"/>
      <c r="F1126" s="58"/>
      <c r="G1126" s="58"/>
    </row>
    <row r="1127" spans="3:7" x14ac:dyDescent="0.3">
      <c r="C1127" s="59"/>
      <c r="D1127" s="59"/>
      <c r="E1127" s="58"/>
      <c r="F1127" s="58"/>
      <c r="G1127" s="58"/>
    </row>
    <row r="1128" spans="3:7" x14ac:dyDescent="0.3">
      <c r="C1128" s="59"/>
      <c r="D1128" s="59"/>
      <c r="E1128" s="58"/>
      <c r="F1128" s="58"/>
      <c r="G1128" s="58"/>
    </row>
    <row r="1129" spans="3:7" x14ac:dyDescent="0.3">
      <c r="C1129" s="59"/>
      <c r="D1129" s="59"/>
      <c r="E1129" s="58"/>
      <c r="F1129" s="58"/>
      <c r="G1129" s="58"/>
    </row>
    <row r="1130" spans="3:7" x14ac:dyDescent="0.3">
      <c r="C1130" s="59"/>
      <c r="D1130" s="59"/>
      <c r="E1130" s="58"/>
      <c r="F1130" s="58"/>
      <c r="G1130" s="58"/>
    </row>
    <row r="1131" spans="3:7" x14ac:dyDescent="0.3">
      <c r="C1131" s="59"/>
      <c r="D1131" s="59"/>
      <c r="E1131" s="58"/>
      <c r="F1131" s="58"/>
      <c r="G1131" s="58"/>
    </row>
    <row r="1132" spans="3:7" x14ac:dyDescent="0.3">
      <c r="C1132" s="59"/>
      <c r="D1132" s="59"/>
      <c r="E1132" s="58"/>
      <c r="F1132" s="58"/>
      <c r="G1132" s="58"/>
    </row>
    <row r="1133" spans="3:7" x14ac:dyDescent="0.3">
      <c r="C1133" s="59"/>
      <c r="D1133" s="59"/>
      <c r="E1133" s="58"/>
      <c r="F1133" s="58"/>
      <c r="G1133" s="58"/>
    </row>
    <row r="1134" spans="3:7" x14ac:dyDescent="0.3">
      <c r="C1134" s="59"/>
      <c r="D1134" s="59"/>
      <c r="E1134" s="58"/>
      <c r="F1134" s="58"/>
      <c r="G1134" s="58"/>
    </row>
    <row r="1135" spans="3:7" x14ac:dyDescent="0.3">
      <c r="C1135" s="59"/>
      <c r="D1135" s="59"/>
      <c r="E1135" s="58"/>
      <c r="F1135" s="58"/>
      <c r="G1135" s="58"/>
    </row>
    <row r="1136" spans="3:7" x14ac:dyDescent="0.3">
      <c r="C1136" s="59"/>
      <c r="D1136" s="59"/>
      <c r="E1136" s="58"/>
      <c r="F1136" s="58"/>
      <c r="G1136" s="58"/>
    </row>
    <row r="1137" spans="3:7" x14ac:dyDescent="0.3">
      <c r="C1137" s="59"/>
      <c r="D1137" s="59"/>
      <c r="E1137" s="58"/>
      <c r="F1137" s="58"/>
      <c r="G1137" s="58"/>
    </row>
    <row r="1138" spans="3:7" x14ac:dyDescent="0.3">
      <c r="C1138" s="59"/>
      <c r="D1138" s="59"/>
      <c r="E1138" s="58"/>
      <c r="F1138" s="58"/>
      <c r="G1138" s="58"/>
    </row>
    <row r="1139" spans="3:7" x14ac:dyDescent="0.3">
      <c r="C1139" s="59"/>
      <c r="D1139" s="59"/>
      <c r="E1139" s="58"/>
      <c r="F1139" s="58"/>
      <c r="G1139" s="58"/>
    </row>
    <row r="1140" spans="3:7" x14ac:dyDescent="0.3">
      <c r="C1140" s="59"/>
      <c r="D1140" s="59"/>
      <c r="E1140" s="58"/>
      <c r="F1140" s="58"/>
      <c r="G1140" s="58"/>
    </row>
    <row r="1141" spans="3:7" x14ac:dyDescent="0.3">
      <c r="C1141" s="59"/>
      <c r="D1141" s="59"/>
      <c r="E1141" s="58"/>
      <c r="F1141" s="58"/>
      <c r="G1141" s="58"/>
    </row>
    <row r="1142" spans="3:7" x14ac:dyDescent="0.3">
      <c r="C1142" s="59"/>
      <c r="D1142" s="59"/>
      <c r="E1142" s="58"/>
      <c r="F1142" s="58"/>
      <c r="G1142" s="58"/>
    </row>
    <row r="1143" spans="3:7" x14ac:dyDescent="0.3">
      <c r="C1143" s="59"/>
      <c r="D1143" s="59"/>
      <c r="E1143" s="58"/>
      <c r="F1143" s="58"/>
      <c r="G1143" s="58"/>
    </row>
    <row r="1144" spans="3:7" x14ac:dyDescent="0.3">
      <c r="C1144" s="59"/>
      <c r="D1144" s="59"/>
      <c r="E1144" s="58"/>
      <c r="F1144" s="58"/>
      <c r="G1144" s="58"/>
    </row>
    <row r="1145" spans="3:7" x14ac:dyDescent="0.3">
      <c r="C1145" s="59"/>
      <c r="D1145" s="59"/>
      <c r="E1145" s="58"/>
      <c r="F1145" s="58"/>
      <c r="G1145" s="58"/>
    </row>
    <row r="1146" spans="3:7" x14ac:dyDescent="0.3">
      <c r="C1146" s="59"/>
      <c r="D1146" s="59"/>
      <c r="E1146" s="58"/>
      <c r="F1146" s="58"/>
      <c r="G1146" s="58"/>
    </row>
    <row r="1147" spans="3:7" x14ac:dyDescent="0.3">
      <c r="C1147" s="59"/>
      <c r="D1147" s="59"/>
      <c r="E1147" s="58"/>
      <c r="F1147" s="58"/>
      <c r="G1147" s="58"/>
    </row>
    <row r="1148" spans="3:7" x14ac:dyDescent="0.3">
      <c r="C1148" s="59"/>
      <c r="D1148" s="59"/>
      <c r="E1148" s="58"/>
      <c r="F1148" s="58"/>
      <c r="G1148" s="58"/>
    </row>
    <row r="1149" spans="3:7" x14ac:dyDescent="0.3">
      <c r="C1149" s="59"/>
      <c r="D1149" s="59"/>
      <c r="E1149" s="58"/>
      <c r="F1149" s="58"/>
      <c r="G1149" s="58"/>
    </row>
    <row r="1150" spans="3:7" x14ac:dyDescent="0.3">
      <c r="C1150" s="59"/>
      <c r="D1150" s="59"/>
      <c r="E1150" s="58"/>
      <c r="F1150" s="58"/>
      <c r="G1150" s="58"/>
    </row>
    <row r="1151" spans="3:7" x14ac:dyDescent="0.3">
      <c r="C1151" s="59"/>
      <c r="D1151" s="59"/>
      <c r="E1151" s="58"/>
      <c r="F1151" s="58"/>
      <c r="G1151" s="58"/>
    </row>
    <row r="1152" spans="3:7" x14ac:dyDescent="0.3">
      <c r="C1152" s="59"/>
      <c r="D1152" s="59"/>
      <c r="E1152" s="58"/>
      <c r="F1152" s="58"/>
      <c r="G1152" s="58"/>
    </row>
    <row r="1153" spans="3:7" x14ac:dyDescent="0.3">
      <c r="C1153" s="59"/>
      <c r="D1153" s="59"/>
      <c r="E1153" s="58"/>
      <c r="F1153" s="58"/>
      <c r="G1153" s="58"/>
    </row>
    <row r="1154" spans="3:7" x14ac:dyDescent="0.3">
      <c r="C1154" s="59"/>
      <c r="D1154" s="59"/>
      <c r="E1154" s="58"/>
      <c r="F1154" s="58"/>
      <c r="G1154" s="58"/>
    </row>
    <row r="1155" spans="3:7" x14ac:dyDescent="0.3">
      <c r="C1155" s="59"/>
      <c r="D1155" s="59"/>
      <c r="E1155" s="58"/>
      <c r="F1155" s="58"/>
      <c r="G1155" s="58"/>
    </row>
    <row r="1156" spans="3:7" x14ac:dyDescent="0.3">
      <c r="C1156" s="59"/>
      <c r="D1156" s="59"/>
      <c r="E1156" s="58"/>
      <c r="F1156" s="58"/>
      <c r="G1156" s="58"/>
    </row>
    <row r="1157" spans="3:7" x14ac:dyDescent="0.3">
      <c r="C1157" s="59"/>
      <c r="D1157" s="59"/>
      <c r="E1157" s="58"/>
      <c r="F1157" s="58"/>
      <c r="G1157" s="58"/>
    </row>
    <row r="1158" spans="3:7" x14ac:dyDescent="0.3">
      <c r="C1158" s="59"/>
      <c r="D1158" s="59"/>
      <c r="E1158" s="58"/>
      <c r="F1158" s="58"/>
      <c r="G1158" s="58"/>
    </row>
    <row r="1159" spans="3:7" x14ac:dyDescent="0.3">
      <c r="C1159" s="59"/>
      <c r="D1159" s="59"/>
      <c r="E1159" s="58"/>
      <c r="F1159" s="58"/>
      <c r="G1159" s="58"/>
    </row>
    <row r="1160" spans="3:7" x14ac:dyDescent="0.3">
      <c r="C1160" s="59"/>
      <c r="D1160" s="59"/>
      <c r="E1160" s="58"/>
      <c r="F1160" s="58"/>
      <c r="G1160" s="58"/>
    </row>
    <row r="1161" spans="3:7" x14ac:dyDescent="0.3">
      <c r="C1161" s="59"/>
      <c r="D1161" s="59"/>
      <c r="E1161" s="58"/>
      <c r="F1161" s="58"/>
      <c r="G1161" s="58"/>
    </row>
    <row r="1162" spans="3:7" x14ac:dyDescent="0.3">
      <c r="C1162" s="59"/>
      <c r="D1162" s="59"/>
      <c r="E1162" s="58"/>
      <c r="F1162" s="58"/>
      <c r="G1162" s="58"/>
    </row>
    <row r="1163" spans="3:7" x14ac:dyDescent="0.3">
      <c r="C1163" s="59"/>
      <c r="D1163" s="59"/>
      <c r="E1163" s="58"/>
      <c r="F1163" s="58"/>
      <c r="G1163" s="58"/>
    </row>
    <row r="1164" spans="3:7" x14ac:dyDescent="0.3">
      <c r="C1164" s="59"/>
      <c r="D1164" s="59"/>
      <c r="E1164" s="58"/>
      <c r="F1164" s="58"/>
      <c r="G1164" s="58"/>
    </row>
    <row r="1165" spans="3:7" x14ac:dyDescent="0.3">
      <c r="C1165" s="59"/>
      <c r="D1165" s="59"/>
      <c r="E1165" s="58"/>
      <c r="F1165" s="58"/>
      <c r="G1165" s="58"/>
    </row>
    <row r="1166" spans="3:7" x14ac:dyDescent="0.3">
      <c r="C1166" s="59"/>
      <c r="D1166" s="59"/>
      <c r="E1166" s="58"/>
      <c r="F1166" s="58"/>
      <c r="G1166" s="58"/>
    </row>
    <row r="1167" spans="3:7" x14ac:dyDescent="0.3">
      <c r="C1167" s="59"/>
      <c r="D1167" s="59"/>
      <c r="E1167" s="58"/>
      <c r="F1167" s="58"/>
      <c r="G1167" s="58"/>
    </row>
    <row r="1168" spans="3:7" x14ac:dyDescent="0.3">
      <c r="C1168" s="59"/>
      <c r="D1168" s="59"/>
      <c r="E1168" s="58"/>
      <c r="F1168" s="58"/>
      <c r="G1168" s="58"/>
    </row>
    <row r="1169" spans="3:7" x14ac:dyDescent="0.3">
      <c r="C1169" s="59"/>
      <c r="D1169" s="59"/>
      <c r="E1169" s="58"/>
      <c r="F1169" s="58"/>
      <c r="G1169" s="58"/>
    </row>
    <row r="1170" spans="3:7" x14ac:dyDescent="0.3">
      <c r="C1170" s="59"/>
      <c r="D1170" s="59"/>
      <c r="E1170" s="58"/>
      <c r="F1170" s="58"/>
      <c r="G1170" s="58"/>
    </row>
    <row r="1171" spans="3:7" x14ac:dyDescent="0.3">
      <c r="C1171" s="59"/>
      <c r="D1171" s="59"/>
      <c r="E1171" s="58"/>
      <c r="F1171" s="58"/>
      <c r="G1171" s="58"/>
    </row>
    <row r="1172" spans="3:7" x14ac:dyDescent="0.3">
      <c r="C1172" s="59"/>
      <c r="D1172" s="59"/>
      <c r="E1172" s="58"/>
      <c r="F1172" s="58"/>
      <c r="G1172" s="58"/>
    </row>
    <row r="1173" spans="3:7" x14ac:dyDescent="0.3">
      <c r="C1173" s="59"/>
      <c r="D1173" s="59"/>
      <c r="E1173" s="58"/>
      <c r="F1173" s="58"/>
      <c r="G1173" s="58"/>
    </row>
    <row r="1174" spans="3:7" x14ac:dyDescent="0.3">
      <c r="C1174" s="59"/>
      <c r="D1174" s="59"/>
      <c r="E1174" s="58"/>
      <c r="F1174" s="58"/>
      <c r="G1174" s="58"/>
    </row>
    <row r="1175" spans="3:7" x14ac:dyDescent="0.3">
      <c r="C1175" s="59"/>
      <c r="D1175" s="59"/>
      <c r="E1175" s="58"/>
      <c r="F1175" s="58"/>
      <c r="G1175" s="58"/>
    </row>
    <row r="1176" spans="3:7" x14ac:dyDescent="0.3">
      <c r="C1176" s="59"/>
      <c r="D1176" s="59"/>
      <c r="E1176" s="58"/>
      <c r="F1176" s="58"/>
      <c r="G1176" s="58"/>
    </row>
    <row r="1177" spans="3:7" x14ac:dyDescent="0.3">
      <c r="C1177" s="59"/>
      <c r="D1177" s="59"/>
      <c r="E1177" s="58"/>
      <c r="F1177" s="58"/>
      <c r="G1177" s="58"/>
    </row>
    <row r="1178" spans="3:7" x14ac:dyDescent="0.3">
      <c r="C1178" s="59"/>
      <c r="D1178" s="59"/>
      <c r="E1178" s="58"/>
      <c r="F1178" s="58"/>
      <c r="G1178" s="58"/>
    </row>
    <row r="1179" spans="3:7" x14ac:dyDescent="0.3">
      <c r="C1179" s="59"/>
      <c r="D1179" s="59"/>
      <c r="E1179" s="58"/>
      <c r="F1179" s="58"/>
      <c r="G1179" s="58"/>
    </row>
    <row r="1180" spans="3:7" x14ac:dyDescent="0.3">
      <c r="C1180" s="59"/>
      <c r="D1180" s="59"/>
      <c r="E1180" s="58"/>
      <c r="F1180" s="58"/>
      <c r="G1180" s="58"/>
    </row>
    <row r="1181" spans="3:7" x14ac:dyDescent="0.3">
      <c r="C1181" s="59"/>
      <c r="D1181" s="59"/>
      <c r="E1181" s="58"/>
      <c r="F1181" s="58"/>
      <c r="G1181" s="58"/>
    </row>
    <row r="1182" spans="3:7" x14ac:dyDescent="0.3">
      <c r="C1182" s="59"/>
      <c r="D1182" s="59"/>
      <c r="E1182" s="58"/>
      <c r="F1182" s="58"/>
      <c r="G1182" s="58"/>
    </row>
    <row r="1183" spans="3:7" x14ac:dyDescent="0.3">
      <c r="C1183" s="59"/>
      <c r="D1183" s="59"/>
      <c r="E1183" s="58"/>
      <c r="F1183" s="58"/>
      <c r="G1183" s="58"/>
    </row>
    <row r="1184" spans="3:7" x14ac:dyDescent="0.3">
      <c r="C1184" s="59"/>
      <c r="D1184" s="59"/>
      <c r="E1184" s="58"/>
      <c r="F1184" s="58"/>
      <c r="G1184" s="58"/>
    </row>
    <row r="1185" spans="3:7" x14ac:dyDescent="0.3">
      <c r="C1185" s="59"/>
      <c r="D1185" s="59"/>
      <c r="E1185" s="58"/>
      <c r="F1185" s="58"/>
      <c r="G1185" s="58"/>
    </row>
    <row r="1186" spans="3:7" x14ac:dyDescent="0.3">
      <c r="C1186" s="59"/>
      <c r="D1186" s="59"/>
      <c r="E1186" s="58"/>
      <c r="F1186" s="58"/>
      <c r="G1186" s="58"/>
    </row>
    <row r="1187" spans="3:7" x14ac:dyDescent="0.3">
      <c r="C1187" s="59"/>
      <c r="D1187" s="59"/>
      <c r="E1187" s="58"/>
      <c r="F1187" s="58"/>
      <c r="G1187" s="58"/>
    </row>
    <row r="1188" spans="3:7" x14ac:dyDescent="0.3">
      <c r="C1188" s="59"/>
      <c r="D1188" s="59"/>
      <c r="E1188" s="58"/>
      <c r="F1188" s="58"/>
      <c r="G1188" s="58"/>
    </row>
    <row r="1189" spans="3:7" x14ac:dyDescent="0.3">
      <c r="C1189" s="59"/>
      <c r="D1189" s="59"/>
      <c r="E1189" s="58"/>
      <c r="F1189" s="58"/>
      <c r="G1189" s="58"/>
    </row>
    <row r="1190" spans="3:7" x14ac:dyDescent="0.3">
      <c r="C1190" s="59"/>
      <c r="D1190" s="59"/>
      <c r="E1190" s="58"/>
      <c r="F1190" s="58"/>
      <c r="G1190" s="58"/>
    </row>
    <row r="1191" spans="3:7" x14ac:dyDescent="0.3">
      <c r="C1191" s="59"/>
      <c r="D1191" s="59"/>
      <c r="E1191" s="58"/>
      <c r="F1191" s="58"/>
      <c r="G1191" s="58"/>
    </row>
    <row r="1192" spans="3:7" x14ac:dyDescent="0.3">
      <c r="C1192" s="59"/>
      <c r="D1192" s="59"/>
      <c r="E1192" s="58"/>
      <c r="F1192" s="58"/>
      <c r="G1192" s="58"/>
    </row>
    <row r="1193" spans="3:7" x14ac:dyDescent="0.3">
      <c r="C1193" s="59"/>
      <c r="D1193" s="59"/>
      <c r="E1193" s="58"/>
      <c r="F1193" s="58"/>
      <c r="G1193" s="58"/>
    </row>
    <row r="1194" spans="3:7" x14ac:dyDescent="0.3">
      <c r="C1194" s="59"/>
      <c r="D1194" s="59"/>
      <c r="E1194" s="58"/>
      <c r="F1194" s="58"/>
      <c r="G1194" s="58"/>
    </row>
    <row r="1195" spans="3:7" x14ac:dyDescent="0.3">
      <c r="C1195" s="59"/>
      <c r="D1195" s="59"/>
      <c r="E1195" s="58"/>
      <c r="F1195" s="58"/>
      <c r="G1195" s="58"/>
    </row>
    <row r="1196" spans="3:7" x14ac:dyDescent="0.3">
      <c r="C1196" s="59"/>
      <c r="D1196" s="59"/>
      <c r="E1196" s="58"/>
      <c r="F1196" s="58"/>
      <c r="G1196" s="58"/>
    </row>
    <row r="1197" spans="3:7" x14ac:dyDescent="0.3">
      <c r="C1197" s="59"/>
      <c r="D1197" s="59"/>
      <c r="E1197" s="58"/>
      <c r="F1197" s="58"/>
      <c r="G1197" s="58"/>
    </row>
    <row r="1198" spans="3:7" x14ac:dyDescent="0.3">
      <c r="C1198" s="59"/>
      <c r="D1198" s="59"/>
      <c r="E1198" s="58"/>
      <c r="F1198" s="58"/>
      <c r="G1198" s="58"/>
    </row>
    <row r="1199" spans="3:7" x14ac:dyDescent="0.3">
      <c r="C1199" s="59"/>
      <c r="D1199" s="59"/>
      <c r="E1199" s="58"/>
      <c r="F1199" s="58"/>
      <c r="G1199" s="58"/>
    </row>
    <row r="1200" spans="3:7" x14ac:dyDescent="0.3">
      <c r="C1200" s="59"/>
      <c r="D1200" s="59"/>
      <c r="E1200" s="58"/>
      <c r="F1200" s="58"/>
      <c r="G1200" s="58"/>
    </row>
    <row r="1201" spans="3:7" x14ac:dyDescent="0.3">
      <c r="C1201" s="59"/>
      <c r="D1201" s="59"/>
      <c r="E1201" s="58"/>
      <c r="F1201" s="58"/>
      <c r="G1201" s="58"/>
    </row>
    <row r="1202" spans="3:7" x14ac:dyDescent="0.3">
      <c r="C1202" s="59"/>
      <c r="D1202" s="59"/>
      <c r="E1202" s="58"/>
      <c r="F1202" s="58"/>
      <c r="G1202" s="58"/>
    </row>
    <row r="1203" spans="3:7" x14ac:dyDescent="0.3">
      <c r="C1203" s="59"/>
      <c r="D1203" s="59"/>
      <c r="E1203" s="58"/>
      <c r="F1203" s="58"/>
      <c r="G1203" s="58"/>
    </row>
    <row r="1204" spans="3:7" x14ac:dyDescent="0.3">
      <c r="C1204" s="59"/>
      <c r="D1204" s="59"/>
      <c r="E1204" s="58"/>
      <c r="F1204" s="58"/>
      <c r="G1204" s="58"/>
    </row>
    <row r="1205" spans="3:7" x14ac:dyDescent="0.3">
      <c r="C1205" s="59"/>
      <c r="D1205" s="59"/>
      <c r="E1205" s="58"/>
      <c r="F1205" s="58"/>
      <c r="G1205" s="58"/>
    </row>
    <row r="1206" spans="3:7" x14ac:dyDescent="0.3">
      <c r="C1206" s="59"/>
      <c r="D1206" s="59"/>
      <c r="E1206" s="58"/>
      <c r="F1206" s="58"/>
      <c r="G1206" s="58"/>
    </row>
    <row r="1207" spans="3:7" x14ac:dyDescent="0.3">
      <c r="C1207" s="59"/>
      <c r="D1207" s="59"/>
      <c r="E1207" s="58"/>
      <c r="F1207" s="58"/>
      <c r="G1207" s="58"/>
    </row>
    <row r="1208" spans="3:7" x14ac:dyDescent="0.3">
      <c r="C1208" s="59"/>
      <c r="D1208" s="59"/>
      <c r="E1208" s="58"/>
      <c r="F1208" s="58"/>
      <c r="G1208" s="58"/>
    </row>
    <row r="1209" spans="3:7" x14ac:dyDescent="0.3">
      <c r="C1209" s="59"/>
      <c r="D1209" s="59"/>
      <c r="E1209" s="58"/>
      <c r="F1209" s="58"/>
      <c r="G1209" s="58"/>
    </row>
    <row r="1210" spans="3:7" x14ac:dyDescent="0.3">
      <c r="C1210" s="59"/>
      <c r="D1210" s="59"/>
      <c r="E1210" s="58"/>
      <c r="F1210" s="58"/>
      <c r="G1210" s="58"/>
    </row>
    <row r="1211" spans="3:7" x14ac:dyDescent="0.3">
      <c r="C1211" s="59"/>
      <c r="D1211" s="59"/>
      <c r="E1211" s="58"/>
      <c r="F1211" s="58"/>
      <c r="G1211" s="58"/>
    </row>
    <row r="1212" spans="3:7" x14ac:dyDescent="0.3">
      <c r="C1212" s="59"/>
      <c r="D1212" s="59"/>
      <c r="E1212" s="58"/>
      <c r="F1212" s="58"/>
      <c r="G1212" s="58"/>
    </row>
    <row r="1213" spans="3:7" x14ac:dyDescent="0.3">
      <c r="C1213" s="59"/>
      <c r="D1213" s="59"/>
      <c r="E1213" s="58"/>
      <c r="F1213" s="58"/>
      <c r="G1213" s="58"/>
    </row>
    <row r="1214" spans="3:7" x14ac:dyDescent="0.3">
      <c r="C1214" s="59"/>
      <c r="D1214" s="59"/>
      <c r="E1214" s="58"/>
      <c r="F1214" s="58"/>
      <c r="G1214" s="58"/>
    </row>
    <row r="1215" spans="3:7" x14ac:dyDescent="0.3">
      <c r="C1215" s="59"/>
      <c r="D1215" s="59"/>
      <c r="E1215" s="58"/>
      <c r="F1215" s="58"/>
      <c r="G1215" s="58"/>
    </row>
    <row r="1216" spans="3:7" x14ac:dyDescent="0.3">
      <c r="C1216" s="59"/>
      <c r="D1216" s="59"/>
      <c r="E1216" s="58"/>
      <c r="F1216" s="58"/>
      <c r="G1216" s="58"/>
    </row>
    <row r="1217" spans="3:7" x14ac:dyDescent="0.3">
      <c r="C1217" s="59"/>
      <c r="D1217" s="59"/>
      <c r="E1217" s="58"/>
      <c r="F1217" s="58"/>
      <c r="G1217" s="58"/>
    </row>
    <row r="1218" spans="3:7" x14ac:dyDescent="0.3">
      <c r="C1218" s="59"/>
      <c r="D1218" s="59"/>
      <c r="E1218" s="58"/>
      <c r="F1218" s="58"/>
      <c r="G1218" s="58"/>
    </row>
    <row r="1219" spans="3:7" x14ac:dyDescent="0.3">
      <c r="C1219" s="59"/>
      <c r="D1219" s="59"/>
      <c r="E1219" s="58"/>
      <c r="F1219" s="58"/>
      <c r="G1219" s="58"/>
    </row>
    <row r="1220" spans="3:7" x14ac:dyDescent="0.3">
      <c r="C1220" s="59"/>
      <c r="D1220" s="59"/>
      <c r="E1220" s="58"/>
      <c r="F1220" s="58"/>
      <c r="G1220" s="58"/>
    </row>
    <row r="1221" spans="3:7" x14ac:dyDescent="0.3">
      <c r="C1221" s="59"/>
      <c r="D1221" s="59"/>
      <c r="E1221" s="58"/>
      <c r="F1221" s="58"/>
      <c r="G1221" s="58"/>
    </row>
    <row r="1222" spans="3:7" x14ac:dyDescent="0.3">
      <c r="C1222" s="59"/>
      <c r="D1222" s="59"/>
      <c r="E1222" s="58"/>
      <c r="F1222" s="58"/>
      <c r="G1222" s="58"/>
    </row>
    <row r="1223" spans="3:7" x14ac:dyDescent="0.3">
      <c r="C1223" s="59"/>
      <c r="D1223" s="59"/>
      <c r="E1223" s="58"/>
      <c r="F1223" s="58"/>
      <c r="G1223" s="58"/>
    </row>
    <row r="1224" spans="3:7" x14ac:dyDescent="0.3">
      <c r="C1224" s="59"/>
      <c r="D1224" s="59"/>
      <c r="E1224" s="58"/>
      <c r="F1224" s="58"/>
      <c r="G1224" s="58"/>
    </row>
    <row r="1225" spans="3:7" x14ac:dyDescent="0.3">
      <c r="C1225" s="59"/>
      <c r="D1225" s="59"/>
      <c r="E1225" s="58"/>
      <c r="F1225" s="58"/>
      <c r="G1225" s="58"/>
    </row>
    <row r="1226" spans="3:7" x14ac:dyDescent="0.3">
      <c r="C1226" s="59"/>
      <c r="D1226" s="59"/>
      <c r="E1226" s="58"/>
      <c r="F1226" s="58"/>
      <c r="G1226" s="58"/>
    </row>
    <row r="1227" spans="3:7" x14ac:dyDescent="0.3">
      <c r="C1227" s="59"/>
      <c r="D1227" s="59"/>
      <c r="E1227" s="58"/>
      <c r="F1227" s="58"/>
      <c r="G1227" s="58"/>
    </row>
    <row r="1228" spans="3:7" x14ac:dyDescent="0.3">
      <c r="C1228" s="59"/>
      <c r="D1228" s="59"/>
      <c r="E1228" s="58"/>
      <c r="F1228" s="58"/>
      <c r="G1228" s="58"/>
    </row>
    <row r="1229" spans="3:7" x14ac:dyDescent="0.3">
      <c r="C1229" s="59"/>
      <c r="D1229" s="59"/>
      <c r="E1229" s="58"/>
      <c r="F1229" s="58"/>
      <c r="G1229" s="58"/>
    </row>
    <row r="1230" spans="3:7" x14ac:dyDescent="0.3">
      <c r="C1230" s="59"/>
      <c r="D1230" s="59"/>
      <c r="E1230" s="58"/>
      <c r="F1230" s="58"/>
      <c r="G1230" s="58"/>
    </row>
    <row r="1231" spans="3:7" x14ac:dyDescent="0.3">
      <c r="C1231" s="59"/>
      <c r="D1231" s="59"/>
      <c r="E1231" s="58"/>
      <c r="F1231" s="58"/>
      <c r="G1231" s="58"/>
    </row>
    <row r="1232" spans="3:7" x14ac:dyDescent="0.3">
      <c r="C1232" s="59"/>
      <c r="D1232" s="59"/>
      <c r="E1232" s="58"/>
      <c r="F1232" s="58"/>
      <c r="G1232" s="58"/>
    </row>
    <row r="1233" spans="3:7" x14ac:dyDescent="0.3">
      <c r="C1233" s="59"/>
      <c r="D1233" s="59"/>
      <c r="E1233" s="58"/>
      <c r="F1233" s="58"/>
      <c r="G1233" s="58"/>
    </row>
    <row r="1234" spans="3:7" x14ac:dyDescent="0.3">
      <c r="C1234" s="59"/>
      <c r="D1234" s="59"/>
      <c r="E1234" s="58"/>
      <c r="F1234" s="58"/>
      <c r="G1234" s="58"/>
    </row>
    <row r="1235" spans="3:7" x14ac:dyDescent="0.3">
      <c r="C1235" s="59"/>
      <c r="D1235" s="59"/>
      <c r="E1235" s="58"/>
      <c r="F1235" s="58"/>
      <c r="G1235" s="58"/>
    </row>
    <row r="1236" spans="3:7" x14ac:dyDescent="0.3">
      <c r="C1236" s="59"/>
      <c r="D1236" s="59"/>
      <c r="E1236" s="58"/>
      <c r="F1236" s="58"/>
      <c r="G1236" s="58"/>
    </row>
    <row r="1237" spans="3:7" x14ac:dyDescent="0.3">
      <c r="C1237" s="59"/>
      <c r="D1237" s="59"/>
      <c r="E1237" s="58"/>
      <c r="F1237" s="58"/>
      <c r="G1237" s="58"/>
    </row>
    <row r="1238" spans="3:7" x14ac:dyDescent="0.3">
      <c r="C1238" s="59"/>
      <c r="D1238" s="59"/>
      <c r="E1238" s="58"/>
      <c r="F1238" s="58"/>
      <c r="G1238" s="58"/>
    </row>
    <row r="1239" spans="3:7" x14ac:dyDescent="0.3">
      <c r="C1239" s="59"/>
      <c r="D1239" s="59"/>
      <c r="E1239" s="58"/>
      <c r="F1239" s="58"/>
      <c r="G1239" s="58"/>
    </row>
    <row r="1240" spans="3:7" x14ac:dyDescent="0.3">
      <c r="C1240" s="59"/>
      <c r="D1240" s="59"/>
      <c r="E1240" s="58"/>
      <c r="F1240" s="58"/>
      <c r="G1240" s="58"/>
    </row>
    <row r="1241" spans="3:7" x14ac:dyDescent="0.3">
      <c r="C1241" s="59"/>
      <c r="D1241" s="59"/>
      <c r="E1241" s="58"/>
      <c r="F1241" s="58"/>
      <c r="G1241" s="58"/>
    </row>
    <row r="1242" spans="3:7" x14ac:dyDescent="0.3">
      <c r="C1242" s="59"/>
      <c r="D1242" s="59"/>
      <c r="E1242" s="58"/>
      <c r="F1242" s="58"/>
      <c r="G1242" s="58"/>
    </row>
    <row r="1243" spans="3:7" x14ac:dyDescent="0.3">
      <c r="C1243" s="59"/>
      <c r="D1243" s="59"/>
      <c r="E1243" s="58"/>
      <c r="F1243" s="58"/>
      <c r="G1243" s="58"/>
    </row>
    <row r="1244" spans="3:7" x14ac:dyDescent="0.3">
      <c r="C1244" s="59"/>
      <c r="D1244" s="59"/>
      <c r="E1244" s="58"/>
      <c r="F1244" s="58"/>
      <c r="G1244" s="58"/>
    </row>
    <row r="1245" spans="3:7" x14ac:dyDescent="0.3">
      <c r="C1245" s="59"/>
      <c r="D1245" s="59"/>
      <c r="E1245" s="58"/>
      <c r="F1245" s="58"/>
      <c r="G1245" s="58"/>
    </row>
    <row r="1246" spans="3:7" x14ac:dyDescent="0.3">
      <c r="C1246" s="59"/>
      <c r="D1246" s="59"/>
      <c r="E1246" s="58"/>
      <c r="F1246" s="58"/>
      <c r="G1246" s="58"/>
    </row>
    <row r="1247" spans="3:7" x14ac:dyDescent="0.3">
      <c r="C1247" s="59"/>
      <c r="D1247" s="59"/>
      <c r="E1247" s="58"/>
      <c r="F1247" s="58"/>
      <c r="G1247" s="58"/>
    </row>
    <row r="1248" spans="3:7" x14ac:dyDescent="0.3">
      <c r="C1248" s="59"/>
      <c r="D1248" s="59"/>
      <c r="E1248" s="58"/>
      <c r="F1248" s="58"/>
      <c r="G1248" s="58"/>
    </row>
    <row r="1249" spans="3:7" x14ac:dyDescent="0.3">
      <c r="C1249" s="59"/>
      <c r="D1249" s="59"/>
      <c r="E1249" s="58"/>
      <c r="F1249" s="58"/>
      <c r="G1249" s="58"/>
    </row>
    <row r="1250" spans="3:7" x14ac:dyDescent="0.3">
      <c r="C1250" s="59"/>
      <c r="D1250" s="59"/>
      <c r="E1250" s="58"/>
      <c r="F1250" s="58"/>
      <c r="G1250" s="58"/>
    </row>
    <row r="1251" spans="3:7" x14ac:dyDescent="0.3">
      <c r="C1251" s="59"/>
      <c r="D1251" s="59"/>
      <c r="E1251" s="58"/>
      <c r="F1251" s="58"/>
      <c r="G1251" s="58"/>
    </row>
    <row r="1252" spans="3:7" x14ac:dyDescent="0.3">
      <c r="C1252" s="59"/>
      <c r="D1252" s="59"/>
      <c r="E1252" s="58"/>
      <c r="F1252" s="58"/>
      <c r="G1252" s="58"/>
    </row>
    <row r="1253" spans="3:7" x14ac:dyDescent="0.3">
      <c r="C1253" s="59"/>
      <c r="D1253" s="59"/>
      <c r="E1253" s="58"/>
      <c r="F1253" s="58"/>
      <c r="G1253" s="58"/>
    </row>
    <row r="1254" spans="3:7" x14ac:dyDescent="0.3">
      <c r="C1254" s="59"/>
      <c r="D1254" s="59"/>
      <c r="E1254" s="58"/>
      <c r="F1254" s="58"/>
      <c r="G1254" s="58"/>
    </row>
    <row r="1255" spans="3:7" x14ac:dyDescent="0.3">
      <c r="C1255" s="59"/>
      <c r="D1255" s="59"/>
      <c r="E1255" s="58"/>
      <c r="F1255" s="58"/>
      <c r="G1255" s="58"/>
    </row>
    <row r="1256" spans="3:7" x14ac:dyDescent="0.3">
      <c r="C1256" s="59"/>
      <c r="D1256" s="59"/>
      <c r="E1256" s="58"/>
      <c r="F1256" s="58"/>
      <c r="G1256" s="58"/>
    </row>
    <row r="1257" spans="3:7" x14ac:dyDescent="0.3">
      <c r="C1257" s="59"/>
      <c r="D1257" s="59"/>
      <c r="E1257" s="58"/>
      <c r="F1257" s="58"/>
      <c r="G1257" s="58"/>
    </row>
    <row r="1258" spans="3:7" x14ac:dyDescent="0.3">
      <c r="C1258" s="59"/>
      <c r="D1258" s="59"/>
      <c r="E1258" s="58"/>
      <c r="F1258" s="58"/>
      <c r="G1258" s="58"/>
    </row>
    <row r="1259" spans="3:7" x14ac:dyDescent="0.3">
      <c r="C1259" s="59"/>
      <c r="D1259" s="59"/>
      <c r="E1259" s="58"/>
      <c r="F1259" s="58"/>
      <c r="G1259" s="58"/>
    </row>
    <row r="1260" spans="3:7" x14ac:dyDescent="0.3">
      <c r="C1260" s="59"/>
      <c r="D1260" s="59"/>
      <c r="E1260" s="58"/>
      <c r="F1260" s="58"/>
      <c r="G1260" s="58"/>
    </row>
    <row r="1261" spans="3:7" x14ac:dyDescent="0.3">
      <c r="C1261" s="59"/>
      <c r="D1261" s="59"/>
      <c r="E1261" s="58"/>
      <c r="F1261" s="58"/>
      <c r="G1261" s="58"/>
    </row>
    <row r="1262" spans="3:7" x14ac:dyDescent="0.3">
      <c r="C1262" s="59"/>
      <c r="D1262" s="59"/>
      <c r="E1262" s="58"/>
      <c r="F1262" s="58"/>
      <c r="G1262" s="58"/>
    </row>
    <row r="1263" spans="3:7" x14ac:dyDescent="0.3">
      <c r="C1263" s="59"/>
      <c r="D1263" s="59"/>
      <c r="E1263" s="58"/>
      <c r="F1263" s="58"/>
      <c r="G1263" s="58"/>
    </row>
    <row r="1264" spans="3:7" x14ac:dyDescent="0.3">
      <c r="C1264" s="59"/>
      <c r="D1264" s="59"/>
      <c r="E1264" s="58"/>
      <c r="F1264" s="58"/>
      <c r="G1264" s="58"/>
    </row>
    <row r="1265" spans="3:7" x14ac:dyDescent="0.3">
      <c r="C1265" s="59"/>
      <c r="D1265" s="59"/>
      <c r="E1265" s="58"/>
      <c r="F1265" s="58"/>
      <c r="G1265" s="58"/>
    </row>
    <row r="1266" spans="3:7" x14ac:dyDescent="0.3">
      <c r="C1266" s="59"/>
      <c r="D1266" s="59"/>
      <c r="E1266" s="58"/>
      <c r="F1266" s="58"/>
      <c r="G1266" s="58"/>
    </row>
    <row r="1267" spans="3:7" x14ac:dyDescent="0.3">
      <c r="C1267" s="59"/>
      <c r="D1267" s="59"/>
      <c r="E1267" s="58"/>
      <c r="F1267" s="58"/>
      <c r="G1267" s="58"/>
    </row>
    <row r="1268" spans="3:7" x14ac:dyDescent="0.3">
      <c r="C1268" s="59"/>
      <c r="D1268" s="59"/>
      <c r="E1268" s="58"/>
      <c r="F1268" s="58"/>
      <c r="G1268" s="58"/>
    </row>
    <row r="1269" spans="3:7" x14ac:dyDescent="0.3">
      <c r="C1269" s="59"/>
      <c r="D1269" s="59"/>
      <c r="E1269" s="58"/>
      <c r="F1269" s="58"/>
      <c r="G1269" s="58"/>
    </row>
    <row r="1270" spans="3:7" x14ac:dyDescent="0.3">
      <c r="C1270" s="59"/>
      <c r="D1270" s="59"/>
      <c r="E1270" s="58"/>
      <c r="F1270" s="58"/>
      <c r="G1270" s="58"/>
    </row>
    <row r="1271" spans="3:7" x14ac:dyDescent="0.3">
      <c r="C1271" s="59"/>
      <c r="D1271" s="59"/>
      <c r="E1271" s="58"/>
      <c r="F1271" s="58"/>
      <c r="G1271" s="58"/>
    </row>
    <row r="1272" spans="3:7" x14ac:dyDescent="0.3">
      <c r="C1272" s="59"/>
      <c r="D1272" s="59"/>
      <c r="E1272" s="58"/>
      <c r="F1272" s="58"/>
      <c r="G1272" s="58"/>
    </row>
    <row r="1273" spans="3:7" x14ac:dyDescent="0.3">
      <c r="C1273" s="59"/>
      <c r="D1273" s="59"/>
      <c r="E1273" s="58"/>
      <c r="F1273" s="58"/>
      <c r="G1273" s="58"/>
    </row>
    <row r="1274" spans="3:7" x14ac:dyDescent="0.3">
      <c r="C1274" s="59"/>
      <c r="D1274" s="59"/>
      <c r="E1274" s="58"/>
      <c r="F1274" s="58"/>
      <c r="G1274" s="58"/>
    </row>
    <row r="1275" spans="3:7" x14ac:dyDescent="0.3">
      <c r="C1275" s="59"/>
      <c r="D1275" s="59"/>
      <c r="E1275" s="58"/>
      <c r="F1275" s="58"/>
      <c r="G1275" s="58"/>
    </row>
    <row r="1276" spans="3:7" x14ac:dyDescent="0.3">
      <c r="C1276" s="59"/>
      <c r="D1276" s="59"/>
      <c r="E1276" s="58"/>
      <c r="F1276" s="58"/>
      <c r="G1276" s="58"/>
    </row>
    <row r="1277" spans="3:7" x14ac:dyDescent="0.3">
      <c r="C1277" s="59"/>
      <c r="D1277" s="59"/>
      <c r="E1277" s="58"/>
      <c r="F1277" s="58"/>
      <c r="G1277" s="58"/>
    </row>
    <row r="1278" spans="3:7" x14ac:dyDescent="0.3">
      <c r="C1278" s="59"/>
      <c r="D1278" s="59"/>
      <c r="E1278" s="58"/>
      <c r="F1278" s="58"/>
      <c r="G1278" s="58"/>
    </row>
    <row r="1279" spans="3:7" x14ac:dyDescent="0.3">
      <c r="C1279" s="59"/>
      <c r="D1279" s="59"/>
      <c r="E1279" s="58"/>
      <c r="F1279" s="58"/>
      <c r="G1279" s="58"/>
    </row>
    <row r="1280" spans="3:7" x14ac:dyDescent="0.3">
      <c r="C1280" s="59"/>
      <c r="D1280" s="59"/>
      <c r="E1280" s="58"/>
      <c r="F1280" s="58"/>
      <c r="G1280" s="58"/>
    </row>
    <row r="1281" spans="3:7" x14ac:dyDescent="0.3">
      <c r="C1281" s="59"/>
      <c r="D1281" s="59"/>
      <c r="E1281" s="58"/>
      <c r="F1281" s="58"/>
      <c r="G1281" s="58"/>
    </row>
    <row r="1282" spans="3:7" x14ac:dyDescent="0.3">
      <c r="C1282" s="59"/>
      <c r="D1282" s="59"/>
      <c r="E1282" s="58"/>
      <c r="F1282" s="58"/>
      <c r="G1282" s="58"/>
    </row>
    <row r="1283" spans="3:7" x14ac:dyDescent="0.3">
      <c r="C1283" s="59"/>
      <c r="D1283" s="59"/>
      <c r="E1283" s="58"/>
      <c r="F1283" s="58"/>
      <c r="G1283" s="58"/>
    </row>
    <row r="1284" spans="3:7" x14ac:dyDescent="0.3">
      <c r="C1284" s="59"/>
      <c r="D1284" s="59"/>
      <c r="E1284" s="58"/>
      <c r="F1284" s="58"/>
      <c r="G1284" s="58"/>
    </row>
    <row r="1285" spans="3:7" x14ac:dyDescent="0.3">
      <c r="C1285" s="59"/>
      <c r="D1285" s="59"/>
      <c r="E1285" s="58"/>
      <c r="F1285" s="58"/>
      <c r="G1285" s="58"/>
    </row>
    <row r="1286" spans="3:7" x14ac:dyDescent="0.3">
      <c r="C1286" s="59"/>
      <c r="D1286" s="59"/>
      <c r="E1286" s="58"/>
      <c r="F1286" s="58"/>
      <c r="G1286" s="58"/>
    </row>
    <row r="1287" spans="3:7" x14ac:dyDescent="0.3">
      <c r="C1287" s="59"/>
      <c r="D1287" s="59"/>
      <c r="E1287" s="58"/>
      <c r="F1287" s="58"/>
      <c r="G1287" s="58"/>
    </row>
    <row r="1288" spans="3:7" x14ac:dyDescent="0.3">
      <c r="C1288" s="59"/>
      <c r="D1288" s="59"/>
      <c r="E1288" s="58"/>
      <c r="F1288" s="58"/>
      <c r="G1288" s="58"/>
    </row>
    <row r="1289" spans="3:7" x14ac:dyDescent="0.3">
      <c r="C1289" s="59"/>
      <c r="D1289" s="59"/>
      <c r="E1289" s="58"/>
      <c r="F1289" s="58"/>
      <c r="G1289" s="58"/>
    </row>
    <row r="1290" spans="3:7" x14ac:dyDescent="0.3">
      <c r="C1290" s="59"/>
      <c r="D1290" s="59"/>
      <c r="E1290" s="58"/>
      <c r="F1290" s="58"/>
      <c r="G1290" s="58"/>
    </row>
    <row r="1291" spans="3:7" x14ac:dyDescent="0.3">
      <c r="C1291" s="59"/>
      <c r="D1291" s="59"/>
      <c r="E1291" s="58"/>
      <c r="F1291" s="58"/>
      <c r="G1291" s="58"/>
    </row>
    <row r="1292" spans="3:7" x14ac:dyDescent="0.3">
      <c r="C1292" s="59"/>
      <c r="D1292" s="59"/>
      <c r="E1292" s="58"/>
      <c r="F1292" s="58"/>
      <c r="G1292" s="58"/>
    </row>
    <row r="1293" spans="3:7" x14ac:dyDescent="0.3">
      <c r="C1293" s="59"/>
      <c r="D1293" s="59"/>
      <c r="E1293" s="58"/>
      <c r="F1293" s="58"/>
      <c r="G1293" s="58"/>
    </row>
    <row r="1294" spans="3:7" x14ac:dyDescent="0.3">
      <c r="C1294" s="59"/>
      <c r="D1294" s="59"/>
      <c r="E1294" s="58"/>
      <c r="F1294" s="58"/>
      <c r="G1294" s="58"/>
    </row>
    <row r="1295" spans="3:7" x14ac:dyDescent="0.3">
      <c r="C1295" s="59"/>
      <c r="D1295" s="59"/>
      <c r="E1295" s="58"/>
      <c r="F1295" s="58"/>
      <c r="G1295" s="58"/>
    </row>
    <row r="1296" spans="3:7" x14ac:dyDescent="0.3">
      <c r="C1296" s="59"/>
      <c r="D1296" s="59"/>
      <c r="E1296" s="58"/>
      <c r="F1296" s="58"/>
      <c r="G1296" s="58"/>
    </row>
    <row r="1297" spans="3:7" x14ac:dyDescent="0.3">
      <c r="C1297" s="59"/>
      <c r="D1297" s="59"/>
      <c r="E1297" s="58"/>
      <c r="F1297" s="58"/>
      <c r="G1297" s="58"/>
    </row>
    <row r="1298" spans="3:7" x14ac:dyDescent="0.3">
      <c r="C1298" s="59"/>
      <c r="D1298" s="59"/>
      <c r="E1298" s="58"/>
      <c r="F1298" s="58"/>
      <c r="G1298" s="58"/>
    </row>
    <row r="1299" spans="3:7" x14ac:dyDescent="0.3">
      <c r="C1299" s="59"/>
      <c r="D1299" s="59"/>
      <c r="E1299" s="58"/>
      <c r="F1299" s="58"/>
      <c r="G1299" s="58"/>
    </row>
    <row r="1300" spans="3:7" x14ac:dyDescent="0.3">
      <c r="C1300" s="59"/>
      <c r="D1300" s="59"/>
      <c r="E1300" s="58"/>
      <c r="F1300" s="58"/>
      <c r="G1300" s="58"/>
    </row>
    <row r="1301" spans="3:7" x14ac:dyDescent="0.3">
      <c r="C1301" s="59"/>
      <c r="D1301" s="59"/>
      <c r="E1301" s="58"/>
      <c r="F1301" s="58"/>
      <c r="G1301" s="58"/>
    </row>
    <row r="1302" spans="3:7" x14ac:dyDescent="0.3">
      <c r="C1302" s="59"/>
      <c r="D1302" s="59"/>
      <c r="E1302" s="58"/>
      <c r="F1302" s="58"/>
      <c r="G1302" s="58"/>
    </row>
    <row r="1303" spans="3:7" x14ac:dyDescent="0.3">
      <c r="C1303" s="59"/>
      <c r="D1303" s="59"/>
      <c r="E1303" s="58"/>
      <c r="F1303" s="58"/>
      <c r="G1303" s="58"/>
    </row>
    <row r="1304" spans="3:7" x14ac:dyDescent="0.3">
      <c r="C1304" s="59"/>
      <c r="D1304" s="59"/>
      <c r="E1304" s="58"/>
      <c r="F1304" s="58"/>
      <c r="G1304" s="58"/>
    </row>
    <row r="1305" spans="3:7" x14ac:dyDescent="0.3">
      <c r="C1305" s="59"/>
      <c r="D1305" s="59"/>
      <c r="E1305" s="58"/>
      <c r="F1305" s="58"/>
      <c r="G1305" s="58"/>
    </row>
    <row r="1306" spans="3:7" x14ac:dyDescent="0.3">
      <c r="C1306" s="59"/>
      <c r="D1306" s="59"/>
      <c r="E1306" s="58"/>
      <c r="F1306" s="58"/>
      <c r="G1306" s="58"/>
    </row>
    <row r="1307" spans="3:7" x14ac:dyDescent="0.3">
      <c r="C1307" s="59"/>
      <c r="D1307" s="59"/>
      <c r="E1307" s="58"/>
      <c r="F1307" s="58"/>
      <c r="G1307" s="58"/>
    </row>
    <row r="1308" spans="3:7" x14ac:dyDescent="0.3">
      <c r="C1308" s="59"/>
      <c r="D1308" s="59"/>
      <c r="E1308" s="58"/>
      <c r="F1308" s="58"/>
      <c r="G1308" s="58"/>
    </row>
    <row r="1309" spans="3:7" x14ac:dyDescent="0.3">
      <c r="C1309" s="59"/>
      <c r="D1309" s="59"/>
      <c r="E1309" s="58"/>
      <c r="F1309" s="58"/>
      <c r="G1309" s="58"/>
    </row>
    <row r="1310" spans="3:7" x14ac:dyDescent="0.3">
      <c r="C1310" s="59"/>
      <c r="D1310" s="59"/>
      <c r="E1310" s="58"/>
      <c r="F1310" s="58"/>
      <c r="G1310" s="58"/>
    </row>
    <row r="1311" spans="3:7" x14ac:dyDescent="0.3">
      <c r="C1311" s="59"/>
      <c r="D1311" s="59"/>
      <c r="E1311" s="58"/>
      <c r="F1311" s="58"/>
      <c r="G1311" s="58"/>
    </row>
    <row r="1312" spans="3:7" x14ac:dyDescent="0.3">
      <c r="C1312" s="59"/>
      <c r="D1312" s="59"/>
      <c r="E1312" s="58"/>
      <c r="F1312" s="58"/>
      <c r="G1312" s="58"/>
    </row>
    <row r="1313" spans="3:7" x14ac:dyDescent="0.3">
      <c r="C1313" s="59"/>
      <c r="D1313" s="59"/>
      <c r="E1313" s="58"/>
      <c r="F1313" s="58"/>
      <c r="G1313" s="58"/>
    </row>
    <row r="1314" spans="3:7" x14ac:dyDescent="0.3">
      <c r="C1314" s="59"/>
      <c r="D1314" s="59"/>
      <c r="E1314" s="58"/>
      <c r="F1314" s="58"/>
      <c r="G1314" s="58"/>
    </row>
    <row r="1315" spans="3:7" x14ac:dyDescent="0.3">
      <c r="C1315" s="59"/>
      <c r="D1315" s="59"/>
      <c r="E1315" s="58"/>
      <c r="F1315" s="58"/>
      <c r="G1315" s="58"/>
    </row>
    <row r="1316" spans="3:7" x14ac:dyDescent="0.3">
      <c r="C1316" s="59"/>
      <c r="D1316" s="59"/>
      <c r="E1316" s="58"/>
      <c r="F1316" s="58"/>
      <c r="G1316" s="58"/>
    </row>
    <row r="1317" spans="3:7" x14ac:dyDescent="0.3">
      <c r="C1317" s="59"/>
      <c r="D1317" s="59"/>
      <c r="E1317" s="58"/>
      <c r="F1317" s="58"/>
      <c r="G1317" s="58"/>
    </row>
    <row r="1318" spans="3:7" x14ac:dyDescent="0.3">
      <c r="C1318" s="59"/>
      <c r="D1318" s="59"/>
      <c r="E1318" s="58"/>
      <c r="F1318" s="58"/>
      <c r="G1318" s="58"/>
    </row>
    <row r="1319" spans="3:7" x14ac:dyDescent="0.3">
      <c r="C1319" s="59"/>
      <c r="D1319" s="59"/>
      <c r="E1319" s="58"/>
      <c r="F1319" s="58"/>
      <c r="G1319" s="58"/>
    </row>
    <row r="1320" spans="3:7" x14ac:dyDescent="0.3">
      <c r="C1320" s="59"/>
      <c r="D1320" s="59"/>
      <c r="E1320" s="58"/>
      <c r="F1320" s="58"/>
      <c r="G1320" s="58"/>
    </row>
    <row r="1321" spans="3:7" x14ac:dyDescent="0.3">
      <c r="C1321" s="59"/>
      <c r="D1321" s="59"/>
      <c r="E1321" s="58"/>
      <c r="F1321" s="58"/>
      <c r="G1321" s="58"/>
    </row>
    <row r="1322" spans="3:7" x14ac:dyDescent="0.3">
      <c r="C1322" s="59"/>
      <c r="D1322" s="59"/>
      <c r="E1322" s="58"/>
      <c r="F1322" s="58"/>
      <c r="G1322" s="58"/>
    </row>
    <row r="1323" spans="3:7" x14ac:dyDescent="0.3">
      <c r="C1323" s="59"/>
      <c r="D1323" s="59"/>
      <c r="E1323" s="58"/>
      <c r="F1323" s="58"/>
      <c r="G1323" s="58"/>
    </row>
    <row r="1324" spans="3:7" x14ac:dyDescent="0.3">
      <c r="C1324" s="59"/>
      <c r="D1324" s="59"/>
      <c r="E1324" s="58"/>
      <c r="F1324" s="58"/>
      <c r="G1324" s="58"/>
    </row>
    <row r="1325" spans="3:7" x14ac:dyDescent="0.3">
      <c r="C1325" s="59"/>
      <c r="D1325" s="59"/>
      <c r="E1325" s="58"/>
      <c r="F1325" s="58"/>
      <c r="G1325" s="58"/>
    </row>
    <row r="1326" spans="3:7" x14ac:dyDescent="0.3">
      <c r="C1326" s="59"/>
      <c r="D1326" s="59"/>
      <c r="E1326" s="58"/>
      <c r="F1326" s="58"/>
      <c r="G1326" s="58"/>
    </row>
    <row r="1327" spans="3:7" x14ac:dyDescent="0.3">
      <c r="C1327" s="59"/>
      <c r="D1327" s="59"/>
      <c r="E1327" s="58"/>
      <c r="F1327" s="58"/>
      <c r="G1327" s="58"/>
    </row>
    <row r="1328" spans="3:7" x14ac:dyDescent="0.3">
      <c r="C1328" s="59"/>
      <c r="D1328" s="59"/>
      <c r="E1328" s="58"/>
      <c r="F1328" s="58"/>
      <c r="G1328" s="58"/>
    </row>
    <row r="1329" spans="3:7" x14ac:dyDescent="0.3">
      <c r="C1329" s="59"/>
      <c r="D1329" s="59"/>
      <c r="E1329" s="58"/>
      <c r="F1329" s="58"/>
      <c r="G1329" s="58"/>
    </row>
    <row r="1330" spans="3:7" x14ac:dyDescent="0.3">
      <c r="C1330" s="59"/>
      <c r="D1330" s="59"/>
      <c r="E1330" s="58"/>
      <c r="F1330" s="58"/>
      <c r="G1330" s="58"/>
    </row>
    <row r="1331" spans="3:7" x14ac:dyDescent="0.3">
      <c r="C1331" s="59"/>
      <c r="D1331" s="59"/>
      <c r="E1331" s="58"/>
      <c r="F1331" s="58"/>
      <c r="G1331" s="58"/>
    </row>
    <row r="1332" spans="3:7" x14ac:dyDescent="0.3">
      <c r="C1332" s="59"/>
      <c r="D1332" s="59"/>
      <c r="E1332" s="58"/>
      <c r="F1332" s="58"/>
      <c r="G1332" s="58"/>
    </row>
    <row r="1333" spans="3:7" x14ac:dyDescent="0.3">
      <c r="C1333" s="59"/>
      <c r="D1333" s="59"/>
      <c r="E1333" s="58"/>
      <c r="F1333" s="58"/>
      <c r="G1333" s="58"/>
    </row>
    <row r="1334" spans="3:7" x14ac:dyDescent="0.3">
      <c r="C1334" s="59"/>
      <c r="D1334" s="59"/>
      <c r="E1334" s="58"/>
      <c r="F1334" s="58"/>
      <c r="G1334" s="58"/>
    </row>
    <row r="1335" spans="3:7" x14ac:dyDescent="0.3">
      <c r="C1335" s="59"/>
      <c r="D1335" s="59"/>
      <c r="E1335" s="58"/>
      <c r="F1335" s="58"/>
      <c r="G1335" s="58"/>
    </row>
    <row r="1336" spans="3:7" x14ac:dyDescent="0.3">
      <c r="C1336" s="59"/>
      <c r="D1336" s="59"/>
      <c r="E1336" s="58"/>
      <c r="F1336" s="58"/>
      <c r="G1336" s="58"/>
    </row>
    <row r="1337" spans="3:7" x14ac:dyDescent="0.3">
      <c r="C1337" s="59"/>
      <c r="D1337" s="59"/>
      <c r="E1337" s="58"/>
      <c r="F1337" s="58"/>
      <c r="G1337" s="58"/>
    </row>
    <row r="1338" spans="3:7" x14ac:dyDescent="0.3">
      <c r="C1338" s="59"/>
      <c r="D1338" s="59"/>
      <c r="E1338" s="58"/>
      <c r="F1338" s="58"/>
      <c r="G1338" s="58"/>
    </row>
    <row r="1339" spans="3:7" x14ac:dyDescent="0.3">
      <c r="C1339" s="59"/>
      <c r="D1339" s="59"/>
      <c r="E1339" s="58"/>
      <c r="F1339" s="58"/>
      <c r="G1339" s="58"/>
    </row>
    <row r="1340" spans="3:7" x14ac:dyDescent="0.3">
      <c r="C1340" s="59"/>
      <c r="D1340" s="59"/>
      <c r="E1340" s="58"/>
      <c r="F1340" s="58"/>
      <c r="G1340" s="58"/>
    </row>
    <row r="1341" spans="3:7" x14ac:dyDescent="0.3">
      <c r="C1341" s="59"/>
      <c r="D1341" s="59"/>
      <c r="E1341" s="58"/>
      <c r="F1341" s="58"/>
      <c r="G1341" s="58"/>
    </row>
    <row r="1342" spans="3:7" x14ac:dyDescent="0.3">
      <c r="C1342" s="59"/>
      <c r="D1342" s="59"/>
      <c r="E1342" s="58"/>
      <c r="F1342" s="58"/>
      <c r="G1342" s="58"/>
    </row>
    <row r="1343" spans="3:7" x14ac:dyDescent="0.3">
      <c r="C1343" s="59"/>
      <c r="D1343" s="59"/>
      <c r="E1343" s="58"/>
      <c r="F1343" s="58"/>
      <c r="G1343" s="58"/>
    </row>
    <row r="1344" spans="3:7" x14ac:dyDescent="0.3">
      <c r="C1344" s="59"/>
      <c r="D1344" s="59"/>
      <c r="E1344" s="58"/>
      <c r="F1344" s="58"/>
      <c r="G1344" s="58"/>
    </row>
    <row r="1345" spans="3:7" x14ac:dyDescent="0.3">
      <c r="C1345" s="59"/>
      <c r="D1345" s="59"/>
      <c r="E1345" s="58"/>
      <c r="F1345" s="58"/>
      <c r="G1345" s="58"/>
    </row>
    <row r="1346" spans="3:7" x14ac:dyDescent="0.3">
      <c r="C1346" s="59"/>
      <c r="D1346" s="59"/>
      <c r="E1346" s="58"/>
      <c r="F1346" s="58"/>
      <c r="G1346" s="58"/>
    </row>
    <row r="1347" spans="3:7" x14ac:dyDescent="0.3">
      <c r="C1347" s="59"/>
      <c r="D1347" s="59"/>
      <c r="E1347" s="58"/>
      <c r="F1347" s="58"/>
      <c r="G1347" s="58"/>
    </row>
    <row r="1348" spans="3:7" x14ac:dyDescent="0.3">
      <c r="C1348" s="59"/>
      <c r="D1348" s="59"/>
      <c r="E1348" s="58"/>
      <c r="F1348" s="58"/>
      <c r="G1348" s="58"/>
    </row>
    <row r="1349" spans="3:7" x14ac:dyDescent="0.3">
      <c r="C1349" s="59"/>
      <c r="D1349" s="59"/>
      <c r="E1349" s="58"/>
      <c r="F1349" s="58"/>
      <c r="G1349" s="58"/>
    </row>
    <row r="1350" spans="3:7" x14ac:dyDescent="0.3">
      <c r="C1350" s="59"/>
      <c r="D1350" s="59"/>
      <c r="E1350" s="58"/>
      <c r="F1350" s="58"/>
      <c r="G1350" s="58"/>
    </row>
    <row r="1351" spans="3:7" x14ac:dyDescent="0.3">
      <c r="C1351" s="59"/>
      <c r="D1351" s="59"/>
      <c r="E1351" s="58"/>
      <c r="F1351" s="58"/>
      <c r="G1351" s="58"/>
    </row>
    <row r="1352" spans="3:7" x14ac:dyDescent="0.3">
      <c r="C1352" s="59"/>
      <c r="D1352" s="59"/>
      <c r="E1352" s="58"/>
      <c r="F1352" s="58"/>
      <c r="G1352" s="58"/>
    </row>
    <row r="1353" spans="3:7" x14ac:dyDescent="0.3">
      <c r="C1353" s="59"/>
      <c r="D1353" s="59"/>
      <c r="E1353" s="58"/>
      <c r="F1353" s="58"/>
      <c r="G1353" s="58"/>
    </row>
    <row r="1354" spans="3:7" x14ac:dyDescent="0.3">
      <c r="C1354" s="59"/>
      <c r="D1354" s="59"/>
      <c r="E1354" s="58"/>
      <c r="F1354" s="58"/>
      <c r="G1354" s="58"/>
    </row>
    <row r="1355" spans="3:7" x14ac:dyDescent="0.3">
      <c r="C1355" s="59"/>
      <c r="D1355" s="59"/>
      <c r="E1355" s="58"/>
      <c r="F1355" s="58"/>
      <c r="G1355" s="58"/>
    </row>
    <row r="1356" spans="3:7" x14ac:dyDescent="0.3">
      <c r="C1356" s="59"/>
      <c r="D1356" s="59"/>
      <c r="E1356" s="58"/>
      <c r="F1356" s="58"/>
      <c r="G1356" s="58"/>
    </row>
    <row r="1357" spans="3:7" x14ac:dyDescent="0.3">
      <c r="C1357" s="59"/>
      <c r="D1357" s="59"/>
      <c r="E1357" s="58"/>
      <c r="F1357" s="58"/>
      <c r="G1357" s="58"/>
    </row>
    <row r="1358" spans="3:7" x14ac:dyDescent="0.3">
      <c r="C1358" s="59"/>
      <c r="D1358" s="59"/>
      <c r="E1358" s="58"/>
      <c r="F1358" s="58"/>
      <c r="G1358" s="58"/>
    </row>
    <row r="1359" spans="3:7" x14ac:dyDescent="0.3">
      <c r="C1359" s="59"/>
      <c r="D1359" s="59"/>
      <c r="E1359" s="58"/>
      <c r="F1359" s="58"/>
      <c r="G1359" s="58"/>
    </row>
    <row r="1360" spans="3:7" x14ac:dyDescent="0.3">
      <c r="C1360" s="59"/>
      <c r="D1360" s="59"/>
      <c r="E1360" s="58"/>
      <c r="F1360" s="58"/>
      <c r="G1360" s="58"/>
    </row>
    <row r="1361" spans="3:7" x14ac:dyDescent="0.3">
      <c r="C1361" s="59"/>
      <c r="D1361" s="59"/>
      <c r="E1361" s="58"/>
      <c r="F1361" s="58"/>
      <c r="G1361" s="58"/>
    </row>
    <row r="1362" spans="3:7" x14ac:dyDescent="0.3">
      <c r="C1362" s="59"/>
      <c r="D1362" s="59"/>
      <c r="E1362" s="58"/>
      <c r="F1362" s="58"/>
      <c r="G1362" s="58"/>
    </row>
    <row r="1363" spans="3:7" x14ac:dyDescent="0.3">
      <c r="C1363" s="59"/>
      <c r="D1363" s="59"/>
      <c r="E1363" s="58"/>
      <c r="F1363" s="58"/>
      <c r="G1363" s="58"/>
    </row>
    <row r="1364" spans="3:7" x14ac:dyDescent="0.3">
      <c r="C1364" s="59"/>
      <c r="D1364" s="59"/>
      <c r="E1364" s="58"/>
      <c r="F1364" s="58"/>
      <c r="G1364" s="58"/>
    </row>
    <row r="1365" spans="3:7" x14ac:dyDescent="0.3">
      <c r="C1365" s="59"/>
      <c r="D1365" s="59"/>
      <c r="E1365" s="58"/>
      <c r="F1365" s="58"/>
      <c r="G1365" s="58"/>
    </row>
    <row r="1366" spans="3:7" x14ac:dyDescent="0.3">
      <c r="C1366" s="59"/>
      <c r="D1366" s="59"/>
      <c r="E1366" s="58"/>
      <c r="F1366" s="58"/>
      <c r="G1366" s="58"/>
    </row>
    <row r="1367" spans="3:7" x14ac:dyDescent="0.3">
      <c r="C1367" s="59"/>
      <c r="D1367" s="59"/>
      <c r="E1367" s="58"/>
      <c r="F1367" s="58"/>
      <c r="G1367" s="58"/>
    </row>
    <row r="1368" spans="3:7" x14ac:dyDescent="0.3">
      <c r="C1368" s="59"/>
      <c r="D1368" s="59"/>
      <c r="E1368" s="58"/>
      <c r="F1368" s="58"/>
      <c r="G1368" s="58"/>
    </row>
    <row r="1369" spans="3:7" x14ac:dyDescent="0.3">
      <c r="C1369" s="59"/>
      <c r="D1369" s="59"/>
      <c r="E1369" s="58"/>
      <c r="F1369" s="58"/>
      <c r="G1369" s="58"/>
    </row>
    <row r="1370" spans="3:7" x14ac:dyDescent="0.3">
      <c r="C1370" s="59"/>
      <c r="D1370" s="59"/>
      <c r="E1370" s="58"/>
      <c r="F1370" s="58"/>
      <c r="G1370" s="58"/>
    </row>
    <row r="1371" spans="3:7" x14ac:dyDescent="0.3">
      <c r="C1371" s="59"/>
      <c r="D1371" s="59"/>
      <c r="E1371" s="58"/>
      <c r="F1371" s="58"/>
      <c r="G1371" s="58"/>
    </row>
    <row r="1372" spans="3:7" x14ac:dyDescent="0.3">
      <c r="C1372" s="59"/>
      <c r="D1372" s="59"/>
      <c r="E1372" s="58"/>
      <c r="F1372" s="58"/>
      <c r="G1372" s="58"/>
    </row>
    <row r="1373" spans="3:7" x14ac:dyDescent="0.3">
      <c r="C1373" s="59"/>
      <c r="D1373" s="59"/>
      <c r="E1373" s="58"/>
      <c r="F1373" s="58"/>
      <c r="G1373" s="58"/>
    </row>
    <row r="1374" spans="3:7" x14ac:dyDescent="0.3">
      <c r="C1374" s="59"/>
      <c r="D1374" s="59"/>
      <c r="E1374" s="58"/>
      <c r="F1374" s="58"/>
      <c r="G1374" s="58"/>
    </row>
    <row r="1375" spans="3:7" x14ac:dyDescent="0.3">
      <c r="C1375" s="59"/>
      <c r="D1375" s="59"/>
      <c r="E1375" s="58"/>
      <c r="F1375" s="58"/>
      <c r="G1375" s="58"/>
    </row>
    <row r="1376" spans="3:7" x14ac:dyDescent="0.3">
      <c r="C1376" s="59"/>
      <c r="D1376" s="59"/>
      <c r="E1376" s="58"/>
      <c r="F1376" s="58"/>
      <c r="G1376" s="58"/>
    </row>
    <row r="1377" spans="3:7" x14ac:dyDescent="0.3">
      <c r="C1377" s="59"/>
      <c r="D1377" s="59"/>
      <c r="E1377" s="58"/>
      <c r="F1377" s="58"/>
      <c r="G1377" s="58"/>
    </row>
    <row r="1378" spans="3:7" x14ac:dyDescent="0.3">
      <c r="C1378" s="59"/>
      <c r="D1378" s="59"/>
      <c r="E1378" s="58"/>
      <c r="F1378" s="58"/>
      <c r="G1378" s="58"/>
    </row>
    <row r="1379" spans="3:7" x14ac:dyDescent="0.3">
      <c r="C1379" s="59"/>
      <c r="D1379" s="59"/>
      <c r="E1379" s="58"/>
      <c r="F1379" s="58"/>
      <c r="G1379" s="58"/>
    </row>
    <row r="1380" spans="3:7" x14ac:dyDescent="0.3">
      <c r="C1380" s="59"/>
      <c r="D1380" s="59"/>
      <c r="E1380" s="58"/>
      <c r="F1380" s="58"/>
      <c r="G1380" s="58"/>
    </row>
    <row r="1381" spans="3:7" x14ac:dyDescent="0.3">
      <c r="C1381" s="59"/>
      <c r="D1381" s="59"/>
      <c r="E1381" s="58"/>
      <c r="F1381" s="58"/>
      <c r="G1381" s="58"/>
    </row>
    <row r="1382" spans="3:7" x14ac:dyDescent="0.3">
      <c r="C1382" s="59"/>
      <c r="D1382" s="59"/>
      <c r="E1382" s="58"/>
      <c r="F1382" s="58"/>
      <c r="G1382" s="58"/>
    </row>
    <row r="1383" spans="3:7" x14ac:dyDescent="0.3">
      <c r="C1383" s="59"/>
      <c r="D1383" s="59"/>
      <c r="E1383" s="58"/>
      <c r="F1383" s="58"/>
      <c r="G1383" s="58"/>
    </row>
    <row r="1384" spans="3:7" x14ac:dyDescent="0.3">
      <c r="C1384" s="59"/>
      <c r="D1384" s="59"/>
      <c r="E1384" s="58"/>
      <c r="F1384" s="58"/>
      <c r="G1384" s="58"/>
    </row>
    <row r="1385" spans="3:7" x14ac:dyDescent="0.3">
      <c r="C1385" s="59"/>
      <c r="D1385" s="59"/>
      <c r="E1385" s="58"/>
      <c r="F1385" s="58"/>
      <c r="G1385" s="58"/>
    </row>
    <row r="1386" spans="3:7" x14ac:dyDescent="0.3">
      <c r="C1386" s="59"/>
      <c r="D1386" s="59"/>
      <c r="E1386" s="58"/>
      <c r="F1386" s="58"/>
      <c r="G1386" s="58"/>
    </row>
    <row r="1387" spans="3:7" x14ac:dyDescent="0.3">
      <c r="C1387" s="59"/>
      <c r="D1387" s="59"/>
      <c r="E1387" s="58"/>
      <c r="F1387" s="58"/>
      <c r="G1387" s="58"/>
    </row>
    <row r="1388" spans="3:7" x14ac:dyDescent="0.3">
      <c r="C1388" s="59"/>
      <c r="D1388" s="59"/>
      <c r="E1388" s="58"/>
      <c r="F1388" s="58"/>
      <c r="G1388" s="58"/>
    </row>
    <row r="1389" spans="3:7" x14ac:dyDescent="0.3">
      <c r="C1389" s="59"/>
      <c r="D1389" s="59"/>
      <c r="E1389" s="58"/>
      <c r="F1389" s="58"/>
      <c r="G1389" s="58"/>
    </row>
    <row r="1390" spans="3:7" x14ac:dyDescent="0.3">
      <c r="C1390" s="59"/>
      <c r="D1390" s="59"/>
      <c r="E1390" s="58"/>
      <c r="F1390" s="58"/>
      <c r="G1390" s="58"/>
    </row>
    <row r="1391" spans="3:7" x14ac:dyDescent="0.3">
      <c r="C1391" s="59"/>
      <c r="D1391" s="59"/>
      <c r="E1391" s="58"/>
      <c r="F1391" s="58"/>
      <c r="G1391" s="58"/>
    </row>
    <row r="1392" spans="3:7" x14ac:dyDescent="0.3">
      <c r="C1392" s="59"/>
      <c r="D1392" s="59"/>
      <c r="E1392" s="58"/>
      <c r="F1392" s="58"/>
      <c r="G1392" s="58"/>
    </row>
    <row r="1393" spans="3:7" x14ac:dyDescent="0.3">
      <c r="C1393" s="59"/>
      <c r="D1393" s="59"/>
      <c r="E1393" s="58"/>
      <c r="F1393" s="58"/>
      <c r="G1393" s="58"/>
    </row>
    <row r="1394" spans="3:7" x14ac:dyDescent="0.3">
      <c r="C1394" s="59"/>
      <c r="D1394" s="59"/>
      <c r="E1394" s="58"/>
      <c r="F1394" s="58"/>
      <c r="G1394" s="58"/>
    </row>
    <row r="1395" spans="3:7" x14ac:dyDescent="0.3">
      <c r="C1395" s="59"/>
      <c r="D1395" s="59"/>
      <c r="E1395" s="58"/>
      <c r="F1395" s="58"/>
      <c r="G1395" s="58"/>
    </row>
    <row r="1396" spans="3:7" x14ac:dyDescent="0.3">
      <c r="C1396" s="59"/>
      <c r="D1396" s="59"/>
      <c r="E1396" s="58"/>
      <c r="F1396" s="58"/>
      <c r="G1396" s="58"/>
    </row>
    <row r="1397" spans="3:7" x14ac:dyDescent="0.3">
      <c r="C1397" s="59"/>
      <c r="D1397" s="59"/>
      <c r="E1397" s="58"/>
      <c r="F1397" s="58"/>
      <c r="G1397" s="58"/>
    </row>
    <row r="1398" spans="3:7" x14ac:dyDescent="0.3">
      <c r="C1398" s="59"/>
      <c r="D1398" s="59"/>
      <c r="E1398" s="58"/>
      <c r="F1398" s="58"/>
      <c r="G1398" s="58"/>
    </row>
    <row r="1399" spans="3:7" x14ac:dyDescent="0.3">
      <c r="C1399" s="59"/>
      <c r="D1399" s="59"/>
      <c r="E1399" s="58"/>
      <c r="F1399" s="58"/>
      <c r="G1399" s="58"/>
    </row>
    <row r="1400" spans="3:7" x14ac:dyDescent="0.3">
      <c r="C1400" s="59"/>
      <c r="D1400" s="59"/>
      <c r="E1400" s="58"/>
      <c r="F1400" s="58"/>
      <c r="G1400" s="58"/>
    </row>
    <row r="1401" spans="3:7" x14ac:dyDescent="0.3">
      <c r="C1401" s="59"/>
      <c r="D1401" s="59"/>
      <c r="E1401" s="58"/>
      <c r="F1401" s="58"/>
      <c r="G1401" s="58"/>
    </row>
    <row r="1402" spans="3:7" x14ac:dyDescent="0.3">
      <c r="C1402" s="59"/>
      <c r="D1402" s="59"/>
      <c r="E1402" s="58"/>
      <c r="F1402" s="58"/>
      <c r="G1402" s="58"/>
    </row>
    <row r="1403" spans="3:7" x14ac:dyDescent="0.3">
      <c r="C1403" s="59"/>
      <c r="D1403" s="59"/>
      <c r="E1403" s="58"/>
      <c r="F1403" s="58"/>
      <c r="G1403" s="58"/>
    </row>
    <row r="1404" spans="3:7" x14ac:dyDescent="0.3">
      <c r="C1404" s="59"/>
      <c r="D1404" s="59"/>
      <c r="E1404" s="58"/>
      <c r="F1404" s="58"/>
      <c r="G1404" s="58"/>
    </row>
    <row r="1405" spans="3:7" x14ac:dyDescent="0.3">
      <c r="C1405" s="59"/>
      <c r="D1405" s="59"/>
      <c r="E1405" s="58"/>
      <c r="F1405" s="58"/>
      <c r="G1405" s="58"/>
    </row>
    <row r="1406" spans="3:7" x14ac:dyDescent="0.3">
      <c r="C1406" s="59"/>
      <c r="D1406" s="59"/>
      <c r="E1406" s="58"/>
      <c r="F1406" s="58"/>
      <c r="G1406" s="58"/>
    </row>
    <row r="1407" spans="3:7" x14ac:dyDescent="0.3">
      <c r="C1407" s="59"/>
      <c r="D1407" s="59"/>
      <c r="E1407" s="58"/>
      <c r="F1407" s="58"/>
      <c r="G1407" s="58"/>
    </row>
    <row r="1408" spans="3:7" x14ac:dyDescent="0.3">
      <c r="C1408" s="59"/>
      <c r="D1408" s="59"/>
      <c r="E1408" s="58"/>
      <c r="F1408" s="58"/>
      <c r="G1408" s="58"/>
    </row>
    <row r="1409" spans="3:7" x14ac:dyDescent="0.3">
      <c r="C1409" s="59"/>
      <c r="D1409" s="59"/>
      <c r="E1409" s="58"/>
      <c r="F1409" s="58"/>
      <c r="G1409" s="58"/>
    </row>
    <row r="1410" spans="3:7" x14ac:dyDescent="0.3">
      <c r="C1410" s="59"/>
      <c r="D1410" s="59"/>
      <c r="E1410" s="58"/>
      <c r="F1410" s="58"/>
      <c r="G1410" s="58"/>
    </row>
    <row r="1411" spans="3:7" x14ac:dyDescent="0.3">
      <c r="C1411" s="59"/>
      <c r="D1411" s="59"/>
      <c r="E1411" s="58"/>
      <c r="F1411" s="58"/>
      <c r="G1411" s="58"/>
    </row>
    <row r="1412" spans="3:7" x14ac:dyDescent="0.3">
      <c r="C1412" s="59"/>
      <c r="D1412" s="59"/>
      <c r="E1412" s="58"/>
      <c r="F1412" s="58"/>
      <c r="G1412" s="58"/>
    </row>
    <row r="1413" spans="3:7" x14ac:dyDescent="0.3">
      <c r="C1413" s="59"/>
      <c r="D1413" s="59"/>
      <c r="E1413" s="58"/>
      <c r="F1413" s="58"/>
      <c r="G1413" s="58"/>
    </row>
    <row r="1414" spans="3:7" x14ac:dyDescent="0.3">
      <c r="C1414" s="59"/>
      <c r="D1414" s="59"/>
      <c r="E1414" s="58"/>
      <c r="F1414" s="58"/>
      <c r="G1414" s="58"/>
    </row>
    <row r="1415" spans="3:7" x14ac:dyDescent="0.3">
      <c r="C1415" s="59"/>
      <c r="D1415" s="59"/>
      <c r="E1415" s="58"/>
      <c r="F1415" s="58"/>
      <c r="G1415" s="58"/>
    </row>
    <row r="1416" spans="3:7" x14ac:dyDescent="0.3">
      <c r="C1416" s="59"/>
      <c r="D1416" s="59"/>
      <c r="E1416" s="58"/>
      <c r="F1416" s="58"/>
      <c r="G1416" s="58"/>
    </row>
    <row r="1417" spans="3:7" x14ac:dyDescent="0.3">
      <c r="C1417" s="59"/>
      <c r="D1417" s="59"/>
      <c r="E1417" s="58"/>
      <c r="F1417" s="58"/>
      <c r="G1417" s="58"/>
    </row>
    <row r="1418" spans="3:7" x14ac:dyDescent="0.3">
      <c r="C1418" s="59"/>
      <c r="D1418" s="59"/>
      <c r="E1418" s="58"/>
      <c r="F1418" s="58"/>
      <c r="G1418" s="58"/>
    </row>
    <row r="1419" spans="3:7" x14ac:dyDescent="0.3">
      <c r="C1419" s="59"/>
      <c r="D1419" s="59"/>
      <c r="E1419" s="58"/>
      <c r="F1419" s="58"/>
      <c r="G1419" s="58"/>
    </row>
    <row r="1420" spans="3:7" x14ac:dyDescent="0.3">
      <c r="C1420" s="59"/>
      <c r="D1420" s="59"/>
      <c r="E1420" s="58"/>
      <c r="F1420" s="58"/>
      <c r="G1420" s="58"/>
    </row>
    <row r="1421" spans="3:7" x14ac:dyDescent="0.3">
      <c r="C1421" s="59"/>
      <c r="D1421" s="59"/>
      <c r="E1421" s="58"/>
      <c r="F1421" s="58"/>
      <c r="G1421" s="58"/>
    </row>
    <row r="1422" spans="3:7" x14ac:dyDescent="0.3">
      <c r="C1422" s="59"/>
      <c r="D1422" s="59"/>
      <c r="E1422" s="58"/>
      <c r="F1422" s="58"/>
      <c r="G1422" s="58"/>
    </row>
    <row r="1423" spans="3:7" x14ac:dyDescent="0.3">
      <c r="C1423" s="59"/>
      <c r="D1423" s="59"/>
      <c r="E1423" s="58"/>
      <c r="F1423" s="58"/>
      <c r="G1423" s="58"/>
    </row>
    <row r="1424" spans="3:7" x14ac:dyDescent="0.3">
      <c r="C1424" s="59"/>
      <c r="D1424" s="59"/>
      <c r="E1424" s="58"/>
      <c r="F1424" s="58"/>
      <c r="G1424" s="58"/>
    </row>
    <row r="1425" spans="3:7" x14ac:dyDescent="0.3">
      <c r="C1425" s="59"/>
      <c r="D1425" s="59"/>
      <c r="E1425" s="58"/>
      <c r="F1425" s="58"/>
      <c r="G1425" s="58"/>
    </row>
    <row r="1426" spans="3:7" x14ac:dyDescent="0.3">
      <c r="C1426" s="59"/>
      <c r="D1426" s="59"/>
      <c r="E1426" s="58"/>
      <c r="F1426" s="58"/>
      <c r="G1426" s="58"/>
    </row>
    <row r="1427" spans="3:7" x14ac:dyDescent="0.3">
      <c r="C1427" s="59"/>
      <c r="D1427" s="59"/>
      <c r="E1427" s="58"/>
      <c r="F1427" s="58"/>
      <c r="G1427" s="58"/>
    </row>
    <row r="1428" spans="3:7" x14ac:dyDescent="0.3">
      <c r="C1428" s="59"/>
      <c r="D1428" s="59"/>
      <c r="E1428" s="58"/>
      <c r="F1428" s="58"/>
      <c r="G1428" s="58"/>
    </row>
    <row r="1429" spans="3:7" x14ac:dyDescent="0.3">
      <c r="C1429" s="59"/>
      <c r="D1429" s="59"/>
      <c r="E1429" s="58"/>
      <c r="F1429" s="58"/>
      <c r="G1429" s="58"/>
    </row>
    <row r="1430" spans="3:7" x14ac:dyDescent="0.3">
      <c r="C1430" s="59"/>
      <c r="D1430" s="59"/>
      <c r="E1430" s="58"/>
      <c r="F1430" s="58"/>
      <c r="G1430" s="58"/>
    </row>
    <row r="1431" spans="3:7" x14ac:dyDescent="0.3">
      <c r="C1431" s="59"/>
      <c r="D1431" s="59"/>
      <c r="E1431" s="58"/>
      <c r="F1431" s="58"/>
      <c r="G1431" s="58"/>
    </row>
    <row r="1432" spans="3:7" x14ac:dyDescent="0.3">
      <c r="C1432" s="59"/>
      <c r="D1432" s="59"/>
      <c r="E1432" s="58"/>
      <c r="F1432" s="58"/>
      <c r="G1432" s="58"/>
    </row>
    <row r="1433" spans="3:7" x14ac:dyDescent="0.3">
      <c r="C1433" s="59"/>
      <c r="D1433" s="59"/>
      <c r="E1433" s="58"/>
      <c r="F1433" s="58"/>
      <c r="G1433" s="58"/>
    </row>
    <row r="1434" spans="3:7" x14ac:dyDescent="0.3">
      <c r="C1434" s="59"/>
      <c r="D1434" s="59"/>
      <c r="E1434" s="58"/>
      <c r="F1434" s="58"/>
      <c r="G1434" s="58"/>
    </row>
    <row r="1435" spans="3:7" x14ac:dyDescent="0.3">
      <c r="C1435" s="59"/>
      <c r="D1435" s="59"/>
      <c r="E1435" s="58"/>
      <c r="F1435" s="58"/>
      <c r="G1435" s="58"/>
    </row>
    <row r="1436" spans="3:7" x14ac:dyDescent="0.3">
      <c r="C1436" s="59"/>
      <c r="D1436" s="59"/>
      <c r="E1436" s="58"/>
      <c r="F1436" s="58"/>
      <c r="G1436" s="58"/>
    </row>
    <row r="1437" spans="3:7" x14ac:dyDescent="0.3">
      <c r="C1437" s="59"/>
      <c r="D1437" s="59"/>
      <c r="E1437" s="58"/>
      <c r="F1437" s="58"/>
      <c r="G1437" s="58"/>
    </row>
    <row r="1438" spans="3:7" x14ac:dyDescent="0.3">
      <c r="C1438" s="59"/>
      <c r="D1438" s="59"/>
      <c r="E1438" s="58"/>
      <c r="F1438" s="58"/>
      <c r="G1438" s="58"/>
    </row>
    <row r="1439" spans="3:7" x14ac:dyDescent="0.3">
      <c r="C1439" s="59"/>
      <c r="D1439" s="59"/>
      <c r="E1439" s="58"/>
      <c r="F1439" s="58"/>
      <c r="G1439" s="58"/>
    </row>
    <row r="1440" spans="3:7" x14ac:dyDescent="0.3">
      <c r="C1440" s="59"/>
      <c r="D1440" s="59"/>
      <c r="E1440" s="58"/>
      <c r="F1440" s="58"/>
      <c r="G1440" s="58"/>
    </row>
    <row r="1441" spans="3:7" x14ac:dyDescent="0.3">
      <c r="C1441" s="59"/>
      <c r="D1441" s="59"/>
      <c r="E1441" s="58"/>
      <c r="F1441" s="58"/>
      <c r="G1441" s="58"/>
    </row>
    <row r="1442" spans="3:7" x14ac:dyDescent="0.3">
      <c r="C1442" s="59"/>
      <c r="D1442" s="59"/>
      <c r="E1442" s="58"/>
      <c r="F1442" s="58"/>
      <c r="G1442" s="58"/>
    </row>
    <row r="1443" spans="3:7" x14ac:dyDescent="0.3">
      <c r="C1443" s="59"/>
      <c r="D1443" s="59"/>
      <c r="E1443" s="58"/>
      <c r="F1443" s="58"/>
      <c r="G1443" s="58"/>
    </row>
    <row r="1444" spans="3:7" x14ac:dyDescent="0.3">
      <c r="C1444" s="59"/>
      <c r="D1444" s="59"/>
      <c r="E1444" s="58"/>
      <c r="F1444" s="58"/>
      <c r="G1444" s="58"/>
    </row>
    <row r="1445" spans="3:7" x14ac:dyDescent="0.3">
      <c r="C1445" s="59"/>
      <c r="D1445" s="59"/>
      <c r="E1445" s="58"/>
      <c r="F1445" s="58"/>
      <c r="G1445" s="58"/>
    </row>
    <row r="1446" spans="3:7" x14ac:dyDescent="0.3">
      <c r="C1446" s="59"/>
      <c r="D1446" s="59"/>
      <c r="E1446" s="58"/>
      <c r="F1446" s="58"/>
      <c r="G1446" s="58"/>
    </row>
    <row r="1447" spans="3:7" x14ac:dyDescent="0.3">
      <c r="C1447" s="59"/>
      <c r="D1447" s="59"/>
      <c r="E1447" s="58"/>
      <c r="F1447" s="58"/>
      <c r="G1447" s="58"/>
    </row>
    <row r="1448" spans="3:7" x14ac:dyDescent="0.3">
      <c r="C1448" s="59"/>
      <c r="D1448" s="59"/>
      <c r="E1448" s="58"/>
      <c r="F1448" s="58"/>
      <c r="G1448" s="58"/>
    </row>
    <row r="1449" spans="3:7" x14ac:dyDescent="0.3">
      <c r="C1449" s="59"/>
      <c r="D1449" s="59"/>
      <c r="E1449" s="58"/>
      <c r="F1449" s="58"/>
      <c r="G1449" s="58"/>
    </row>
    <row r="1450" spans="3:7" x14ac:dyDescent="0.3">
      <c r="C1450" s="59"/>
      <c r="D1450" s="59"/>
      <c r="E1450" s="58"/>
      <c r="F1450" s="58"/>
      <c r="G1450" s="58"/>
    </row>
    <row r="1451" spans="3:7" x14ac:dyDescent="0.3">
      <c r="C1451" s="59"/>
      <c r="D1451" s="59"/>
      <c r="E1451" s="58"/>
      <c r="F1451" s="58"/>
      <c r="G1451" s="58"/>
    </row>
    <row r="1452" spans="3:7" x14ac:dyDescent="0.3">
      <c r="C1452" s="59"/>
      <c r="D1452" s="59"/>
      <c r="E1452" s="58"/>
      <c r="F1452" s="58"/>
      <c r="G1452" s="58"/>
    </row>
    <row r="1453" spans="3:7" x14ac:dyDescent="0.3">
      <c r="C1453" s="59"/>
      <c r="D1453" s="59"/>
      <c r="E1453" s="58"/>
      <c r="F1453" s="58"/>
      <c r="G1453" s="58"/>
    </row>
    <row r="1454" spans="3:7" x14ac:dyDescent="0.3">
      <c r="C1454" s="59"/>
      <c r="D1454" s="59"/>
      <c r="E1454" s="58"/>
      <c r="F1454" s="58"/>
      <c r="G1454" s="58"/>
    </row>
    <row r="1455" spans="3:7" x14ac:dyDescent="0.3">
      <c r="C1455" s="59"/>
      <c r="D1455" s="59"/>
      <c r="E1455" s="58"/>
      <c r="F1455" s="58"/>
      <c r="G1455" s="58"/>
    </row>
    <row r="1456" spans="3:7" x14ac:dyDescent="0.3">
      <c r="C1456" s="59"/>
      <c r="D1456" s="59"/>
      <c r="E1456" s="58"/>
      <c r="F1456" s="58"/>
      <c r="G1456" s="58"/>
    </row>
    <row r="1457" spans="3:7" x14ac:dyDescent="0.3">
      <c r="C1457" s="59"/>
      <c r="D1457" s="59"/>
      <c r="E1457" s="58"/>
      <c r="F1457" s="58"/>
      <c r="G1457" s="58"/>
    </row>
    <row r="1458" spans="3:7" x14ac:dyDescent="0.3">
      <c r="C1458" s="59"/>
      <c r="D1458" s="59"/>
      <c r="E1458" s="58"/>
      <c r="F1458" s="58"/>
      <c r="G1458" s="58"/>
    </row>
    <row r="1459" spans="3:7" x14ac:dyDescent="0.3">
      <c r="C1459" s="59"/>
      <c r="D1459" s="59"/>
      <c r="E1459" s="58"/>
      <c r="F1459" s="58"/>
      <c r="G1459" s="58"/>
    </row>
    <row r="1460" spans="3:7" x14ac:dyDescent="0.3">
      <c r="C1460" s="59"/>
      <c r="D1460" s="59"/>
      <c r="E1460" s="58"/>
      <c r="F1460" s="58"/>
      <c r="G1460" s="58"/>
    </row>
    <row r="1461" spans="3:7" x14ac:dyDescent="0.3">
      <c r="C1461" s="59"/>
      <c r="D1461" s="59"/>
      <c r="E1461" s="58"/>
      <c r="F1461" s="58"/>
      <c r="G1461" s="58"/>
    </row>
    <row r="1462" spans="3:7" x14ac:dyDescent="0.3">
      <c r="C1462" s="59"/>
      <c r="D1462" s="59"/>
      <c r="E1462" s="58"/>
      <c r="F1462" s="58"/>
      <c r="G1462" s="58"/>
    </row>
    <row r="1463" spans="3:7" x14ac:dyDescent="0.3">
      <c r="C1463" s="59"/>
      <c r="D1463" s="59"/>
      <c r="E1463" s="58"/>
      <c r="F1463" s="58"/>
      <c r="G1463" s="58"/>
    </row>
    <row r="1464" spans="3:7" x14ac:dyDescent="0.3">
      <c r="C1464" s="59"/>
      <c r="D1464" s="59"/>
      <c r="E1464" s="58"/>
      <c r="F1464" s="58"/>
      <c r="G1464" s="58"/>
    </row>
    <row r="1465" spans="3:7" x14ac:dyDescent="0.3">
      <c r="C1465" s="59"/>
      <c r="D1465" s="59"/>
      <c r="E1465" s="58"/>
      <c r="F1465" s="58"/>
      <c r="G1465" s="58"/>
    </row>
    <row r="1466" spans="3:7" x14ac:dyDescent="0.3">
      <c r="C1466" s="59"/>
      <c r="D1466" s="59"/>
      <c r="E1466" s="58"/>
      <c r="F1466" s="58"/>
      <c r="G1466" s="58"/>
    </row>
    <row r="1467" spans="3:7" x14ac:dyDescent="0.3">
      <c r="C1467" s="59"/>
      <c r="D1467" s="59"/>
      <c r="E1467" s="58"/>
      <c r="F1467" s="58"/>
      <c r="G1467" s="58"/>
    </row>
    <row r="1468" spans="3:7" x14ac:dyDescent="0.3">
      <c r="C1468" s="59"/>
      <c r="D1468" s="59"/>
      <c r="E1468" s="58"/>
      <c r="F1468" s="58"/>
      <c r="G1468" s="58"/>
    </row>
    <row r="1469" spans="3:7" x14ac:dyDescent="0.3">
      <c r="C1469" s="59"/>
      <c r="D1469" s="59"/>
      <c r="E1469" s="58"/>
      <c r="F1469" s="58"/>
      <c r="G1469" s="58"/>
    </row>
    <row r="1470" spans="3:7" x14ac:dyDescent="0.3">
      <c r="C1470" s="59"/>
      <c r="D1470" s="59"/>
      <c r="E1470" s="58"/>
      <c r="F1470" s="58"/>
      <c r="G1470" s="58"/>
    </row>
    <row r="1471" spans="3:7" x14ac:dyDescent="0.3">
      <c r="C1471" s="59"/>
      <c r="D1471" s="59"/>
      <c r="E1471" s="58"/>
      <c r="F1471" s="58"/>
      <c r="G1471" s="58"/>
    </row>
    <row r="1472" spans="3:7" x14ac:dyDescent="0.3">
      <c r="C1472" s="59"/>
      <c r="D1472" s="59"/>
      <c r="E1472" s="58"/>
      <c r="F1472" s="58"/>
      <c r="G1472" s="58"/>
    </row>
    <row r="1473" spans="3:7" x14ac:dyDescent="0.3">
      <c r="C1473" s="59"/>
      <c r="D1473" s="59"/>
      <c r="E1473" s="58"/>
      <c r="F1473" s="58"/>
      <c r="G1473" s="58"/>
    </row>
    <row r="1474" spans="3:7" x14ac:dyDescent="0.3">
      <c r="C1474" s="59"/>
      <c r="D1474" s="59"/>
      <c r="E1474" s="58"/>
      <c r="F1474" s="58"/>
      <c r="G1474" s="58"/>
    </row>
    <row r="1475" spans="3:7" x14ac:dyDescent="0.3">
      <c r="C1475" s="59"/>
      <c r="D1475" s="59"/>
      <c r="E1475" s="58"/>
      <c r="F1475" s="58"/>
      <c r="G1475" s="58"/>
    </row>
    <row r="1476" spans="3:7" x14ac:dyDescent="0.3">
      <c r="C1476" s="59"/>
      <c r="D1476" s="59"/>
      <c r="E1476" s="58"/>
      <c r="F1476" s="58"/>
      <c r="G1476" s="58"/>
    </row>
    <row r="1477" spans="3:7" x14ac:dyDescent="0.3">
      <c r="C1477" s="59"/>
      <c r="D1477" s="59"/>
      <c r="E1477" s="58"/>
      <c r="F1477" s="58"/>
      <c r="G1477" s="58"/>
    </row>
    <row r="1478" spans="3:7" x14ac:dyDescent="0.3">
      <c r="C1478" s="59"/>
      <c r="D1478" s="59"/>
      <c r="E1478" s="58"/>
      <c r="F1478" s="58"/>
      <c r="G1478" s="58"/>
    </row>
    <row r="1479" spans="3:7" x14ac:dyDescent="0.3">
      <c r="C1479" s="59"/>
      <c r="D1479" s="59"/>
      <c r="E1479" s="58"/>
      <c r="F1479" s="58"/>
      <c r="G1479" s="58"/>
    </row>
    <row r="1480" spans="3:7" x14ac:dyDescent="0.3">
      <c r="C1480" s="59"/>
      <c r="D1480" s="59"/>
      <c r="E1480" s="58"/>
      <c r="F1480" s="58"/>
      <c r="G1480" s="58"/>
    </row>
    <row r="1481" spans="3:7" x14ac:dyDescent="0.3">
      <c r="C1481" s="59"/>
      <c r="D1481" s="59"/>
      <c r="E1481" s="58"/>
      <c r="F1481" s="58"/>
      <c r="G1481" s="58"/>
    </row>
    <row r="1482" spans="3:7" x14ac:dyDescent="0.3">
      <c r="C1482" s="59"/>
      <c r="D1482" s="59"/>
      <c r="E1482" s="58"/>
      <c r="F1482" s="58"/>
      <c r="G1482" s="58"/>
    </row>
    <row r="1483" spans="3:7" x14ac:dyDescent="0.3">
      <c r="C1483" s="59"/>
      <c r="D1483" s="59"/>
      <c r="E1483" s="58"/>
      <c r="F1483" s="58"/>
      <c r="G1483" s="58"/>
    </row>
    <row r="1484" spans="3:7" x14ac:dyDescent="0.3">
      <c r="C1484" s="59"/>
      <c r="D1484" s="59"/>
      <c r="E1484" s="58"/>
      <c r="F1484" s="58"/>
      <c r="G1484" s="58"/>
    </row>
    <row r="1485" spans="3:7" x14ac:dyDescent="0.3">
      <c r="C1485" s="59"/>
      <c r="D1485" s="59"/>
      <c r="E1485" s="58"/>
      <c r="F1485" s="58"/>
      <c r="G1485" s="58"/>
    </row>
    <row r="1486" spans="3:7" x14ac:dyDescent="0.3">
      <c r="C1486" s="59"/>
      <c r="D1486" s="59"/>
      <c r="E1486" s="58"/>
      <c r="F1486" s="58"/>
      <c r="G1486" s="58"/>
    </row>
    <row r="1487" spans="3:7" x14ac:dyDescent="0.3">
      <c r="C1487" s="59"/>
      <c r="D1487" s="59"/>
      <c r="E1487" s="58"/>
      <c r="F1487" s="58"/>
      <c r="G1487" s="58"/>
    </row>
    <row r="1488" spans="3:7" x14ac:dyDescent="0.3">
      <c r="C1488" s="59"/>
      <c r="D1488" s="59"/>
      <c r="E1488" s="58"/>
      <c r="F1488" s="58"/>
      <c r="G1488" s="58"/>
    </row>
    <row r="1489" spans="3:7" x14ac:dyDescent="0.3">
      <c r="C1489" s="59"/>
      <c r="D1489" s="59"/>
      <c r="E1489" s="58"/>
      <c r="F1489" s="58"/>
      <c r="G1489" s="58"/>
    </row>
    <row r="1490" spans="3:7" x14ac:dyDescent="0.3">
      <c r="C1490" s="59"/>
      <c r="D1490" s="59"/>
      <c r="E1490" s="58"/>
      <c r="F1490" s="58"/>
      <c r="G1490" s="58"/>
    </row>
    <row r="1491" spans="3:7" x14ac:dyDescent="0.3">
      <c r="C1491" s="59"/>
      <c r="D1491" s="59"/>
      <c r="E1491" s="58"/>
      <c r="F1491" s="58"/>
      <c r="G1491" s="58"/>
    </row>
    <row r="1492" spans="3:7" x14ac:dyDescent="0.3">
      <c r="C1492" s="59"/>
      <c r="D1492" s="59"/>
      <c r="E1492" s="58"/>
      <c r="F1492" s="58"/>
      <c r="G1492" s="58"/>
    </row>
    <row r="1493" spans="3:7" x14ac:dyDescent="0.3">
      <c r="C1493" s="59"/>
      <c r="D1493" s="59"/>
      <c r="E1493" s="58"/>
      <c r="F1493" s="58"/>
      <c r="G1493" s="58"/>
    </row>
    <row r="1494" spans="3:7" x14ac:dyDescent="0.3">
      <c r="C1494" s="59"/>
      <c r="D1494" s="59"/>
      <c r="E1494" s="58"/>
      <c r="F1494" s="58"/>
      <c r="G1494" s="58"/>
    </row>
    <row r="1495" spans="3:7" x14ac:dyDescent="0.3">
      <c r="C1495" s="59"/>
      <c r="D1495" s="59"/>
      <c r="E1495" s="58"/>
      <c r="F1495" s="58"/>
      <c r="G1495" s="58"/>
    </row>
    <row r="1496" spans="3:7" x14ac:dyDescent="0.3">
      <c r="C1496" s="59"/>
      <c r="D1496" s="59"/>
      <c r="E1496" s="58"/>
      <c r="F1496" s="58"/>
      <c r="G1496" s="58"/>
    </row>
    <row r="1497" spans="3:7" x14ac:dyDescent="0.3">
      <c r="C1497" s="59"/>
      <c r="D1497" s="59"/>
      <c r="E1497" s="58"/>
      <c r="F1497" s="58"/>
      <c r="G1497" s="58"/>
    </row>
    <row r="1498" spans="3:7" x14ac:dyDescent="0.3">
      <c r="C1498" s="59"/>
      <c r="D1498" s="59"/>
      <c r="E1498" s="58"/>
      <c r="F1498" s="58"/>
      <c r="G1498" s="58"/>
    </row>
    <row r="1499" spans="3:7" x14ac:dyDescent="0.3">
      <c r="C1499" s="59"/>
      <c r="D1499" s="59"/>
      <c r="E1499" s="58"/>
      <c r="F1499" s="58"/>
      <c r="G1499" s="58"/>
    </row>
    <row r="1500" spans="3:7" x14ac:dyDescent="0.3">
      <c r="C1500" s="59"/>
      <c r="D1500" s="59"/>
      <c r="E1500" s="58"/>
      <c r="F1500" s="58"/>
      <c r="G1500" s="58"/>
    </row>
    <row r="1501" spans="3:7" x14ac:dyDescent="0.3">
      <c r="C1501" s="59"/>
      <c r="D1501" s="59"/>
      <c r="E1501" s="58"/>
      <c r="F1501" s="58"/>
      <c r="G1501" s="58"/>
    </row>
    <row r="1502" spans="3:7" x14ac:dyDescent="0.3">
      <c r="C1502" s="59"/>
      <c r="D1502" s="59"/>
      <c r="E1502" s="58"/>
      <c r="F1502" s="58"/>
      <c r="G1502" s="58"/>
    </row>
    <row r="1503" spans="3:7" x14ac:dyDescent="0.3">
      <c r="C1503" s="59"/>
      <c r="D1503" s="59"/>
      <c r="E1503" s="58"/>
      <c r="F1503" s="58"/>
      <c r="G1503" s="58"/>
    </row>
    <row r="1504" spans="3:7" x14ac:dyDescent="0.3">
      <c r="C1504" s="59"/>
      <c r="D1504" s="59"/>
      <c r="E1504" s="58"/>
      <c r="F1504" s="58"/>
      <c r="G1504" s="58"/>
    </row>
    <row r="1505" spans="3:7" x14ac:dyDescent="0.3">
      <c r="C1505" s="59"/>
      <c r="D1505" s="59"/>
      <c r="E1505" s="58"/>
      <c r="F1505" s="58"/>
      <c r="G1505" s="58"/>
    </row>
    <row r="1506" spans="3:7" x14ac:dyDescent="0.3">
      <c r="C1506" s="59"/>
      <c r="D1506" s="59"/>
      <c r="E1506" s="58"/>
      <c r="F1506" s="58"/>
      <c r="G1506" s="58"/>
    </row>
    <row r="1507" spans="3:7" x14ac:dyDescent="0.3">
      <c r="C1507" s="59"/>
      <c r="D1507" s="59"/>
      <c r="E1507" s="58"/>
      <c r="F1507" s="58"/>
      <c r="G1507" s="58"/>
    </row>
    <row r="1508" spans="3:7" x14ac:dyDescent="0.3">
      <c r="C1508" s="59"/>
      <c r="D1508" s="59"/>
      <c r="E1508" s="58"/>
      <c r="F1508" s="58"/>
      <c r="G1508" s="58"/>
    </row>
    <row r="1509" spans="3:7" x14ac:dyDescent="0.3">
      <c r="C1509" s="59"/>
      <c r="D1509" s="59"/>
      <c r="E1509" s="58"/>
      <c r="F1509" s="58"/>
      <c r="G1509" s="58"/>
    </row>
    <row r="1510" spans="3:7" x14ac:dyDescent="0.3">
      <c r="C1510" s="59"/>
      <c r="D1510" s="59"/>
      <c r="E1510" s="58"/>
      <c r="F1510" s="58"/>
      <c r="G1510" s="58"/>
    </row>
    <row r="1511" spans="3:7" x14ac:dyDescent="0.3">
      <c r="C1511" s="59"/>
      <c r="D1511" s="59"/>
      <c r="E1511" s="58"/>
      <c r="F1511" s="58"/>
      <c r="G1511" s="58"/>
    </row>
    <row r="1512" spans="3:7" x14ac:dyDescent="0.3">
      <c r="C1512" s="59"/>
      <c r="D1512" s="59"/>
      <c r="E1512" s="58"/>
      <c r="F1512" s="58"/>
      <c r="G1512" s="58"/>
    </row>
    <row r="1513" spans="3:7" x14ac:dyDescent="0.3">
      <c r="C1513" s="59"/>
      <c r="D1513" s="59"/>
      <c r="E1513" s="58"/>
      <c r="F1513" s="58"/>
      <c r="G1513" s="58"/>
    </row>
    <row r="1514" spans="3:7" x14ac:dyDescent="0.3">
      <c r="C1514" s="59"/>
      <c r="D1514" s="59"/>
      <c r="E1514" s="58"/>
      <c r="F1514" s="58"/>
      <c r="G1514" s="58"/>
    </row>
    <row r="1515" spans="3:7" x14ac:dyDescent="0.3">
      <c r="C1515" s="59"/>
      <c r="D1515" s="59"/>
      <c r="E1515" s="58"/>
      <c r="F1515" s="58"/>
      <c r="G1515" s="58"/>
    </row>
    <row r="1516" spans="3:7" x14ac:dyDescent="0.3">
      <c r="C1516" s="59"/>
      <c r="D1516" s="59"/>
      <c r="E1516" s="58"/>
      <c r="F1516" s="58"/>
      <c r="G1516" s="58"/>
    </row>
    <row r="1517" spans="3:7" x14ac:dyDescent="0.3">
      <c r="C1517" s="59"/>
      <c r="D1517" s="59"/>
      <c r="E1517" s="58"/>
      <c r="F1517" s="58"/>
      <c r="G1517" s="58"/>
    </row>
    <row r="1518" spans="3:7" x14ac:dyDescent="0.3">
      <c r="C1518" s="59"/>
      <c r="D1518" s="59"/>
      <c r="E1518" s="58"/>
      <c r="F1518" s="58"/>
      <c r="G1518" s="58"/>
    </row>
    <row r="1519" spans="3:7" x14ac:dyDescent="0.3">
      <c r="C1519" s="59"/>
      <c r="D1519" s="59"/>
      <c r="E1519" s="58"/>
      <c r="F1519" s="58"/>
      <c r="G1519" s="58"/>
    </row>
    <row r="1520" spans="3:7" x14ac:dyDescent="0.3">
      <c r="C1520" s="59"/>
      <c r="D1520" s="59"/>
      <c r="E1520" s="58"/>
      <c r="F1520" s="58"/>
      <c r="G1520" s="58"/>
    </row>
    <row r="1521" spans="3:7" x14ac:dyDescent="0.3">
      <c r="C1521" s="59"/>
      <c r="D1521" s="59"/>
      <c r="E1521" s="58"/>
      <c r="F1521" s="58"/>
      <c r="G1521" s="58"/>
    </row>
    <row r="1522" spans="3:7" x14ac:dyDescent="0.3">
      <c r="C1522" s="59"/>
      <c r="D1522" s="59"/>
      <c r="E1522" s="58"/>
      <c r="F1522" s="58"/>
      <c r="G1522" s="58"/>
    </row>
    <row r="1523" spans="3:7" x14ac:dyDescent="0.3">
      <c r="C1523" s="59"/>
      <c r="D1523" s="59"/>
      <c r="E1523" s="58"/>
      <c r="F1523" s="58"/>
      <c r="G1523" s="58"/>
    </row>
    <row r="1524" spans="3:7" x14ac:dyDescent="0.3">
      <c r="C1524" s="59"/>
      <c r="D1524" s="59"/>
      <c r="E1524" s="58"/>
      <c r="F1524" s="58"/>
      <c r="G1524" s="58"/>
    </row>
    <row r="1525" spans="3:7" x14ac:dyDescent="0.3">
      <c r="C1525" s="59"/>
      <c r="D1525" s="59"/>
      <c r="E1525" s="58"/>
      <c r="F1525" s="58"/>
      <c r="G1525" s="58"/>
    </row>
    <row r="1526" spans="3:7" x14ac:dyDescent="0.3">
      <c r="C1526" s="59"/>
      <c r="D1526" s="59"/>
      <c r="E1526" s="58"/>
      <c r="F1526" s="58"/>
      <c r="G1526" s="58"/>
    </row>
    <row r="1527" spans="3:7" x14ac:dyDescent="0.3">
      <c r="C1527" s="59"/>
      <c r="D1527" s="59"/>
      <c r="E1527" s="58"/>
      <c r="F1527" s="58"/>
      <c r="G1527" s="58"/>
    </row>
    <row r="1528" spans="3:7" x14ac:dyDescent="0.3">
      <c r="C1528" s="59"/>
      <c r="D1528" s="59"/>
      <c r="E1528" s="58"/>
      <c r="F1528" s="58"/>
      <c r="G1528" s="58"/>
    </row>
    <row r="1529" spans="3:7" x14ac:dyDescent="0.3">
      <c r="C1529" s="59"/>
      <c r="D1529" s="59"/>
      <c r="E1529" s="58"/>
      <c r="F1529" s="58"/>
      <c r="G1529" s="58"/>
    </row>
    <row r="1530" spans="3:7" x14ac:dyDescent="0.3">
      <c r="C1530" s="59"/>
      <c r="D1530" s="59"/>
      <c r="E1530" s="58"/>
      <c r="F1530" s="58"/>
      <c r="G1530" s="58"/>
    </row>
    <row r="1531" spans="3:7" x14ac:dyDescent="0.3">
      <c r="C1531" s="59"/>
      <c r="D1531" s="59"/>
      <c r="E1531" s="58"/>
      <c r="F1531" s="58"/>
      <c r="G1531" s="58"/>
    </row>
    <row r="1532" spans="3:7" x14ac:dyDescent="0.3">
      <c r="C1532" s="59"/>
      <c r="D1532" s="59"/>
      <c r="E1532" s="58"/>
      <c r="F1532" s="58"/>
      <c r="G1532" s="58"/>
    </row>
    <row r="1533" spans="3:7" x14ac:dyDescent="0.3">
      <c r="C1533" s="59"/>
      <c r="D1533" s="59"/>
      <c r="E1533" s="58"/>
      <c r="F1533" s="58"/>
      <c r="G1533" s="58"/>
    </row>
    <row r="1534" spans="3:7" x14ac:dyDescent="0.3">
      <c r="C1534" s="59"/>
      <c r="D1534" s="59"/>
      <c r="E1534" s="58"/>
      <c r="F1534" s="58"/>
      <c r="G1534" s="58"/>
    </row>
    <row r="1535" spans="3:7" x14ac:dyDescent="0.3">
      <c r="C1535" s="59"/>
      <c r="D1535" s="59"/>
      <c r="E1535" s="58"/>
      <c r="F1535" s="58"/>
      <c r="G1535" s="58"/>
    </row>
    <row r="1536" spans="3:7" x14ac:dyDescent="0.3">
      <c r="C1536" s="59"/>
      <c r="D1536" s="59"/>
      <c r="E1536" s="58"/>
      <c r="F1536" s="58"/>
      <c r="G1536" s="58"/>
    </row>
    <row r="1537" spans="3:7" x14ac:dyDescent="0.3">
      <c r="C1537" s="59"/>
      <c r="D1537" s="59"/>
      <c r="E1537" s="58"/>
      <c r="F1537" s="58"/>
      <c r="G1537" s="58"/>
    </row>
    <row r="1538" spans="3:7" x14ac:dyDescent="0.3">
      <c r="C1538" s="59"/>
      <c r="D1538" s="59"/>
      <c r="E1538" s="58"/>
      <c r="F1538" s="58"/>
      <c r="G1538" s="58"/>
    </row>
    <row r="1539" spans="3:7" x14ac:dyDescent="0.3">
      <c r="C1539" s="59"/>
      <c r="D1539" s="59"/>
      <c r="E1539" s="58"/>
      <c r="F1539" s="58"/>
      <c r="G1539" s="58"/>
    </row>
    <row r="1540" spans="3:7" x14ac:dyDescent="0.3">
      <c r="C1540" s="59"/>
      <c r="D1540" s="59"/>
      <c r="E1540" s="58"/>
      <c r="F1540" s="58"/>
      <c r="G1540" s="58"/>
    </row>
    <row r="1541" spans="3:7" x14ac:dyDescent="0.3">
      <c r="C1541" s="59"/>
      <c r="D1541" s="59"/>
      <c r="E1541" s="58"/>
      <c r="F1541" s="58"/>
      <c r="G1541" s="58"/>
    </row>
    <row r="1542" spans="3:7" x14ac:dyDescent="0.3">
      <c r="C1542" s="59"/>
      <c r="D1542" s="59"/>
      <c r="E1542" s="58"/>
      <c r="F1542" s="58"/>
      <c r="G1542" s="58"/>
    </row>
    <row r="1543" spans="3:7" x14ac:dyDescent="0.3">
      <c r="C1543" s="59"/>
      <c r="D1543" s="59"/>
      <c r="E1543" s="58"/>
      <c r="F1543" s="58"/>
      <c r="G1543" s="58"/>
    </row>
    <row r="1544" spans="3:7" x14ac:dyDescent="0.3">
      <c r="C1544" s="59"/>
      <c r="D1544" s="59"/>
      <c r="E1544" s="58"/>
      <c r="F1544" s="58"/>
      <c r="G1544" s="58"/>
    </row>
    <row r="1545" spans="3:7" x14ac:dyDescent="0.3">
      <c r="C1545" s="59"/>
      <c r="D1545" s="59"/>
      <c r="E1545" s="58"/>
      <c r="F1545" s="58"/>
      <c r="G1545" s="58"/>
    </row>
    <row r="1546" spans="3:7" x14ac:dyDescent="0.3">
      <c r="C1546" s="59"/>
      <c r="D1546" s="59"/>
      <c r="E1546" s="58"/>
      <c r="F1546" s="58"/>
      <c r="G1546" s="58"/>
    </row>
    <row r="1547" spans="3:7" x14ac:dyDescent="0.3">
      <c r="C1547" s="59"/>
      <c r="D1547" s="59"/>
      <c r="E1547" s="58"/>
      <c r="F1547" s="58"/>
      <c r="G1547" s="58"/>
    </row>
    <row r="1548" spans="3:7" x14ac:dyDescent="0.3">
      <c r="C1548" s="59"/>
      <c r="D1548" s="59"/>
      <c r="E1548" s="58"/>
      <c r="F1548" s="58"/>
      <c r="G1548" s="58"/>
    </row>
    <row r="1549" spans="3:7" x14ac:dyDescent="0.3">
      <c r="C1549" s="59"/>
      <c r="D1549" s="59"/>
      <c r="E1549" s="58"/>
      <c r="F1549" s="58"/>
      <c r="G1549" s="58"/>
    </row>
    <row r="1550" spans="3:7" x14ac:dyDescent="0.3">
      <c r="C1550" s="59"/>
      <c r="D1550" s="59"/>
      <c r="E1550" s="58"/>
      <c r="F1550" s="58"/>
      <c r="G1550" s="58"/>
    </row>
    <row r="1551" spans="3:7" x14ac:dyDescent="0.3">
      <c r="C1551" s="59"/>
      <c r="D1551" s="59"/>
      <c r="E1551" s="58"/>
      <c r="F1551" s="58"/>
      <c r="G1551" s="58"/>
    </row>
    <row r="1552" spans="3:7" x14ac:dyDescent="0.3">
      <c r="C1552" s="59"/>
      <c r="D1552" s="59"/>
      <c r="E1552" s="58"/>
      <c r="F1552" s="58"/>
      <c r="G1552" s="58"/>
    </row>
    <row r="1553" spans="3:7" x14ac:dyDescent="0.3">
      <c r="C1553" s="59"/>
      <c r="D1553" s="59"/>
      <c r="E1553" s="58"/>
      <c r="F1553" s="58"/>
      <c r="G1553" s="58"/>
    </row>
    <row r="1554" spans="3:7" x14ac:dyDescent="0.3">
      <c r="C1554" s="59"/>
      <c r="D1554" s="59"/>
      <c r="E1554" s="58"/>
      <c r="F1554" s="58"/>
      <c r="G1554" s="58"/>
    </row>
    <row r="1555" spans="3:7" x14ac:dyDescent="0.3">
      <c r="C1555" s="59"/>
      <c r="D1555" s="59"/>
      <c r="E1555" s="58"/>
      <c r="F1555" s="58"/>
      <c r="G1555" s="58"/>
    </row>
    <row r="1556" spans="3:7" x14ac:dyDescent="0.3">
      <c r="C1556" s="59"/>
      <c r="D1556" s="59"/>
      <c r="E1556" s="58"/>
      <c r="F1556" s="58"/>
      <c r="G1556" s="58"/>
    </row>
    <row r="1557" spans="3:7" x14ac:dyDescent="0.3">
      <c r="C1557" s="59"/>
      <c r="D1557" s="59"/>
      <c r="E1557" s="58"/>
      <c r="F1557" s="58"/>
      <c r="G1557" s="58"/>
    </row>
    <row r="1558" spans="3:7" x14ac:dyDescent="0.3">
      <c r="C1558" s="59"/>
      <c r="D1558" s="59"/>
      <c r="E1558" s="58"/>
      <c r="F1558" s="58"/>
      <c r="G1558" s="58"/>
    </row>
    <row r="1559" spans="3:7" x14ac:dyDescent="0.3">
      <c r="C1559" s="59"/>
      <c r="D1559" s="59"/>
      <c r="E1559" s="58"/>
      <c r="F1559" s="58"/>
      <c r="G1559" s="58"/>
    </row>
    <row r="1560" spans="3:7" x14ac:dyDescent="0.3">
      <c r="C1560" s="59"/>
      <c r="D1560" s="59"/>
      <c r="E1560" s="58"/>
      <c r="F1560" s="58"/>
      <c r="G1560" s="58"/>
    </row>
    <row r="1561" spans="3:7" x14ac:dyDescent="0.3">
      <c r="C1561" s="59"/>
      <c r="D1561" s="59"/>
      <c r="E1561" s="58"/>
      <c r="F1561" s="58"/>
      <c r="G1561" s="58"/>
    </row>
    <row r="1562" spans="3:7" x14ac:dyDescent="0.3">
      <c r="C1562" s="59"/>
      <c r="D1562" s="59"/>
      <c r="E1562" s="58"/>
      <c r="F1562" s="58"/>
      <c r="G1562" s="58"/>
    </row>
    <row r="1563" spans="3:7" x14ac:dyDescent="0.3">
      <c r="C1563" s="59"/>
      <c r="D1563" s="59"/>
      <c r="E1563" s="58"/>
      <c r="F1563" s="58"/>
      <c r="G1563" s="58"/>
    </row>
    <row r="1564" spans="3:7" x14ac:dyDescent="0.3">
      <c r="C1564" s="59"/>
      <c r="D1564" s="59"/>
      <c r="E1564" s="58"/>
      <c r="F1564" s="58"/>
      <c r="G1564" s="58"/>
    </row>
    <row r="1565" spans="3:7" x14ac:dyDescent="0.3">
      <c r="C1565" s="59"/>
      <c r="D1565" s="59"/>
      <c r="E1565" s="58"/>
      <c r="F1565" s="58"/>
      <c r="G1565" s="58"/>
    </row>
    <row r="1566" spans="3:7" x14ac:dyDescent="0.3">
      <c r="C1566" s="59"/>
      <c r="D1566" s="59"/>
      <c r="E1566" s="58"/>
      <c r="F1566" s="58"/>
      <c r="G1566" s="58"/>
    </row>
    <row r="1567" spans="3:7" x14ac:dyDescent="0.3">
      <c r="C1567" s="59"/>
      <c r="D1567" s="59"/>
      <c r="E1567" s="58"/>
      <c r="F1567" s="58"/>
      <c r="G1567" s="58"/>
    </row>
    <row r="1568" spans="3:7" x14ac:dyDescent="0.3">
      <c r="C1568" s="59"/>
      <c r="D1568" s="59"/>
      <c r="E1568" s="58"/>
      <c r="F1568" s="58"/>
      <c r="G1568" s="58"/>
    </row>
    <row r="1569" spans="3:7" x14ac:dyDescent="0.3">
      <c r="C1569" s="59"/>
      <c r="D1569" s="59"/>
      <c r="E1569" s="58"/>
      <c r="F1569" s="58"/>
      <c r="G1569" s="58"/>
    </row>
    <row r="1570" spans="3:7" x14ac:dyDescent="0.3">
      <c r="C1570" s="59"/>
      <c r="D1570" s="59"/>
      <c r="E1570" s="58"/>
      <c r="F1570" s="58"/>
      <c r="G1570" s="58"/>
    </row>
    <row r="1571" spans="3:7" x14ac:dyDescent="0.3">
      <c r="C1571" s="59"/>
      <c r="D1571" s="59"/>
      <c r="E1571" s="58"/>
      <c r="F1571" s="58"/>
      <c r="G1571" s="58"/>
    </row>
    <row r="1572" spans="3:7" x14ac:dyDescent="0.3">
      <c r="C1572" s="59"/>
      <c r="D1572" s="59"/>
      <c r="E1572" s="58"/>
      <c r="F1572" s="58"/>
      <c r="G1572" s="58"/>
    </row>
    <row r="1573" spans="3:7" x14ac:dyDescent="0.3">
      <c r="C1573" s="59"/>
      <c r="D1573" s="59"/>
      <c r="E1573" s="58"/>
      <c r="F1573" s="58"/>
      <c r="G1573" s="58"/>
    </row>
    <row r="1574" spans="3:7" x14ac:dyDescent="0.3">
      <c r="C1574" s="59"/>
      <c r="D1574" s="59"/>
      <c r="E1574" s="58"/>
      <c r="F1574" s="58"/>
      <c r="G1574" s="58"/>
    </row>
    <row r="1575" spans="3:7" x14ac:dyDescent="0.3">
      <c r="C1575" s="59"/>
      <c r="D1575" s="59"/>
      <c r="E1575" s="58"/>
      <c r="F1575" s="58"/>
      <c r="G1575" s="58"/>
    </row>
    <row r="1576" spans="3:7" x14ac:dyDescent="0.3">
      <c r="C1576" s="59"/>
      <c r="D1576" s="59"/>
      <c r="E1576" s="58"/>
      <c r="F1576" s="58"/>
      <c r="G1576" s="58"/>
    </row>
    <row r="1577" spans="3:7" x14ac:dyDescent="0.3">
      <c r="C1577" s="59"/>
      <c r="D1577" s="59"/>
      <c r="E1577" s="58"/>
      <c r="F1577" s="58"/>
      <c r="G1577" s="58"/>
    </row>
    <row r="1578" spans="3:7" x14ac:dyDescent="0.3">
      <c r="C1578" s="59"/>
      <c r="D1578" s="59"/>
      <c r="E1578" s="58"/>
      <c r="F1578" s="58"/>
      <c r="G1578" s="58"/>
    </row>
    <row r="1579" spans="3:7" x14ac:dyDescent="0.3">
      <c r="C1579" s="59"/>
      <c r="D1579" s="59"/>
      <c r="E1579" s="58"/>
      <c r="F1579" s="58"/>
      <c r="G1579" s="58"/>
    </row>
    <row r="1580" spans="3:7" x14ac:dyDescent="0.3">
      <c r="C1580" s="59"/>
      <c r="D1580" s="59"/>
      <c r="E1580" s="58"/>
      <c r="F1580" s="58"/>
      <c r="G1580" s="58"/>
    </row>
    <row r="1581" spans="3:7" x14ac:dyDescent="0.3">
      <c r="C1581" s="59"/>
      <c r="D1581" s="59"/>
      <c r="E1581" s="58"/>
      <c r="F1581" s="58"/>
      <c r="G1581" s="58"/>
    </row>
    <row r="1582" spans="3:7" x14ac:dyDescent="0.3">
      <c r="C1582" s="59"/>
      <c r="D1582" s="59"/>
      <c r="E1582" s="58"/>
      <c r="F1582" s="58"/>
      <c r="G1582" s="58"/>
    </row>
    <row r="1583" spans="3:7" x14ac:dyDescent="0.3">
      <c r="C1583" s="59"/>
      <c r="D1583" s="59"/>
      <c r="E1583" s="58"/>
      <c r="F1583" s="58"/>
      <c r="G1583" s="58"/>
    </row>
    <row r="1584" spans="3:7" x14ac:dyDescent="0.3">
      <c r="C1584" s="59"/>
      <c r="D1584" s="59"/>
      <c r="E1584" s="58"/>
      <c r="F1584" s="58"/>
      <c r="G1584" s="58"/>
    </row>
    <row r="1585" spans="3:7" x14ac:dyDescent="0.3">
      <c r="C1585" s="59"/>
      <c r="D1585" s="59"/>
      <c r="E1585" s="58"/>
      <c r="F1585" s="58"/>
      <c r="G1585" s="58"/>
    </row>
    <row r="1586" spans="3:7" x14ac:dyDescent="0.3">
      <c r="C1586" s="59"/>
      <c r="D1586" s="59"/>
      <c r="E1586" s="58"/>
      <c r="F1586" s="58"/>
      <c r="G1586" s="58"/>
    </row>
    <row r="1587" spans="3:7" x14ac:dyDescent="0.3">
      <c r="C1587" s="59"/>
      <c r="D1587" s="59"/>
      <c r="E1587" s="58"/>
      <c r="F1587" s="58"/>
      <c r="G1587" s="58"/>
    </row>
    <row r="1588" spans="3:7" x14ac:dyDescent="0.3">
      <c r="C1588" s="59"/>
      <c r="D1588" s="59"/>
      <c r="E1588" s="58"/>
      <c r="F1588" s="58"/>
      <c r="G1588" s="58"/>
    </row>
    <row r="1589" spans="3:7" x14ac:dyDescent="0.3">
      <c r="C1589" s="59"/>
      <c r="D1589" s="59"/>
      <c r="E1589" s="58"/>
      <c r="F1589" s="58"/>
      <c r="G1589" s="58"/>
    </row>
    <row r="1590" spans="3:7" x14ac:dyDescent="0.3">
      <c r="C1590" s="59"/>
      <c r="D1590" s="59"/>
      <c r="E1590" s="58"/>
      <c r="F1590" s="58"/>
      <c r="G1590" s="58"/>
    </row>
    <row r="1591" spans="3:7" x14ac:dyDescent="0.3">
      <c r="C1591" s="59"/>
      <c r="D1591" s="59"/>
      <c r="E1591" s="58"/>
      <c r="F1591" s="58"/>
      <c r="G1591" s="58"/>
    </row>
    <row r="1592" spans="3:7" x14ac:dyDescent="0.3">
      <c r="C1592" s="59"/>
      <c r="D1592" s="59"/>
      <c r="E1592" s="58"/>
      <c r="F1592" s="58"/>
      <c r="G1592" s="58"/>
    </row>
    <row r="1593" spans="3:7" x14ac:dyDescent="0.3">
      <c r="C1593" s="59"/>
      <c r="D1593" s="59"/>
      <c r="E1593" s="58"/>
      <c r="F1593" s="58"/>
      <c r="G1593" s="58"/>
    </row>
    <row r="1594" spans="3:7" x14ac:dyDescent="0.3">
      <c r="C1594" s="59"/>
      <c r="D1594" s="59"/>
      <c r="E1594" s="58"/>
      <c r="F1594" s="58"/>
      <c r="G1594" s="58"/>
    </row>
    <row r="1595" spans="3:7" x14ac:dyDescent="0.3">
      <c r="C1595" s="59"/>
      <c r="D1595" s="59"/>
      <c r="E1595" s="58"/>
      <c r="F1595" s="58"/>
      <c r="G1595" s="58"/>
    </row>
    <row r="1596" spans="3:7" x14ac:dyDescent="0.3">
      <c r="C1596" s="59"/>
      <c r="D1596" s="59"/>
      <c r="E1596" s="58"/>
      <c r="F1596" s="58"/>
      <c r="G1596" s="58"/>
    </row>
    <row r="1597" spans="3:7" x14ac:dyDescent="0.3">
      <c r="C1597" s="59"/>
      <c r="D1597" s="59"/>
      <c r="E1597" s="58"/>
      <c r="F1597" s="58"/>
      <c r="G1597" s="58"/>
    </row>
    <row r="1598" spans="3:7" x14ac:dyDescent="0.3">
      <c r="C1598" s="59"/>
      <c r="D1598" s="59"/>
      <c r="E1598" s="58"/>
      <c r="F1598" s="58"/>
      <c r="G1598" s="58"/>
    </row>
    <row r="1599" spans="3:7" x14ac:dyDescent="0.3">
      <c r="C1599" s="59"/>
      <c r="D1599" s="59"/>
      <c r="E1599" s="58"/>
      <c r="F1599" s="58"/>
      <c r="G1599" s="58"/>
    </row>
    <row r="1600" spans="3:7" x14ac:dyDescent="0.3">
      <c r="C1600" s="59"/>
      <c r="D1600" s="59"/>
      <c r="E1600" s="58"/>
      <c r="F1600" s="58"/>
      <c r="G1600" s="58"/>
    </row>
    <row r="1601" spans="3:7" x14ac:dyDescent="0.3">
      <c r="C1601" s="59"/>
      <c r="D1601" s="59"/>
      <c r="E1601" s="58"/>
      <c r="F1601" s="58"/>
      <c r="G1601" s="58"/>
    </row>
    <row r="1602" spans="3:7" x14ac:dyDescent="0.3">
      <c r="C1602" s="59"/>
      <c r="D1602" s="59"/>
      <c r="E1602" s="58"/>
      <c r="F1602" s="58"/>
      <c r="G1602" s="58"/>
    </row>
    <row r="1603" spans="3:7" x14ac:dyDescent="0.3">
      <c r="C1603" s="59"/>
      <c r="D1603" s="59"/>
      <c r="E1603" s="58"/>
      <c r="F1603" s="58"/>
      <c r="G1603" s="58"/>
    </row>
    <row r="1604" spans="3:7" x14ac:dyDescent="0.3">
      <c r="C1604" s="59"/>
      <c r="D1604" s="59"/>
      <c r="E1604" s="58"/>
      <c r="F1604" s="58"/>
      <c r="G1604" s="58"/>
    </row>
    <row r="1605" spans="3:7" x14ac:dyDescent="0.3">
      <c r="C1605" s="59"/>
      <c r="D1605" s="59"/>
      <c r="E1605" s="58"/>
      <c r="F1605" s="58"/>
      <c r="G1605" s="58"/>
    </row>
    <row r="1606" spans="3:7" x14ac:dyDescent="0.3">
      <c r="C1606" s="59"/>
      <c r="D1606" s="59"/>
      <c r="E1606" s="58"/>
      <c r="F1606" s="58"/>
      <c r="G1606" s="58"/>
    </row>
    <row r="1607" spans="3:7" x14ac:dyDescent="0.3">
      <c r="C1607" s="59"/>
      <c r="D1607" s="59"/>
      <c r="E1607" s="58"/>
      <c r="F1607" s="58"/>
      <c r="G1607" s="58"/>
    </row>
    <row r="1608" spans="3:7" x14ac:dyDescent="0.3">
      <c r="C1608" s="59"/>
      <c r="D1608" s="59"/>
      <c r="E1608" s="58"/>
      <c r="F1608" s="58"/>
      <c r="G1608" s="58"/>
    </row>
    <row r="1609" spans="3:7" x14ac:dyDescent="0.3">
      <c r="C1609" s="59"/>
      <c r="D1609" s="59"/>
      <c r="E1609" s="58"/>
      <c r="F1609" s="58"/>
      <c r="G1609" s="58"/>
    </row>
    <row r="1610" spans="3:7" x14ac:dyDescent="0.3">
      <c r="C1610" s="59"/>
      <c r="D1610" s="59"/>
      <c r="E1610" s="58"/>
      <c r="F1610" s="58"/>
      <c r="G1610" s="58"/>
    </row>
    <row r="1611" spans="3:7" x14ac:dyDescent="0.3">
      <c r="C1611" s="59"/>
      <c r="D1611" s="59"/>
      <c r="E1611" s="58"/>
      <c r="F1611" s="58"/>
      <c r="G1611" s="58"/>
    </row>
    <row r="1612" spans="3:7" x14ac:dyDescent="0.3">
      <c r="C1612" s="59"/>
      <c r="D1612" s="59"/>
      <c r="E1612" s="58"/>
      <c r="F1612" s="58"/>
      <c r="G1612" s="58"/>
    </row>
    <row r="1613" spans="3:7" x14ac:dyDescent="0.3">
      <c r="C1613" s="59"/>
      <c r="D1613" s="59"/>
      <c r="E1613" s="58"/>
      <c r="F1613" s="58"/>
      <c r="G1613" s="58"/>
    </row>
    <row r="1614" spans="3:7" x14ac:dyDescent="0.3">
      <c r="C1614" s="59"/>
      <c r="D1614" s="59"/>
      <c r="E1614" s="58"/>
      <c r="F1614" s="58"/>
      <c r="G1614" s="58"/>
    </row>
    <row r="1615" spans="3:7" x14ac:dyDescent="0.3">
      <c r="C1615" s="59"/>
      <c r="D1615" s="59"/>
      <c r="E1615" s="58"/>
      <c r="F1615" s="58"/>
      <c r="G1615" s="58"/>
    </row>
    <row r="1616" spans="3:7" x14ac:dyDescent="0.3">
      <c r="C1616" s="59"/>
      <c r="D1616" s="59"/>
      <c r="E1616" s="58"/>
      <c r="F1616" s="58"/>
      <c r="G1616" s="58"/>
    </row>
    <row r="1617" spans="3:7" x14ac:dyDescent="0.3">
      <c r="C1617" s="59"/>
      <c r="D1617" s="59"/>
      <c r="E1617" s="58"/>
      <c r="F1617" s="58"/>
      <c r="G1617" s="58"/>
    </row>
    <row r="1618" spans="3:7" x14ac:dyDescent="0.3">
      <c r="C1618" s="59"/>
      <c r="D1618" s="59"/>
      <c r="E1618" s="58"/>
      <c r="F1618" s="58"/>
      <c r="G1618" s="58"/>
    </row>
    <row r="1619" spans="3:7" x14ac:dyDescent="0.3">
      <c r="C1619" s="59"/>
      <c r="D1619" s="59"/>
      <c r="E1619" s="58"/>
      <c r="F1619" s="58"/>
      <c r="G1619" s="58"/>
    </row>
    <row r="1620" spans="3:7" x14ac:dyDescent="0.3">
      <c r="C1620" s="59"/>
      <c r="D1620" s="59"/>
      <c r="E1620" s="58"/>
      <c r="F1620" s="58"/>
      <c r="G1620" s="58"/>
    </row>
    <row r="1621" spans="3:7" x14ac:dyDescent="0.3">
      <c r="C1621" s="59"/>
      <c r="D1621" s="59"/>
      <c r="E1621" s="58"/>
      <c r="F1621" s="58"/>
      <c r="G1621" s="58"/>
    </row>
    <row r="1622" spans="3:7" x14ac:dyDescent="0.3">
      <c r="C1622" s="59"/>
      <c r="D1622" s="59"/>
      <c r="E1622" s="58"/>
      <c r="F1622" s="58"/>
      <c r="G1622" s="58"/>
    </row>
    <row r="1623" spans="3:7" x14ac:dyDescent="0.3">
      <c r="C1623" s="59"/>
      <c r="D1623" s="59"/>
      <c r="E1623" s="58"/>
      <c r="F1623" s="58"/>
      <c r="G1623" s="58"/>
    </row>
    <row r="1624" spans="3:7" x14ac:dyDescent="0.3">
      <c r="C1624" s="59"/>
      <c r="D1624" s="59"/>
      <c r="E1624" s="58"/>
      <c r="F1624" s="58"/>
      <c r="G1624" s="58"/>
    </row>
    <row r="1625" spans="3:7" x14ac:dyDescent="0.3">
      <c r="C1625" s="59"/>
      <c r="D1625" s="59"/>
      <c r="E1625" s="58"/>
      <c r="F1625" s="58"/>
      <c r="G1625" s="58"/>
    </row>
    <row r="1626" spans="3:7" x14ac:dyDescent="0.3">
      <c r="C1626" s="59"/>
      <c r="D1626" s="59"/>
      <c r="E1626" s="58"/>
      <c r="F1626" s="58"/>
      <c r="G1626" s="58"/>
    </row>
    <row r="1627" spans="3:7" x14ac:dyDescent="0.3">
      <c r="C1627" s="59"/>
      <c r="D1627" s="59"/>
      <c r="E1627" s="58"/>
      <c r="F1627" s="58"/>
      <c r="G1627" s="58"/>
    </row>
    <row r="1628" spans="3:7" x14ac:dyDescent="0.3">
      <c r="C1628" s="59"/>
      <c r="D1628" s="59"/>
      <c r="E1628" s="58"/>
      <c r="F1628" s="58"/>
      <c r="G1628" s="58"/>
    </row>
    <row r="1629" spans="3:7" x14ac:dyDescent="0.3">
      <c r="C1629" s="59"/>
      <c r="D1629" s="59"/>
      <c r="E1629" s="58"/>
      <c r="F1629" s="58"/>
      <c r="G1629" s="58"/>
    </row>
    <row r="1630" spans="3:7" x14ac:dyDescent="0.3">
      <c r="C1630" s="59"/>
      <c r="D1630" s="59"/>
      <c r="E1630" s="58"/>
      <c r="F1630" s="58"/>
      <c r="G1630" s="58"/>
    </row>
    <row r="1631" spans="3:7" x14ac:dyDescent="0.3">
      <c r="C1631" s="59"/>
      <c r="D1631" s="59"/>
      <c r="E1631" s="58"/>
      <c r="F1631" s="58"/>
      <c r="G1631" s="58"/>
    </row>
    <row r="1632" spans="3:7" x14ac:dyDescent="0.3">
      <c r="C1632" s="59"/>
      <c r="D1632" s="59"/>
      <c r="E1632" s="58"/>
      <c r="F1632" s="58"/>
      <c r="G1632" s="58"/>
    </row>
    <row r="1633" spans="3:7" x14ac:dyDescent="0.3">
      <c r="C1633" s="59"/>
      <c r="D1633" s="59"/>
      <c r="E1633" s="58"/>
      <c r="F1633" s="58"/>
      <c r="G1633" s="58"/>
    </row>
    <row r="1634" spans="3:7" x14ac:dyDescent="0.3">
      <c r="C1634" s="59"/>
      <c r="D1634" s="59"/>
      <c r="E1634" s="58"/>
      <c r="F1634" s="58"/>
      <c r="G1634" s="58"/>
    </row>
    <row r="1635" spans="3:7" x14ac:dyDescent="0.3">
      <c r="C1635" s="59"/>
      <c r="D1635" s="59"/>
      <c r="E1635" s="58"/>
      <c r="F1635" s="58"/>
      <c r="G1635" s="58"/>
    </row>
    <row r="1636" spans="3:7" x14ac:dyDescent="0.3">
      <c r="C1636" s="59"/>
      <c r="D1636" s="59"/>
      <c r="E1636" s="58"/>
      <c r="F1636" s="58"/>
      <c r="G1636" s="58"/>
    </row>
    <row r="1637" spans="3:7" x14ac:dyDescent="0.3">
      <c r="C1637" s="59"/>
      <c r="D1637" s="59"/>
      <c r="E1637" s="58"/>
      <c r="F1637" s="58"/>
      <c r="G1637" s="58"/>
    </row>
    <row r="1638" spans="3:7" x14ac:dyDescent="0.3">
      <c r="C1638" s="59"/>
      <c r="D1638" s="59"/>
      <c r="E1638" s="58"/>
      <c r="F1638" s="58"/>
      <c r="G1638" s="58"/>
    </row>
    <row r="1639" spans="3:7" x14ac:dyDescent="0.3">
      <c r="C1639" s="59"/>
      <c r="D1639" s="59"/>
      <c r="E1639" s="58"/>
      <c r="F1639" s="58"/>
      <c r="G1639" s="58"/>
    </row>
    <row r="1640" spans="3:7" x14ac:dyDescent="0.3">
      <c r="C1640" s="59"/>
      <c r="D1640" s="59"/>
      <c r="E1640" s="58"/>
      <c r="F1640" s="58"/>
      <c r="G1640" s="58"/>
    </row>
    <row r="1641" spans="3:7" x14ac:dyDescent="0.3">
      <c r="C1641" s="59"/>
      <c r="D1641" s="59"/>
      <c r="E1641" s="58"/>
      <c r="F1641" s="58"/>
      <c r="G1641" s="58"/>
    </row>
    <row r="1642" spans="3:7" x14ac:dyDescent="0.3">
      <c r="C1642" s="59"/>
      <c r="D1642" s="59"/>
      <c r="E1642" s="58"/>
      <c r="F1642" s="58"/>
      <c r="G1642" s="58"/>
    </row>
    <row r="1643" spans="3:7" x14ac:dyDescent="0.3">
      <c r="C1643" s="59"/>
      <c r="D1643" s="59"/>
      <c r="E1643" s="58"/>
      <c r="F1643" s="58"/>
      <c r="G1643" s="58"/>
    </row>
    <row r="1644" spans="3:7" x14ac:dyDescent="0.3">
      <c r="C1644" s="59"/>
      <c r="D1644" s="59"/>
      <c r="E1644" s="58"/>
      <c r="F1644" s="58"/>
      <c r="G1644" s="58"/>
    </row>
    <row r="1645" spans="3:7" x14ac:dyDescent="0.3">
      <c r="C1645" s="59"/>
      <c r="D1645" s="59"/>
      <c r="E1645" s="58"/>
      <c r="F1645" s="58"/>
      <c r="G1645" s="58"/>
    </row>
    <row r="1646" spans="3:7" x14ac:dyDescent="0.3">
      <c r="C1646" s="59"/>
      <c r="D1646" s="59"/>
      <c r="E1646" s="58"/>
      <c r="F1646" s="58"/>
      <c r="G1646" s="58"/>
    </row>
    <row r="1647" spans="3:7" x14ac:dyDescent="0.3">
      <c r="C1647" s="59"/>
      <c r="D1647" s="59"/>
      <c r="E1647" s="58"/>
      <c r="F1647" s="58"/>
      <c r="G1647" s="58"/>
    </row>
    <row r="1648" spans="3:7" x14ac:dyDescent="0.3">
      <c r="C1648" s="59"/>
      <c r="D1648" s="59"/>
      <c r="E1648" s="58"/>
      <c r="F1648" s="58"/>
      <c r="G1648" s="58"/>
    </row>
    <row r="1649" spans="3:7" x14ac:dyDescent="0.3">
      <c r="C1649" s="59"/>
      <c r="D1649" s="59"/>
      <c r="E1649" s="58"/>
      <c r="F1649" s="58"/>
      <c r="G1649" s="58"/>
    </row>
    <row r="1650" spans="3:7" x14ac:dyDescent="0.3">
      <c r="C1650" s="59"/>
      <c r="D1650" s="59"/>
      <c r="E1650" s="58"/>
      <c r="F1650" s="58"/>
      <c r="G1650" s="58"/>
    </row>
    <row r="1651" spans="3:7" x14ac:dyDescent="0.3">
      <c r="C1651" s="59"/>
      <c r="D1651" s="59"/>
      <c r="E1651" s="58"/>
      <c r="F1651" s="58"/>
      <c r="G1651" s="58"/>
    </row>
    <row r="1652" spans="3:7" x14ac:dyDescent="0.3">
      <c r="C1652" s="59"/>
      <c r="D1652" s="59"/>
      <c r="E1652" s="58"/>
      <c r="F1652" s="58"/>
      <c r="G1652" s="58"/>
    </row>
    <row r="1653" spans="3:7" x14ac:dyDescent="0.3">
      <c r="C1653" s="59"/>
      <c r="D1653" s="59"/>
      <c r="E1653" s="58"/>
      <c r="F1653" s="58"/>
      <c r="G1653" s="58"/>
    </row>
    <row r="1654" spans="3:7" x14ac:dyDescent="0.3">
      <c r="C1654" s="59"/>
      <c r="D1654" s="59"/>
      <c r="E1654" s="58"/>
      <c r="F1654" s="58"/>
      <c r="G1654" s="58"/>
    </row>
    <row r="1655" spans="3:7" x14ac:dyDescent="0.3">
      <c r="C1655" s="59"/>
      <c r="D1655" s="59"/>
      <c r="E1655" s="58"/>
      <c r="F1655" s="58"/>
      <c r="G1655" s="58"/>
    </row>
    <row r="1656" spans="3:7" x14ac:dyDescent="0.3">
      <c r="C1656" s="59"/>
      <c r="D1656" s="59"/>
      <c r="E1656" s="58"/>
      <c r="F1656" s="58"/>
      <c r="G1656" s="58"/>
    </row>
    <row r="1657" spans="3:7" x14ac:dyDescent="0.3">
      <c r="C1657" s="59"/>
      <c r="D1657" s="59"/>
      <c r="E1657" s="58"/>
      <c r="F1657" s="58"/>
      <c r="G1657" s="58"/>
    </row>
    <row r="1658" spans="3:7" x14ac:dyDescent="0.3">
      <c r="C1658" s="59"/>
      <c r="D1658" s="59"/>
      <c r="E1658" s="58"/>
      <c r="F1658" s="58"/>
      <c r="G1658" s="58"/>
    </row>
    <row r="1659" spans="3:7" x14ac:dyDescent="0.3">
      <c r="C1659" s="59"/>
      <c r="D1659" s="59"/>
      <c r="E1659" s="58"/>
      <c r="F1659" s="58"/>
      <c r="G1659" s="58"/>
    </row>
    <row r="1660" spans="3:7" x14ac:dyDescent="0.3">
      <c r="C1660" s="59"/>
      <c r="D1660" s="59"/>
      <c r="E1660" s="58"/>
      <c r="F1660" s="58"/>
      <c r="G1660" s="58"/>
    </row>
    <row r="1661" spans="3:7" x14ac:dyDescent="0.3">
      <c r="C1661" s="59"/>
      <c r="D1661" s="59"/>
      <c r="E1661" s="58"/>
      <c r="F1661" s="58"/>
      <c r="G1661" s="58"/>
    </row>
    <row r="1662" spans="3:7" x14ac:dyDescent="0.3">
      <c r="C1662" s="59"/>
      <c r="D1662" s="59"/>
      <c r="E1662" s="58"/>
      <c r="F1662" s="58"/>
      <c r="G1662" s="58"/>
    </row>
    <row r="1663" spans="3:7" x14ac:dyDescent="0.3">
      <c r="C1663" s="59"/>
      <c r="D1663" s="59"/>
      <c r="E1663" s="58"/>
      <c r="F1663" s="58"/>
      <c r="G1663" s="58"/>
    </row>
    <row r="1664" spans="3:7" x14ac:dyDescent="0.3">
      <c r="C1664" s="59"/>
      <c r="D1664" s="59"/>
      <c r="E1664" s="58"/>
      <c r="F1664" s="58"/>
      <c r="G1664" s="58"/>
    </row>
    <row r="1665" spans="3:7" x14ac:dyDescent="0.3">
      <c r="C1665" s="59"/>
      <c r="D1665" s="59"/>
      <c r="E1665" s="58"/>
      <c r="F1665" s="58"/>
      <c r="G1665" s="58"/>
    </row>
    <row r="1666" spans="3:7" x14ac:dyDescent="0.3">
      <c r="C1666" s="59"/>
      <c r="D1666" s="59"/>
      <c r="E1666" s="58"/>
      <c r="F1666" s="58"/>
      <c r="G1666" s="58"/>
    </row>
    <row r="1667" spans="3:7" x14ac:dyDescent="0.3">
      <c r="C1667" s="59"/>
      <c r="D1667" s="59"/>
      <c r="E1667" s="58"/>
      <c r="F1667" s="58"/>
      <c r="G1667" s="58"/>
    </row>
    <row r="1668" spans="3:7" x14ac:dyDescent="0.3">
      <c r="C1668" s="59"/>
      <c r="D1668" s="59"/>
      <c r="E1668" s="58"/>
      <c r="F1668" s="58"/>
      <c r="G1668" s="58"/>
    </row>
    <row r="1669" spans="3:7" x14ac:dyDescent="0.3">
      <c r="C1669" s="59"/>
      <c r="D1669" s="59"/>
      <c r="E1669" s="58"/>
      <c r="F1669" s="58"/>
      <c r="G1669" s="58"/>
    </row>
    <row r="1670" spans="3:7" x14ac:dyDescent="0.3">
      <c r="C1670" s="59"/>
      <c r="D1670" s="59"/>
      <c r="E1670" s="58"/>
      <c r="F1670" s="58"/>
      <c r="G1670" s="58"/>
    </row>
    <row r="1671" spans="3:7" x14ac:dyDescent="0.3">
      <c r="C1671" s="59"/>
      <c r="D1671" s="59"/>
      <c r="E1671" s="58"/>
      <c r="F1671" s="58"/>
      <c r="G1671" s="58"/>
    </row>
    <row r="1672" spans="3:7" x14ac:dyDescent="0.3">
      <c r="C1672" s="59"/>
      <c r="D1672" s="59"/>
      <c r="E1672" s="58"/>
      <c r="F1672" s="58"/>
      <c r="G1672" s="58"/>
    </row>
    <row r="1673" spans="3:7" x14ac:dyDescent="0.3">
      <c r="C1673" s="59"/>
      <c r="D1673" s="59"/>
      <c r="E1673" s="58"/>
      <c r="F1673" s="58"/>
      <c r="G1673" s="58"/>
    </row>
    <row r="1674" spans="3:7" x14ac:dyDescent="0.3">
      <c r="C1674" s="59"/>
      <c r="D1674" s="59"/>
      <c r="E1674" s="58"/>
      <c r="F1674" s="58"/>
      <c r="G1674" s="58"/>
    </row>
    <row r="1675" spans="3:7" x14ac:dyDescent="0.3">
      <c r="C1675" s="59"/>
      <c r="D1675" s="59"/>
      <c r="E1675" s="58"/>
      <c r="F1675" s="58"/>
      <c r="G1675" s="58"/>
    </row>
    <row r="1676" spans="3:7" x14ac:dyDescent="0.3">
      <c r="C1676" s="59"/>
      <c r="D1676" s="59"/>
      <c r="E1676" s="58"/>
      <c r="F1676" s="58"/>
      <c r="G1676" s="58"/>
    </row>
    <row r="1677" spans="3:7" x14ac:dyDescent="0.3">
      <c r="C1677" s="59"/>
      <c r="D1677" s="59"/>
      <c r="E1677" s="58"/>
      <c r="F1677" s="58"/>
      <c r="G1677" s="58"/>
    </row>
    <row r="1678" spans="3:7" x14ac:dyDescent="0.3">
      <c r="C1678" s="59"/>
      <c r="D1678" s="59"/>
      <c r="E1678" s="58"/>
      <c r="F1678" s="58"/>
      <c r="G1678" s="58"/>
    </row>
    <row r="1679" spans="3:7" x14ac:dyDescent="0.3">
      <c r="C1679" s="59"/>
      <c r="D1679" s="59"/>
      <c r="E1679" s="58"/>
      <c r="F1679" s="58"/>
      <c r="G1679" s="58"/>
    </row>
    <row r="1680" spans="3:7" x14ac:dyDescent="0.3">
      <c r="C1680" s="59"/>
      <c r="D1680" s="59"/>
      <c r="E1680" s="58"/>
      <c r="F1680" s="58"/>
      <c r="G1680" s="58"/>
    </row>
    <row r="1681" spans="3:7" x14ac:dyDescent="0.3">
      <c r="C1681" s="59"/>
      <c r="D1681" s="59"/>
      <c r="E1681" s="58"/>
      <c r="F1681" s="58"/>
      <c r="G1681" s="58"/>
    </row>
    <row r="1682" spans="3:7" x14ac:dyDescent="0.3">
      <c r="C1682" s="59"/>
      <c r="D1682" s="59"/>
      <c r="E1682" s="58"/>
      <c r="F1682" s="58"/>
      <c r="G1682" s="58"/>
    </row>
    <row r="1683" spans="3:7" x14ac:dyDescent="0.3">
      <c r="C1683" s="59"/>
      <c r="D1683" s="59"/>
      <c r="E1683" s="58"/>
      <c r="F1683" s="58"/>
      <c r="G1683" s="58"/>
    </row>
    <row r="1684" spans="3:7" x14ac:dyDescent="0.3">
      <c r="C1684" s="59"/>
      <c r="D1684" s="59"/>
      <c r="E1684" s="58"/>
      <c r="F1684" s="58"/>
      <c r="G1684" s="58"/>
    </row>
    <row r="1685" spans="3:7" x14ac:dyDescent="0.3">
      <c r="C1685" s="59"/>
      <c r="D1685" s="59"/>
      <c r="E1685" s="58"/>
      <c r="F1685" s="58"/>
      <c r="G1685" s="58"/>
    </row>
    <row r="1686" spans="3:7" x14ac:dyDescent="0.3">
      <c r="C1686" s="59"/>
      <c r="D1686" s="59"/>
      <c r="E1686" s="58"/>
      <c r="F1686" s="58"/>
      <c r="G1686" s="58"/>
    </row>
    <row r="1687" spans="3:7" x14ac:dyDescent="0.3">
      <c r="C1687" s="59"/>
      <c r="D1687" s="59"/>
      <c r="E1687" s="58"/>
      <c r="F1687" s="58"/>
      <c r="G1687" s="58"/>
    </row>
    <row r="1688" spans="3:7" x14ac:dyDescent="0.3">
      <c r="C1688" s="59"/>
      <c r="D1688" s="59"/>
      <c r="E1688" s="58"/>
      <c r="F1688" s="58"/>
      <c r="G1688" s="58"/>
    </row>
    <row r="1689" spans="3:7" x14ac:dyDescent="0.3">
      <c r="C1689" s="59"/>
      <c r="D1689" s="59"/>
      <c r="E1689" s="58"/>
      <c r="F1689" s="58"/>
      <c r="G1689" s="58"/>
    </row>
    <row r="1690" spans="3:7" x14ac:dyDescent="0.3">
      <c r="C1690" s="59"/>
      <c r="D1690" s="59"/>
      <c r="E1690" s="58"/>
      <c r="F1690" s="58"/>
      <c r="G1690" s="58"/>
    </row>
    <row r="1691" spans="3:7" x14ac:dyDescent="0.3">
      <c r="C1691" s="59"/>
      <c r="D1691" s="59"/>
      <c r="E1691" s="58"/>
      <c r="F1691" s="58"/>
      <c r="G1691" s="58"/>
    </row>
    <row r="1692" spans="3:7" x14ac:dyDescent="0.3">
      <c r="C1692" s="59"/>
      <c r="D1692" s="59"/>
      <c r="E1692" s="58"/>
      <c r="F1692" s="58"/>
      <c r="G1692" s="58"/>
    </row>
    <row r="1693" spans="3:7" x14ac:dyDescent="0.3">
      <c r="C1693" s="59"/>
      <c r="D1693" s="59"/>
      <c r="E1693" s="58"/>
      <c r="F1693" s="58"/>
      <c r="G1693" s="58"/>
    </row>
    <row r="1694" spans="3:7" x14ac:dyDescent="0.3">
      <c r="C1694" s="59"/>
      <c r="D1694" s="59"/>
      <c r="E1694" s="58"/>
      <c r="F1694" s="58"/>
      <c r="G1694" s="58"/>
    </row>
    <row r="1695" spans="3:7" x14ac:dyDescent="0.3">
      <c r="C1695" s="59"/>
      <c r="D1695" s="59"/>
      <c r="E1695" s="58"/>
      <c r="F1695" s="58"/>
      <c r="G1695" s="58"/>
    </row>
    <row r="1696" spans="3:7" x14ac:dyDescent="0.3">
      <c r="C1696" s="59"/>
      <c r="D1696" s="59"/>
      <c r="E1696" s="58"/>
      <c r="F1696" s="58"/>
      <c r="G1696" s="58"/>
    </row>
    <row r="1697" spans="3:7" x14ac:dyDescent="0.3">
      <c r="C1697" s="59"/>
      <c r="D1697" s="59"/>
      <c r="E1697" s="58"/>
      <c r="F1697" s="58"/>
      <c r="G1697" s="58"/>
    </row>
    <row r="1698" spans="3:7" x14ac:dyDescent="0.3">
      <c r="C1698" s="59"/>
      <c r="D1698" s="59"/>
      <c r="E1698" s="58"/>
      <c r="F1698" s="58"/>
      <c r="G1698" s="58"/>
    </row>
    <row r="1699" spans="3:7" x14ac:dyDescent="0.3">
      <c r="C1699" s="59"/>
      <c r="D1699" s="59"/>
      <c r="E1699" s="58"/>
      <c r="F1699" s="58"/>
      <c r="G1699" s="58"/>
    </row>
    <row r="1700" spans="3:7" x14ac:dyDescent="0.3">
      <c r="C1700" s="59"/>
      <c r="D1700" s="59"/>
      <c r="E1700" s="58"/>
      <c r="F1700" s="58"/>
      <c r="G1700" s="58"/>
    </row>
    <row r="1701" spans="3:7" x14ac:dyDescent="0.3">
      <c r="C1701" s="59"/>
      <c r="D1701" s="59"/>
      <c r="E1701" s="58"/>
      <c r="F1701" s="58"/>
      <c r="G1701" s="58"/>
    </row>
    <row r="1702" spans="3:7" x14ac:dyDescent="0.3">
      <c r="C1702" s="59"/>
      <c r="D1702" s="59"/>
      <c r="E1702" s="58"/>
      <c r="F1702" s="58"/>
      <c r="G1702" s="58"/>
    </row>
    <row r="1703" spans="3:7" x14ac:dyDescent="0.3">
      <c r="C1703" s="59"/>
      <c r="D1703" s="59"/>
      <c r="E1703" s="58"/>
      <c r="F1703" s="58"/>
      <c r="G1703" s="58"/>
    </row>
    <row r="1704" spans="3:7" x14ac:dyDescent="0.3">
      <c r="C1704" s="59"/>
      <c r="D1704" s="59"/>
      <c r="E1704" s="58"/>
      <c r="F1704" s="58"/>
      <c r="G1704" s="58"/>
    </row>
    <row r="1705" spans="3:7" x14ac:dyDescent="0.3">
      <c r="C1705" s="59"/>
      <c r="D1705" s="59"/>
      <c r="E1705" s="58"/>
      <c r="F1705" s="58"/>
      <c r="G1705" s="58"/>
    </row>
    <row r="1706" spans="3:7" x14ac:dyDescent="0.3">
      <c r="C1706" s="59"/>
      <c r="D1706" s="59"/>
      <c r="E1706" s="58"/>
      <c r="F1706" s="58"/>
      <c r="G1706" s="58"/>
    </row>
    <row r="1707" spans="3:7" x14ac:dyDescent="0.3">
      <c r="C1707" s="59"/>
      <c r="D1707" s="59"/>
      <c r="E1707" s="58"/>
      <c r="F1707" s="58"/>
      <c r="G1707" s="58"/>
    </row>
    <row r="1708" spans="3:7" x14ac:dyDescent="0.3">
      <c r="C1708" s="59"/>
      <c r="D1708" s="59"/>
      <c r="E1708" s="58"/>
      <c r="F1708" s="58"/>
      <c r="G1708" s="58"/>
    </row>
    <row r="1709" spans="3:7" x14ac:dyDescent="0.3">
      <c r="C1709" s="59"/>
      <c r="D1709" s="59"/>
      <c r="E1709" s="58"/>
      <c r="F1709" s="58"/>
      <c r="G1709" s="58"/>
    </row>
    <row r="1710" spans="3:7" x14ac:dyDescent="0.3">
      <c r="C1710" s="59"/>
      <c r="D1710" s="59"/>
      <c r="E1710" s="58"/>
      <c r="F1710" s="58"/>
      <c r="G1710" s="58"/>
    </row>
    <row r="1711" spans="3:7" x14ac:dyDescent="0.3">
      <c r="C1711" s="59"/>
      <c r="D1711" s="59"/>
      <c r="E1711" s="58"/>
      <c r="F1711" s="58"/>
      <c r="G1711" s="58"/>
    </row>
    <row r="1712" spans="3:7" x14ac:dyDescent="0.3">
      <c r="C1712" s="59"/>
      <c r="D1712" s="59"/>
      <c r="E1712" s="58"/>
      <c r="F1712" s="58"/>
      <c r="G1712" s="58"/>
    </row>
    <row r="1713" spans="3:7" x14ac:dyDescent="0.3">
      <c r="C1713" s="59"/>
      <c r="D1713" s="59"/>
      <c r="E1713" s="58"/>
      <c r="F1713" s="58"/>
      <c r="G1713" s="58"/>
    </row>
    <row r="1714" spans="3:7" x14ac:dyDescent="0.3">
      <c r="C1714" s="59"/>
      <c r="D1714" s="59"/>
      <c r="E1714" s="58"/>
      <c r="F1714" s="58"/>
      <c r="G1714" s="58"/>
    </row>
    <row r="1715" spans="3:7" x14ac:dyDescent="0.3">
      <c r="C1715" s="59"/>
      <c r="D1715" s="59"/>
      <c r="E1715" s="58"/>
      <c r="F1715" s="58"/>
      <c r="G1715" s="58"/>
    </row>
    <row r="1716" spans="3:7" x14ac:dyDescent="0.3">
      <c r="C1716" s="59"/>
      <c r="D1716" s="59"/>
      <c r="E1716" s="58"/>
      <c r="F1716" s="58"/>
      <c r="G1716" s="58"/>
    </row>
    <row r="1717" spans="3:7" x14ac:dyDescent="0.3">
      <c r="C1717" s="59"/>
      <c r="D1717" s="59"/>
      <c r="E1717" s="58"/>
      <c r="F1717" s="58"/>
      <c r="G1717" s="58"/>
    </row>
    <row r="1718" spans="3:7" x14ac:dyDescent="0.3">
      <c r="C1718" s="59"/>
      <c r="D1718" s="59"/>
      <c r="E1718" s="58"/>
      <c r="F1718" s="58"/>
      <c r="G1718" s="58"/>
    </row>
    <row r="1719" spans="3:7" x14ac:dyDescent="0.3">
      <c r="C1719" s="59"/>
      <c r="D1719" s="59"/>
      <c r="E1719" s="58"/>
      <c r="F1719" s="58"/>
      <c r="G1719" s="58"/>
    </row>
    <row r="1720" spans="3:7" x14ac:dyDescent="0.3">
      <c r="C1720" s="59"/>
      <c r="D1720" s="59"/>
      <c r="E1720" s="58"/>
      <c r="F1720" s="58"/>
      <c r="G1720" s="58"/>
    </row>
    <row r="1721" spans="3:7" x14ac:dyDescent="0.3">
      <c r="C1721" s="59"/>
      <c r="D1721" s="59"/>
      <c r="E1721" s="58"/>
      <c r="F1721" s="58"/>
      <c r="G1721" s="58"/>
    </row>
    <row r="1722" spans="3:7" x14ac:dyDescent="0.3">
      <c r="C1722" s="59"/>
      <c r="D1722" s="59"/>
      <c r="E1722" s="58"/>
      <c r="F1722" s="58"/>
      <c r="G1722" s="58"/>
    </row>
    <row r="1723" spans="3:7" x14ac:dyDescent="0.3">
      <c r="C1723" s="59"/>
      <c r="D1723" s="59"/>
      <c r="E1723" s="58"/>
      <c r="F1723" s="58"/>
      <c r="G1723" s="58"/>
    </row>
    <row r="1724" spans="3:7" x14ac:dyDescent="0.3">
      <c r="C1724" s="59"/>
      <c r="D1724" s="59"/>
      <c r="E1724" s="58"/>
      <c r="F1724" s="58"/>
      <c r="G1724" s="58"/>
    </row>
    <row r="1725" spans="3:7" x14ac:dyDescent="0.3">
      <c r="C1725" s="59"/>
      <c r="D1725" s="59"/>
      <c r="E1725" s="58"/>
      <c r="F1725" s="58"/>
      <c r="G1725" s="58"/>
    </row>
    <row r="1726" spans="3:7" x14ac:dyDescent="0.3">
      <c r="C1726" s="59"/>
      <c r="D1726" s="59"/>
      <c r="E1726" s="58"/>
      <c r="F1726" s="58"/>
      <c r="G1726" s="58"/>
    </row>
    <row r="1727" spans="3:7" x14ac:dyDescent="0.3">
      <c r="C1727" s="59"/>
      <c r="D1727" s="59"/>
      <c r="E1727" s="58"/>
      <c r="F1727" s="58"/>
      <c r="G1727" s="58"/>
    </row>
    <row r="1728" spans="3:7" x14ac:dyDescent="0.3">
      <c r="C1728" s="59"/>
      <c r="D1728" s="59"/>
      <c r="E1728" s="58"/>
      <c r="F1728" s="58"/>
      <c r="G1728" s="58"/>
    </row>
    <row r="1729" spans="3:7" x14ac:dyDescent="0.3">
      <c r="C1729" s="59"/>
      <c r="D1729" s="59"/>
      <c r="E1729" s="58"/>
      <c r="F1729" s="58"/>
      <c r="G1729" s="58"/>
    </row>
    <row r="1730" spans="3:7" x14ac:dyDescent="0.3">
      <c r="C1730" s="59"/>
      <c r="D1730" s="59"/>
      <c r="E1730" s="58"/>
      <c r="F1730" s="58"/>
      <c r="G1730" s="58"/>
    </row>
    <row r="1731" spans="3:7" x14ac:dyDescent="0.3">
      <c r="C1731" s="59"/>
      <c r="D1731" s="59"/>
      <c r="E1731" s="58"/>
      <c r="F1731" s="58"/>
      <c r="G1731" s="58"/>
    </row>
    <row r="1732" spans="3:7" x14ac:dyDescent="0.3">
      <c r="C1732" s="59"/>
      <c r="D1732" s="59"/>
      <c r="E1732" s="58"/>
      <c r="F1732" s="58"/>
      <c r="G1732" s="58"/>
    </row>
    <row r="1733" spans="3:7" x14ac:dyDescent="0.3">
      <c r="C1733" s="59"/>
      <c r="D1733" s="59"/>
      <c r="E1733" s="58"/>
      <c r="F1733" s="58"/>
      <c r="G1733" s="58"/>
    </row>
    <row r="1734" spans="3:7" x14ac:dyDescent="0.3">
      <c r="C1734" s="59"/>
      <c r="D1734" s="59"/>
      <c r="E1734" s="58"/>
      <c r="F1734" s="58"/>
      <c r="G1734" s="58"/>
    </row>
    <row r="1735" spans="3:7" x14ac:dyDescent="0.3">
      <c r="C1735" s="59"/>
      <c r="D1735" s="59"/>
      <c r="E1735" s="58"/>
      <c r="F1735" s="58"/>
      <c r="G1735" s="58"/>
    </row>
    <row r="1736" spans="3:7" x14ac:dyDescent="0.3">
      <c r="C1736" s="59"/>
      <c r="D1736" s="59"/>
      <c r="E1736" s="58"/>
      <c r="F1736" s="58"/>
      <c r="G1736" s="58"/>
    </row>
    <row r="1737" spans="3:7" x14ac:dyDescent="0.3">
      <c r="C1737" s="59"/>
      <c r="D1737" s="59"/>
      <c r="E1737" s="58"/>
      <c r="F1737" s="58"/>
      <c r="G1737" s="58"/>
    </row>
    <row r="1738" spans="3:7" x14ac:dyDescent="0.3">
      <c r="C1738" s="59"/>
      <c r="D1738" s="59"/>
      <c r="E1738" s="58"/>
      <c r="F1738" s="58"/>
      <c r="G1738" s="58"/>
    </row>
    <row r="1739" spans="3:7" x14ac:dyDescent="0.3">
      <c r="C1739" s="59"/>
      <c r="D1739" s="59"/>
      <c r="E1739" s="58"/>
      <c r="F1739" s="58"/>
      <c r="G1739" s="58"/>
    </row>
    <row r="1740" spans="3:7" x14ac:dyDescent="0.3">
      <c r="C1740" s="59"/>
      <c r="D1740" s="59"/>
      <c r="E1740" s="58"/>
      <c r="F1740" s="58"/>
      <c r="G1740" s="58"/>
    </row>
    <row r="1741" spans="3:7" x14ac:dyDescent="0.3">
      <c r="C1741" s="59"/>
      <c r="D1741" s="59"/>
      <c r="E1741" s="58"/>
      <c r="F1741" s="58"/>
      <c r="G1741" s="58"/>
    </row>
    <row r="1742" spans="3:7" x14ac:dyDescent="0.3">
      <c r="C1742" s="59"/>
      <c r="D1742" s="59"/>
      <c r="E1742" s="58"/>
      <c r="F1742" s="58"/>
      <c r="G1742" s="58"/>
    </row>
    <row r="1743" spans="3:7" x14ac:dyDescent="0.3">
      <c r="C1743" s="59"/>
      <c r="D1743" s="59"/>
      <c r="E1743" s="58"/>
      <c r="F1743" s="58"/>
      <c r="G1743" s="58"/>
    </row>
    <row r="1744" spans="3:7" x14ac:dyDescent="0.3">
      <c r="C1744" s="59"/>
      <c r="D1744" s="59"/>
      <c r="E1744" s="58"/>
      <c r="F1744" s="58"/>
      <c r="G1744" s="58"/>
    </row>
    <row r="1745" spans="3:7" x14ac:dyDescent="0.3">
      <c r="C1745" s="59"/>
      <c r="D1745" s="59"/>
      <c r="E1745" s="58"/>
      <c r="F1745" s="58"/>
      <c r="G1745" s="58"/>
    </row>
    <row r="1746" spans="3:7" x14ac:dyDescent="0.3">
      <c r="C1746" s="59"/>
      <c r="D1746" s="59"/>
      <c r="E1746" s="58"/>
      <c r="F1746" s="58"/>
      <c r="G1746" s="58"/>
    </row>
    <row r="1747" spans="3:7" x14ac:dyDescent="0.3">
      <c r="C1747" s="59"/>
      <c r="D1747" s="59"/>
      <c r="E1747" s="58"/>
      <c r="F1747" s="58"/>
      <c r="G1747" s="58"/>
    </row>
    <row r="1748" spans="3:7" x14ac:dyDescent="0.3">
      <c r="C1748" s="59"/>
      <c r="D1748" s="59"/>
      <c r="E1748" s="58"/>
      <c r="F1748" s="58"/>
      <c r="G1748" s="58"/>
    </row>
    <row r="1749" spans="3:7" x14ac:dyDescent="0.3">
      <c r="C1749" s="59"/>
      <c r="D1749" s="59"/>
      <c r="E1749" s="58"/>
      <c r="F1749" s="58"/>
      <c r="G1749" s="58"/>
    </row>
    <row r="1750" spans="3:7" x14ac:dyDescent="0.3">
      <c r="C1750" s="59"/>
      <c r="D1750" s="59"/>
      <c r="E1750" s="58"/>
      <c r="F1750" s="58"/>
      <c r="G1750" s="58"/>
    </row>
    <row r="1751" spans="3:7" x14ac:dyDescent="0.3">
      <c r="C1751" s="59"/>
      <c r="D1751" s="59"/>
      <c r="E1751" s="58"/>
      <c r="F1751" s="58"/>
      <c r="G1751" s="58"/>
    </row>
    <row r="1752" spans="3:7" x14ac:dyDescent="0.3">
      <c r="C1752" s="59"/>
      <c r="D1752" s="59"/>
      <c r="E1752" s="58"/>
      <c r="F1752" s="58"/>
      <c r="G1752" s="58"/>
    </row>
    <row r="1753" spans="3:7" x14ac:dyDescent="0.3">
      <c r="C1753" s="59"/>
      <c r="D1753" s="59"/>
      <c r="E1753" s="58"/>
      <c r="F1753" s="58"/>
      <c r="G1753" s="58"/>
    </row>
    <row r="1754" spans="3:7" x14ac:dyDescent="0.3">
      <c r="C1754" s="59"/>
      <c r="D1754" s="59"/>
      <c r="E1754" s="58"/>
      <c r="F1754" s="58"/>
      <c r="G1754" s="58"/>
    </row>
    <row r="1755" spans="3:7" x14ac:dyDescent="0.3">
      <c r="C1755" s="59"/>
      <c r="D1755" s="59"/>
      <c r="E1755" s="58"/>
      <c r="F1755" s="58"/>
      <c r="G1755" s="58"/>
    </row>
    <row r="1756" spans="3:7" x14ac:dyDescent="0.3">
      <c r="C1756" s="59"/>
      <c r="D1756" s="59"/>
      <c r="E1756" s="58"/>
      <c r="F1756" s="58"/>
      <c r="G1756" s="58"/>
    </row>
    <row r="1757" spans="3:7" x14ac:dyDescent="0.3">
      <c r="C1757" s="59"/>
      <c r="D1757" s="59"/>
      <c r="E1757" s="58"/>
      <c r="F1757" s="58"/>
      <c r="G1757" s="58"/>
    </row>
    <row r="1758" spans="3:7" x14ac:dyDescent="0.3">
      <c r="C1758" s="59"/>
      <c r="D1758" s="59"/>
      <c r="E1758" s="58"/>
      <c r="F1758" s="58"/>
      <c r="G1758" s="58"/>
    </row>
    <row r="1759" spans="3:7" x14ac:dyDescent="0.3">
      <c r="C1759" s="59"/>
      <c r="D1759" s="59"/>
      <c r="E1759" s="58"/>
      <c r="F1759" s="58"/>
      <c r="G1759" s="58"/>
    </row>
    <row r="1760" spans="3:7" x14ac:dyDescent="0.3">
      <c r="C1760" s="59"/>
      <c r="D1760" s="59"/>
      <c r="E1760" s="58"/>
      <c r="F1760" s="58"/>
      <c r="G1760" s="58"/>
    </row>
    <row r="1761" spans="3:7" x14ac:dyDescent="0.3">
      <c r="C1761" s="59"/>
      <c r="D1761" s="59"/>
      <c r="E1761" s="58"/>
      <c r="F1761" s="58"/>
      <c r="G1761" s="58"/>
    </row>
    <row r="1762" spans="3:7" x14ac:dyDescent="0.3">
      <c r="C1762" s="59"/>
      <c r="D1762" s="59"/>
      <c r="E1762" s="58"/>
      <c r="F1762" s="58"/>
      <c r="G1762" s="58"/>
    </row>
    <row r="1763" spans="3:7" x14ac:dyDescent="0.3">
      <c r="C1763" s="59"/>
      <c r="D1763" s="59"/>
      <c r="E1763" s="58"/>
      <c r="F1763" s="58"/>
      <c r="G1763" s="58"/>
    </row>
    <row r="1764" spans="3:7" x14ac:dyDescent="0.3">
      <c r="C1764" s="59"/>
      <c r="D1764" s="59"/>
      <c r="E1764" s="58"/>
      <c r="F1764" s="58"/>
      <c r="G1764" s="58"/>
    </row>
    <row r="1765" spans="3:7" x14ac:dyDescent="0.3">
      <c r="C1765" s="59"/>
      <c r="D1765" s="59"/>
      <c r="E1765" s="58"/>
      <c r="F1765" s="58"/>
      <c r="G1765" s="58"/>
    </row>
    <row r="1766" spans="3:7" x14ac:dyDescent="0.3">
      <c r="C1766" s="59"/>
      <c r="D1766" s="59"/>
      <c r="E1766" s="58"/>
      <c r="F1766" s="58"/>
      <c r="G1766" s="58"/>
    </row>
    <row r="1767" spans="3:7" x14ac:dyDescent="0.3">
      <c r="C1767" s="59"/>
      <c r="D1767" s="59"/>
      <c r="E1767" s="58"/>
      <c r="F1767" s="58"/>
      <c r="G1767" s="58"/>
    </row>
    <row r="1768" spans="3:7" x14ac:dyDescent="0.3">
      <c r="C1768" s="59"/>
      <c r="D1768" s="59"/>
      <c r="E1768" s="58"/>
      <c r="F1768" s="58"/>
      <c r="G1768" s="58"/>
    </row>
    <row r="1769" spans="3:7" x14ac:dyDescent="0.3">
      <c r="C1769" s="59"/>
      <c r="D1769" s="59"/>
      <c r="E1769" s="58"/>
      <c r="F1769" s="58"/>
      <c r="G1769" s="58"/>
    </row>
    <row r="1770" spans="3:7" x14ac:dyDescent="0.3">
      <c r="C1770" s="59"/>
      <c r="D1770" s="59"/>
      <c r="E1770" s="58"/>
      <c r="F1770" s="58"/>
      <c r="G1770" s="58"/>
    </row>
    <row r="1771" spans="3:7" x14ac:dyDescent="0.3">
      <c r="C1771" s="59"/>
      <c r="D1771" s="59"/>
      <c r="E1771" s="58"/>
      <c r="F1771" s="58"/>
      <c r="G1771" s="58"/>
    </row>
    <row r="1772" spans="3:7" x14ac:dyDescent="0.3">
      <c r="C1772" s="59"/>
      <c r="D1772" s="59"/>
      <c r="E1772" s="58"/>
      <c r="F1772" s="58"/>
      <c r="G1772" s="58"/>
    </row>
    <row r="1773" spans="3:7" x14ac:dyDescent="0.3">
      <c r="C1773" s="59"/>
      <c r="D1773" s="59"/>
      <c r="E1773" s="58"/>
      <c r="F1773" s="58"/>
      <c r="G1773" s="58"/>
    </row>
    <row r="1774" spans="3:7" x14ac:dyDescent="0.3">
      <c r="C1774" s="59"/>
      <c r="D1774" s="59"/>
      <c r="E1774" s="58"/>
      <c r="F1774" s="58"/>
      <c r="G1774" s="58"/>
    </row>
    <row r="1775" spans="3:7" x14ac:dyDescent="0.3">
      <c r="C1775" s="59"/>
      <c r="D1775" s="59"/>
      <c r="E1775" s="58"/>
      <c r="F1775" s="58"/>
      <c r="G1775" s="58"/>
    </row>
    <row r="1776" spans="3:7" x14ac:dyDescent="0.3">
      <c r="C1776" s="59"/>
      <c r="D1776" s="59"/>
      <c r="E1776" s="58"/>
      <c r="F1776" s="58"/>
      <c r="G1776" s="58"/>
    </row>
    <row r="1777" spans="3:7" x14ac:dyDescent="0.3">
      <c r="C1777" s="59"/>
      <c r="D1777" s="59"/>
      <c r="E1777" s="58"/>
      <c r="F1777" s="58"/>
      <c r="G1777" s="58"/>
    </row>
    <row r="1778" spans="3:7" x14ac:dyDescent="0.3">
      <c r="C1778" s="59"/>
      <c r="D1778" s="59"/>
      <c r="E1778" s="58"/>
      <c r="F1778" s="58"/>
      <c r="G1778" s="58"/>
    </row>
    <row r="1779" spans="3:7" x14ac:dyDescent="0.3">
      <c r="C1779" s="59"/>
      <c r="D1779" s="59"/>
      <c r="E1779" s="58"/>
      <c r="F1779" s="58"/>
      <c r="G1779" s="58"/>
    </row>
    <row r="1780" spans="3:7" x14ac:dyDescent="0.3">
      <c r="C1780" s="59"/>
      <c r="D1780" s="59"/>
      <c r="E1780" s="58"/>
      <c r="F1780" s="58"/>
      <c r="G1780" s="58"/>
    </row>
    <row r="1781" spans="3:7" x14ac:dyDescent="0.3">
      <c r="C1781" s="59"/>
      <c r="D1781" s="59"/>
      <c r="E1781" s="58"/>
      <c r="F1781" s="58"/>
      <c r="G1781" s="58"/>
    </row>
    <row r="1782" spans="3:7" x14ac:dyDescent="0.3">
      <c r="C1782" s="59"/>
      <c r="D1782" s="59"/>
      <c r="E1782" s="58"/>
      <c r="F1782" s="58"/>
      <c r="G1782" s="58"/>
    </row>
    <row r="1783" spans="3:7" x14ac:dyDescent="0.3">
      <c r="C1783" s="59"/>
      <c r="D1783" s="59"/>
      <c r="E1783" s="58"/>
      <c r="F1783" s="58"/>
      <c r="G1783" s="58"/>
    </row>
    <row r="1784" spans="3:7" x14ac:dyDescent="0.3">
      <c r="C1784" s="59"/>
      <c r="D1784" s="59"/>
      <c r="E1784" s="58"/>
      <c r="F1784" s="58"/>
      <c r="G1784" s="58"/>
    </row>
    <row r="1785" spans="3:7" x14ac:dyDescent="0.3">
      <c r="C1785" s="59"/>
      <c r="D1785" s="59"/>
      <c r="E1785" s="58"/>
      <c r="F1785" s="58"/>
      <c r="G1785" s="58"/>
    </row>
    <row r="1786" spans="3:7" x14ac:dyDescent="0.3">
      <c r="C1786" s="59"/>
      <c r="D1786" s="59"/>
      <c r="E1786" s="58"/>
      <c r="F1786" s="58"/>
      <c r="G1786" s="58"/>
    </row>
    <row r="1787" spans="3:7" x14ac:dyDescent="0.3">
      <c r="C1787" s="59"/>
      <c r="D1787" s="59"/>
      <c r="E1787" s="58"/>
      <c r="F1787" s="58"/>
      <c r="G1787" s="58"/>
    </row>
    <row r="1788" spans="3:7" x14ac:dyDescent="0.3">
      <c r="C1788" s="59"/>
      <c r="D1788" s="59"/>
      <c r="E1788" s="58"/>
      <c r="F1788" s="58"/>
      <c r="G1788" s="58"/>
    </row>
    <row r="1789" spans="3:7" x14ac:dyDescent="0.3">
      <c r="C1789" s="59"/>
      <c r="D1789" s="59"/>
      <c r="E1789" s="58"/>
      <c r="F1789" s="58"/>
      <c r="G1789" s="58"/>
    </row>
    <row r="1790" spans="3:7" x14ac:dyDescent="0.3">
      <c r="C1790" s="59"/>
      <c r="D1790" s="59"/>
      <c r="E1790" s="58"/>
      <c r="F1790" s="58"/>
      <c r="G1790" s="58"/>
    </row>
    <row r="1791" spans="3:7" x14ac:dyDescent="0.3">
      <c r="C1791" s="59"/>
      <c r="D1791" s="59"/>
      <c r="E1791" s="58"/>
      <c r="F1791" s="58"/>
      <c r="G1791" s="58"/>
    </row>
    <row r="1792" spans="3:7" x14ac:dyDescent="0.3">
      <c r="C1792" s="59"/>
      <c r="D1792" s="59"/>
      <c r="E1792" s="58"/>
      <c r="F1792" s="58"/>
      <c r="G1792" s="58"/>
    </row>
    <row r="1793" spans="3:7" x14ac:dyDescent="0.3">
      <c r="C1793" s="59"/>
      <c r="D1793" s="59"/>
      <c r="E1793" s="58"/>
      <c r="F1793" s="58"/>
      <c r="G1793" s="58"/>
    </row>
    <row r="1794" spans="3:7" x14ac:dyDescent="0.3">
      <c r="C1794" s="59"/>
      <c r="D1794" s="59"/>
      <c r="E1794" s="58"/>
      <c r="F1794" s="58"/>
      <c r="G1794" s="58"/>
    </row>
    <row r="1795" spans="3:7" x14ac:dyDescent="0.3">
      <c r="C1795" s="59"/>
      <c r="D1795" s="59"/>
      <c r="E1795" s="58"/>
      <c r="F1795" s="58"/>
      <c r="G1795" s="58"/>
    </row>
    <row r="1796" spans="3:7" x14ac:dyDescent="0.3">
      <c r="C1796" s="59"/>
      <c r="D1796" s="59"/>
      <c r="E1796" s="58"/>
      <c r="F1796" s="58"/>
      <c r="G1796" s="58"/>
    </row>
    <row r="1797" spans="3:7" x14ac:dyDescent="0.3">
      <c r="C1797" s="59"/>
      <c r="D1797" s="59"/>
      <c r="E1797" s="58"/>
      <c r="F1797" s="58"/>
      <c r="G1797" s="58"/>
    </row>
    <row r="1798" spans="3:7" x14ac:dyDescent="0.3">
      <c r="C1798" s="59"/>
      <c r="D1798" s="59"/>
      <c r="E1798" s="58"/>
      <c r="F1798" s="58"/>
      <c r="G1798" s="58"/>
    </row>
    <row r="1799" spans="3:7" x14ac:dyDescent="0.3">
      <c r="C1799" s="59"/>
      <c r="D1799" s="59"/>
      <c r="E1799" s="58"/>
      <c r="F1799" s="58"/>
      <c r="G1799" s="58"/>
    </row>
    <row r="1800" spans="3:7" x14ac:dyDescent="0.3">
      <c r="C1800" s="59"/>
      <c r="D1800" s="59"/>
      <c r="E1800" s="58"/>
      <c r="F1800" s="58"/>
      <c r="G1800" s="58"/>
    </row>
    <row r="1801" spans="3:7" x14ac:dyDescent="0.3">
      <c r="C1801" s="59"/>
      <c r="D1801" s="59"/>
      <c r="E1801" s="58"/>
      <c r="F1801" s="58"/>
      <c r="G1801" s="58"/>
    </row>
    <row r="1802" spans="3:7" x14ac:dyDescent="0.3">
      <c r="C1802" s="59"/>
      <c r="D1802" s="59"/>
      <c r="E1802" s="58"/>
      <c r="F1802" s="58"/>
      <c r="G1802" s="58"/>
    </row>
    <row r="1803" spans="3:7" x14ac:dyDescent="0.3">
      <c r="C1803" s="59"/>
      <c r="D1803" s="59"/>
      <c r="E1803" s="58"/>
      <c r="F1803" s="58"/>
      <c r="G1803" s="58"/>
    </row>
    <row r="1804" spans="3:7" x14ac:dyDescent="0.3">
      <c r="C1804" s="59"/>
      <c r="D1804" s="59"/>
      <c r="E1804" s="58"/>
      <c r="F1804" s="58"/>
      <c r="G1804" s="58"/>
    </row>
    <row r="1805" spans="3:7" x14ac:dyDescent="0.3">
      <c r="C1805" s="59"/>
      <c r="D1805" s="59"/>
      <c r="E1805" s="58"/>
      <c r="F1805" s="58"/>
      <c r="G1805" s="58"/>
    </row>
    <row r="1806" spans="3:7" x14ac:dyDescent="0.3">
      <c r="C1806" s="59"/>
      <c r="D1806" s="59"/>
      <c r="E1806" s="58"/>
      <c r="F1806" s="58"/>
      <c r="G1806" s="58"/>
    </row>
    <row r="1807" spans="3:7" x14ac:dyDescent="0.3">
      <c r="C1807" s="59"/>
      <c r="D1807" s="59"/>
      <c r="E1807" s="58"/>
      <c r="F1807" s="58"/>
      <c r="G1807" s="58"/>
    </row>
    <row r="1808" spans="3:7" x14ac:dyDescent="0.3">
      <c r="C1808" s="59"/>
      <c r="D1808" s="59"/>
      <c r="E1808" s="58"/>
      <c r="F1808" s="58"/>
      <c r="G1808" s="58"/>
    </row>
    <row r="1809" spans="3:7" x14ac:dyDescent="0.3">
      <c r="C1809" s="59"/>
      <c r="D1809" s="59"/>
      <c r="E1809" s="58"/>
      <c r="F1809" s="58"/>
      <c r="G1809" s="58"/>
    </row>
    <row r="1810" spans="3:7" x14ac:dyDescent="0.3">
      <c r="C1810" s="59"/>
      <c r="D1810" s="59"/>
      <c r="E1810" s="58"/>
      <c r="F1810" s="58"/>
      <c r="G1810" s="58"/>
    </row>
    <row r="1811" spans="3:7" x14ac:dyDescent="0.3">
      <c r="C1811" s="59"/>
      <c r="D1811" s="59"/>
      <c r="E1811" s="58"/>
      <c r="F1811" s="58"/>
      <c r="G1811" s="58"/>
    </row>
    <row r="1812" spans="3:7" x14ac:dyDescent="0.3">
      <c r="C1812" s="59"/>
      <c r="D1812" s="59"/>
      <c r="E1812" s="58"/>
      <c r="F1812" s="58"/>
      <c r="G1812" s="58"/>
    </row>
    <row r="1813" spans="3:7" x14ac:dyDescent="0.3">
      <c r="C1813" s="59"/>
      <c r="D1813" s="59"/>
      <c r="E1813" s="58"/>
      <c r="F1813" s="58"/>
      <c r="G1813" s="58"/>
    </row>
    <row r="1814" spans="3:7" x14ac:dyDescent="0.3">
      <c r="C1814" s="59"/>
      <c r="D1814" s="59"/>
      <c r="E1814" s="58"/>
      <c r="F1814" s="58"/>
      <c r="G1814" s="58"/>
    </row>
    <row r="1815" spans="3:7" x14ac:dyDescent="0.3">
      <c r="C1815" s="59"/>
      <c r="D1815" s="59"/>
      <c r="E1815" s="58"/>
      <c r="F1815" s="58"/>
      <c r="G1815" s="58"/>
    </row>
    <row r="1816" spans="3:7" x14ac:dyDescent="0.3">
      <c r="C1816" s="59"/>
      <c r="D1816" s="59"/>
      <c r="E1816" s="58"/>
      <c r="F1816" s="58"/>
      <c r="G1816" s="58"/>
    </row>
    <row r="1817" spans="3:7" x14ac:dyDescent="0.3">
      <c r="C1817" s="59"/>
      <c r="D1817" s="59"/>
      <c r="E1817" s="58"/>
      <c r="F1817" s="58"/>
      <c r="G1817" s="58"/>
    </row>
    <row r="1818" spans="3:7" x14ac:dyDescent="0.3">
      <c r="C1818" s="59"/>
      <c r="D1818" s="59"/>
      <c r="E1818" s="58"/>
      <c r="F1818" s="58"/>
      <c r="G1818" s="58"/>
    </row>
    <row r="1819" spans="3:7" x14ac:dyDescent="0.3">
      <c r="C1819" s="59"/>
      <c r="D1819" s="59"/>
      <c r="E1819" s="58"/>
      <c r="F1819" s="58"/>
      <c r="G1819" s="58"/>
    </row>
    <row r="1820" spans="3:7" x14ac:dyDescent="0.3">
      <c r="C1820" s="59"/>
      <c r="D1820" s="59"/>
      <c r="E1820" s="58"/>
      <c r="F1820" s="58"/>
      <c r="G1820" s="58"/>
    </row>
    <row r="1821" spans="3:7" x14ac:dyDescent="0.3">
      <c r="C1821" s="59"/>
      <c r="D1821" s="59"/>
      <c r="E1821" s="58"/>
      <c r="F1821" s="58"/>
      <c r="G1821" s="58"/>
    </row>
    <row r="1822" spans="3:7" x14ac:dyDescent="0.3">
      <c r="C1822" s="59"/>
      <c r="D1822" s="59"/>
      <c r="E1822" s="58"/>
      <c r="F1822" s="58"/>
      <c r="G1822" s="58"/>
    </row>
    <row r="1823" spans="3:7" x14ac:dyDescent="0.3">
      <c r="C1823" s="59"/>
      <c r="D1823" s="59"/>
      <c r="E1823" s="58"/>
      <c r="F1823" s="58"/>
      <c r="G1823" s="58"/>
    </row>
    <row r="1824" spans="3:7" x14ac:dyDescent="0.3">
      <c r="C1824" s="59"/>
      <c r="D1824" s="59"/>
      <c r="E1824" s="58"/>
      <c r="F1824" s="58"/>
      <c r="G1824" s="58"/>
    </row>
    <row r="1825" spans="3:7" x14ac:dyDescent="0.3">
      <c r="C1825" s="59"/>
      <c r="D1825" s="59"/>
      <c r="E1825" s="58"/>
      <c r="F1825" s="58"/>
      <c r="G1825" s="58"/>
    </row>
    <row r="1826" spans="3:7" x14ac:dyDescent="0.3">
      <c r="C1826" s="59"/>
      <c r="D1826" s="59"/>
      <c r="E1826" s="58"/>
      <c r="F1826" s="58"/>
      <c r="G1826" s="58"/>
    </row>
    <row r="1827" spans="3:7" x14ac:dyDescent="0.3">
      <c r="C1827" s="59"/>
      <c r="D1827" s="59"/>
      <c r="E1827" s="58"/>
      <c r="F1827" s="58"/>
      <c r="G1827" s="58"/>
    </row>
    <row r="1828" spans="3:7" x14ac:dyDescent="0.3">
      <c r="C1828" s="59"/>
      <c r="D1828" s="59"/>
      <c r="E1828" s="58"/>
      <c r="F1828" s="58"/>
      <c r="G1828" s="58"/>
    </row>
    <row r="1829" spans="3:7" x14ac:dyDescent="0.3">
      <c r="C1829" s="59"/>
      <c r="D1829" s="59"/>
      <c r="E1829" s="58"/>
      <c r="F1829" s="58"/>
      <c r="G1829" s="58"/>
    </row>
    <row r="1830" spans="3:7" x14ac:dyDescent="0.3">
      <c r="C1830" s="59"/>
      <c r="D1830" s="59"/>
      <c r="E1830" s="58"/>
      <c r="F1830" s="58"/>
      <c r="G1830" s="58"/>
    </row>
    <row r="1831" spans="3:7" x14ac:dyDescent="0.3">
      <c r="C1831" s="59"/>
      <c r="D1831" s="59"/>
      <c r="E1831" s="58"/>
      <c r="F1831" s="58"/>
      <c r="G1831" s="58"/>
    </row>
    <row r="1832" spans="3:7" x14ac:dyDescent="0.3">
      <c r="C1832" s="59"/>
      <c r="D1832" s="59"/>
      <c r="E1832" s="58"/>
      <c r="F1832" s="58"/>
      <c r="G1832" s="58"/>
    </row>
    <row r="1833" spans="3:7" x14ac:dyDescent="0.3">
      <c r="C1833" s="59"/>
      <c r="D1833" s="59"/>
      <c r="E1833" s="58"/>
      <c r="F1833" s="58"/>
      <c r="G1833" s="58"/>
    </row>
    <row r="1834" spans="3:7" x14ac:dyDescent="0.3">
      <c r="C1834" s="59"/>
      <c r="D1834" s="59"/>
      <c r="E1834" s="58"/>
      <c r="F1834" s="58"/>
      <c r="G1834" s="58"/>
    </row>
    <row r="1835" spans="3:7" x14ac:dyDescent="0.3">
      <c r="C1835" s="59"/>
      <c r="D1835" s="59"/>
      <c r="E1835" s="58"/>
      <c r="F1835" s="58"/>
      <c r="G1835" s="58"/>
    </row>
    <row r="1836" spans="3:7" x14ac:dyDescent="0.3">
      <c r="C1836" s="59"/>
      <c r="D1836" s="59"/>
      <c r="E1836" s="58"/>
      <c r="F1836" s="58"/>
      <c r="G1836" s="58"/>
    </row>
    <row r="1837" spans="3:7" x14ac:dyDescent="0.3">
      <c r="C1837" s="59"/>
      <c r="D1837" s="59"/>
      <c r="E1837" s="58"/>
      <c r="F1837" s="58"/>
      <c r="G1837" s="58"/>
    </row>
    <row r="1838" spans="3:7" x14ac:dyDescent="0.3">
      <c r="C1838" s="59"/>
      <c r="D1838" s="59"/>
      <c r="E1838" s="58"/>
      <c r="F1838" s="58"/>
      <c r="G1838" s="58"/>
    </row>
    <row r="1839" spans="3:7" x14ac:dyDescent="0.3">
      <c r="C1839" s="59"/>
      <c r="D1839" s="59"/>
      <c r="E1839" s="58"/>
      <c r="F1839" s="58"/>
      <c r="G1839" s="58"/>
    </row>
    <row r="1840" spans="3:7" x14ac:dyDescent="0.3">
      <c r="C1840" s="59"/>
      <c r="D1840" s="59"/>
      <c r="E1840" s="58"/>
      <c r="F1840" s="58"/>
      <c r="G1840" s="58"/>
    </row>
    <row r="1841" spans="3:7" x14ac:dyDescent="0.3">
      <c r="C1841" s="59"/>
      <c r="D1841" s="59"/>
      <c r="E1841" s="58"/>
      <c r="F1841" s="58"/>
      <c r="G1841" s="58"/>
    </row>
    <row r="1842" spans="3:7" x14ac:dyDescent="0.3">
      <c r="C1842" s="59"/>
      <c r="D1842" s="59"/>
      <c r="E1842" s="58"/>
      <c r="F1842" s="58"/>
      <c r="G1842" s="58"/>
    </row>
    <row r="1843" spans="3:7" x14ac:dyDescent="0.3">
      <c r="C1843" s="59"/>
      <c r="D1843" s="59"/>
      <c r="E1843" s="58"/>
      <c r="F1843" s="58"/>
      <c r="G1843" s="58"/>
    </row>
    <row r="1844" spans="3:7" x14ac:dyDescent="0.3">
      <c r="C1844" s="59"/>
      <c r="D1844" s="59"/>
      <c r="E1844" s="58"/>
      <c r="F1844" s="58"/>
      <c r="G1844" s="58"/>
    </row>
    <row r="1845" spans="3:7" x14ac:dyDescent="0.3">
      <c r="C1845" s="59"/>
      <c r="D1845" s="59"/>
      <c r="E1845" s="58"/>
      <c r="F1845" s="58"/>
      <c r="G1845" s="58"/>
    </row>
    <row r="1846" spans="3:7" x14ac:dyDescent="0.3">
      <c r="C1846" s="59"/>
      <c r="D1846" s="59"/>
      <c r="E1846" s="58"/>
      <c r="F1846" s="58"/>
      <c r="G1846" s="58"/>
    </row>
    <row r="1847" spans="3:7" x14ac:dyDescent="0.3">
      <c r="C1847" s="59"/>
      <c r="D1847" s="59"/>
      <c r="E1847" s="58"/>
      <c r="F1847" s="58"/>
      <c r="G1847" s="58"/>
    </row>
    <row r="1848" spans="3:7" x14ac:dyDescent="0.3">
      <c r="C1848" s="59"/>
      <c r="D1848" s="59"/>
      <c r="E1848" s="58"/>
      <c r="F1848" s="58"/>
      <c r="G1848" s="58"/>
    </row>
    <row r="1849" spans="3:7" x14ac:dyDescent="0.3">
      <c r="C1849" s="59"/>
      <c r="D1849" s="59"/>
      <c r="E1849" s="58"/>
      <c r="F1849" s="58"/>
      <c r="G1849" s="58"/>
    </row>
    <row r="1850" spans="3:7" x14ac:dyDescent="0.3">
      <c r="C1850" s="59"/>
      <c r="D1850" s="59"/>
      <c r="E1850" s="58"/>
      <c r="F1850" s="58"/>
      <c r="G1850" s="58"/>
    </row>
    <row r="1851" spans="3:7" x14ac:dyDescent="0.3">
      <c r="C1851" s="59"/>
      <c r="D1851" s="59"/>
      <c r="E1851" s="58"/>
      <c r="F1851" s="58"/>
      <c r="G1851" s="58"/>
    </row>
    <row r="1852" spans="3:7" x14ac:dyDescent="0.3">
      <c r="C1852" s="59"/>
      <c r="D1852" s="59"/>
      <c r="E1852" s="58"/>
      <c r="F1852" s="58"/>
      <c r="G1852" s="58"/>
    </row>
    <row r="1853" spans="3:7" x14ac:dyDescent="0.3">
      <c r="C1853" s="59"/>
      <c r="D1853" s="59"/>
      <c r="E1853" s="58"/>
      <c r="F1853" s="58"/>
      <c r="G1853" s="58"/>
    </row>
    <row r="1854" spans="3:7" x14ac:dyDescent="0.3">
      <c r="C1854" s="59"/>
      <c r="D1854" s="59"/>
      <c r="E1854" s="58"/>
      <c r="F1854" s="58"/>
      <c r="G1854" s="58"/>
    </row>
    <row r="1855" spans="3:7" x14ac:dyDescent="0.3">
      <c r="C1855" s="59"/>
      <c r="D1855" s="59"/>
      <c r="E1855" s="58"/>
      <c r="F1855" s="58"/>
      <c r="G1855" s="58"/>
    </row>
    <row r="1856" spans="3:7" x14ac:dyDescent="0.3">
      <c r="C1856" s="59"/>
      <c r="D1856" s="59"/>
      <c r="E1856" s="58"/>
      <c r="F1856" s="58"/>
      <c r="G1856" s="58"/>
    </row>
    <row r="1857" spans="3:7" x14ac:dyDescent="0.3">
      <c r="C1857" s="59"/>
      <c r="D1857" s="59"/>
      <c r="E1857" s="58"/>
      <c r="F1857" s="58"/>
      <c r="G1857" s="58"/>
    </row>
    <row r="1858" spans="3:7" x14ac:dyDescent="0.3">
      <c r="C1858" s="59"/>
      <c r="D1858" s="59"/>
      <c r="E1858" s="58"/>
      <c r="F1858" s="58"/>
      <c r="G1858" s="58"/>
    </row>
    <row r="1859" spans="3:7" x14ac:dyDescent="0.3">
      <c r="C1859" s="59"/>
      <c r="D1859" s="59"/>
      <c r="E1859" s="58"/>
      <c r="F1859" s="58"/>
      <c r="G1859" s="58"/>
    </row>
    <row r="1860" spans="3:7" x14ac:dyDescent="0.3">
      <c r="C1860" s="59"/>
      <c r="D1860" s="59"/>
      <c r="E1860" s="58"/>
      <c r="F1860" s="58"/>
      <c r="G1860" s="58"/>
    </row>
    <row r="1861" spans="3:7" x14ac:dyDescent="0.3">
      <c r="C1861" s="59"/>
      <c r="D1861" s="59"/>
      <c r="E1861" s="58"/>
      <c r="F1861" s="58"/>
      <c r="G1861" s="58"/>
    </row>
    <row r="1862" spans="3:7" x14ac:dyDescent="0.3">
      <c r="C1862" s="59"/>
      <c r="D1862" s="59"/>
      <c r="E1862" s="58"/>
      <c r="F1862" s="58"/>
      <c r="G1862" s="58"/>
    </row>
    <row r="1863" spans="3:7" x14ac:dyDescent="0.3">
      <c r="C1863" s="59"/>
      <c r="D1863" s="59"/>
      <c r="E1863" s="58"/>
      <c r="F1863" s="58"/>
      <c r="G1863" s="58"/>
    </row>
    <row r="1864" spans="3:7" x14ac:dyDescent="0.3">
      <c r="C1864" s="59"/>
      <c r="D1864" s="59"/>
      <c r="E1864" s="58"/>
      <c r="F1864" s="58"/>
      <c r="G1864" s="58"/>
    </row>
    <row r="1865" spans="3:7" x14ac:dyDescent="0.3">
      <c r="C1865" s="59"/>
      <c r="D1865" s="59"/>
      <c r="E1865" s="58"/>
      <c r="F1865" s="58"/>
      <c r="G1865" s="58"/>
    </row>
    <row r="1866" spans="3:7" x14ac:dyDescent="0.3">
      <c r="C1866" s="59"/>
      <c r="D1866" s="59"/>
      <c r="E1866" s="58"/>
      <c r="F1866" s="58"/>
      <c r="G1866" s="58"/>
    </row>
    <row r="1867" spans="3:7" x14ac:dyDescent="0.3">
      <c r="C1867" s="59"/>
      <c r="D1867" s="59"/>
      <c r="E1867" s="58"/>
      <c r="F1867" s="58"/>
      <c r="G1867" s="58"/>
    </row>
    <row r="1868" spans="3:7" x14ac:dyDescent="0.3">
      <c r="C1868" s="59"/>
      <c r="D1868" s="59"/>
      <c r="E1868" s="58"/>
      <c r="F1868" s="58"/>
      <c r="G1868" s="58"/>
    </row>
    <row r="1869" spans="3:7" x14ac:dyDescent="0.3">
      <c r="C1869" s="59"/>
      <c r="D1869" s="59"/>
      <c r="E1869" s="58"/>
      <c r="F1869" s="58"/>
      <c r="G1869" s="58"/>
    </row>
    <row r="1870" spans="3:7" x14ac:dyDescent="0.3">
      <c r="C1870" s="59"/>
      <c r="D1870" s="59"/>
      <c r="E1870" s="58"/>
      <c r="F1870" s="58"/>
      <c r="G1870" s="58"/>
    </row>
    <row r="1871" spans="3:7" x14ac:dyDescent="0.3">
      <c r="C1871" s="59"/>
      <c r="D1871" s="59"/>
      <c r="E1871" s="58"/>
      <c r="F1871" s="58"/>
      <c r="G1871" s="58"/>
    </row>
    <row r="1872" spans="3:7" x14ac:dyDescent="0.3">
      <c r="C1872" s="59"/>
      <c r="D1872" s="59"/>
      <c r="E1872" s="58"/>
      <c r="F1872" s="58"/>
      <c r="G1872" s="58"/>
    </row>
    <row r="1873" spans="3:7" x14ac:dyDescent="0.3">
      <c r="C1873" s="59"/>
      <c r="D1873" s="59"/>
      <c r="E1873" s="58"/>
      <c r="F1873" s="58"/>
      <c r="G1873" s="58"/>
    </row>
    <row r="1874" spans="3:7" x14ac:dyDescent="0.3">
      <c r="C1874" s="59"/>
      <c r="D1874" s="59"/>
      <c r="E1874" s="58"/>
      <c r="F1874" s="58"/>
      <c r="G1874" s="58"/>
    </row>
    <row r="1875" spans="3:7" x14ac:dyDescent="0.3">
      <c r="C1875" s="59"/>
      <c r="D1875" s="59"/>
      <c r="E1875" s="58"/>
      <c r="F1875" s="58"/>
      <c r="G1875" s="58"/>
    </row>
    <row r="1876" spans="3:7" x14ac:dyDescent="0.3">
      <c r="C1876" s="59"/>
      <c r="D1876" s="59"/>
      <c r="E1876" s="58"/>
      <c r="F1876" s="58"/>
      <c r="G1876" s="58"/>
    </row>
    <row r="1877" spans="3:7" x14ac:dyDescent="0.3">
      <c r="C1877" s="59"/>
      <c r="D1877" s="59"/>
      <c r="E1877" s="58"/>
      <c r="F1877" s="58"/>
      <c r="G1877" s="58"/>
    </row>
    <row r="1878" spans="3:7" x14ac:dyDescent="0.3">
      <c r="C1878" s="59"/>
      <c r="D1878" s="59"/>
      <c r="E1878" s="58"/>
      <c r="F1878" s="58"/>
      <c r="G1878" s="58"/>
    </row>
    <row r="1879" spans="3:7" x14ac:dyDescent="0.3">
      <c r="C1879" s="59"/>
      <c r="D1879" s="59"/>
      <c r="E1879" s="58"/>
      <c r="F1879" s="58"/>
      <c r="G1879" s="58"/>
    </row>
    <row r="1880" spans="3:7" x14ac:dyDescent="0.3">
      <c r="C1880" s="59"/>
      <c r="D1880" s="59"/>
      <c r="E1880" s="58"/>
      <c r="F1880" s="58"/>
      <c r="G1880" s="58"/>
    </row>
    <row r="1881" spans="3:7" x14ac:dyDescent="0.3">
      <c r="C1881" s="59"/>
      <c r="D1881" s="59"/>
      <c r="E1881" s="58"/>
      <c r="F1881" s="58"/>
      <c r="G1881" s="58"/>
    </row>
    <row r="1882" spans="3:7" x14ac:dyDescent="0.3">
      <c r="C1882" s="59"/>
      <c r="D1882" s="59"/>
      <c r="E1882" s="58"/>
      <c r="F1882" s="58"/>
      <c r="G1882" s="58"/>
    </row>
    <row r="1883" spans="3:7" x14ac:dyDescent="0.3">
      <c r="C1883" s="59"/>
      <c r="D1883" s="59"/>
      <c r="E1883" s="58"/>
      <c r="F1883" s="58"/>
      <c r="G1883" s="58"/>
    </row>
    <row r="1884" spans="3:7" x14ac:dyDescent="0.3">
      <c r="C1884" s="59"/>
      <c r="D1884" s="59"/>
      <c r="E1884" s="58"/>
      <c r="F1884" s="58"/>
      <c r="G1884" s="58"/>
    </row>
    <row r="1885" spans="3:7" x14ac:dyDescent="0.3">
      <c r="C1885" s="59"/>
      <c r="D1885" s="59"/>
      <c r="E1885" s="58"/>
      <c r="F1885" s="58"/>
      <c r="G1885" s="58"/>
    </row>
    <row r="1886" spans="3:7" x14ac:dyDescent="0.3">
      <c r="C1886" s="59"/>
      <c r="D1886" s="59"/>
      <c r="E1886" s="58"/>
      <c r="F1886" s="58"/>
      <c r="G1886" s="58"/>
    </row>
    <row r="1887" spans="3:7" x14ac:dyDescent="0.3">
      <c r="C1887" s="59"/>
      <c r="D1887" s="59"/>
      <c r="E1887" s="58"/>
      <c r="F1887" s="58"/>
      <c r="G1887" s="58"/>
    </row>
    <row r="1888" spans="3:7" x14ac:dyDescent="0.3">
      <c r="C1888" s="59"/>
      <c r="D1888" s="59"/>
      <c r="E1888" s="58"/>
      <c r="F1888" s="58"/>
      <c r="G1888" s="58"/>
    </row>
    <row r="1889" spans="3:7" x14ac:dyDescent="0.3">
      <c r="C1889" s="59"/>
      <c r="D1889" s="59"/>
      <c r="E1889" s="58"/>
      <c r="F1889" s="58"/>
      <c r="G1889" s="58"/>
    </row>
    <row r="1890" spans="3:7" x14ac:dyDescent="0.3">
      <c r="C1890" s="59"/>
      <c r="D1890" s="59"/>
      <c r="E1890" s="58"/>
      <c r="F1890" s="58"/>
      <c r="G1890" s="58"/>
    </row>
    <row r="1891" spans="3:7" x14ac:dyDescent="0.3">
      <c r="C1891" s="59"/>
      <c r="D1891" s="59"/>
      <c r="E1891" s="58"/>
      <c r="F1891" s="58"/>
      <c r="G1891" s="58"/>
    </row>
    <row r="1892" spans="3:7" x14ac:dyDescent="0.3">
      <c r="C1892" s="59"/>
      <c r="D1892" s="59"/>
      <c r="E1892" s="58"/>
      <c r="F1892" s="58"/>
      <c r="G1892" s="58"/>
    </row>
    <row r="1893" spans="3:7" x14ac:dyDescent="0.3">
      <c r="C1893" s="59"/>
      <c r="D1893" s="59"/>
      <c r="E1893" s="58"/>
      <c r="F1893" s="58"/>
      <c r="G1893" s="58"/>
    </row>
    <row r="1894" spans="3:7" x14ac:dyDescent="0.3">
      <c r="C1894" s="59"/>
      <c r="D1894" s="59"/>
      <c r="E1894" s="58"/>
      <c r="F1894" s="58"/>
      <c r="G1894" s="58"/>
    </row>
    <row r="1895" spans="3:7" x14ac:dyDescent="0.3">
      <c r="C1895" s="59"/>
      <c r="D1895" s="59"/>
      <c r="E1895" s="58"/>
      <c r="F1895" s="58"/>
      <c r="G1895" s="58"/>
    </row>
    <row r="1896" spans="3:7" x14ac:dyDescent="0.3">
      <c r="C1896" s="59"/>
      <c r="D1896" s="59"/>
      <c r="E1896" s="58"/>
      <c r="F1896" s="58"/>
      <c r="G1896" s="58"/>
    </row>
    <row r="1897" spans="3:7" x14ac:dyDescent="0.3">
      <c r="C1897" s="59"/>
      <c r="D1897" s="59"/>
      <c r="E1897" s="58"/>
      <c r="F1897" s="58"/>
      <c r="G1897" s="58"/>
    </row>
    <row r="1898" spans="3:7" x14ac:dyDescent="0.3">
      <c r="C1898" s="59"/>
      <c r="D1898" s="59"/>
      <c r="E1898" s="58"/>
      <c r="F1898" s="58"/>
      <c r="G1898" s="58"/>
    </row>
    <row r="1899" spans="3:7" x14ac:dyDescent="0.3">
      <c r="C1899" s="59"/>
      <c r="D1899" s="59"/>
      <c r="E1899" s="58"/>
      <c r="F1899" s="58"/>
      <c r="G1899" s="58"/>
    </row>
    <row r="1900" spans="3:7" x14ac:dyDescent="0.3">
      <c r="C1900" s="59"/>
      <c r="D1900" s="59"/>
      <c r="E1900" s="58"/>
      <c r="F1900" s="58"/>
      <c r="G1900" s="58"/>
    </row>
    <row r="1901" spans="3:7" x14ac:dyDescent="0.3">
      <c r="C1901" s="59"/>
      <c r="D1901" s="59"/>
      <c r="E1901" s="58"/>
      <c r="F1901" s="58"/>
      <c r="G1901" s="58"/>
    </row>
    <row r="1902" spans="3:7" x14ac:dyDescent="0.3">
      <c r="C1902" s="59"/>
      <c r="D1902" s="59"/>
      <c r="E1902" s="58"/>
      <c r="F1902" s="58"/>
      <c r="G1902" s="58"/>
    </row>
    <row r="1903" spans="3:7" x14ac:dyDescent="0.3">
      <c r="C1903" s="59"/>
      <c r="D1903" s="59"/>
      <c r="E1903" s="58"/>
      <c r="F1903" s="58"/>
      <c r="G1903" s="58"/>
    </row>
    <row r="1904" spans="3:7" x14ac:dyDescent="0.3">
      <c r="C1904" s="59"/>
      <c r="D1904" s="59"/>
      <c r="E1904" s="58"/>
      <c r="F1904" s="58"/>
      <c r="G1904" s="58"/>
    </row>
    <row r="1905" spans="3:7" x14ac:dyDescent="0.3">
      <c r="C1905" s="59"/>
      <c r="D1905" s="59"/>
      <c r="E1905" s="58"/>
      <c r="F1905" s="58"/>
      <c r="G1905" s="58"/>
    </row>
    <row r="1906" spans="3:7" x14ac:dyDescent="0.3">
      <c r="C1906" s="59"/>
      <c r="D1906" s="59"/>
      <c r="E1906" s="58"/>
      <c r="F1906" s="58"/>
      <c r="G1906" s="58"/>
    </row>
    <row r="1907" spans="3:7" x14ac:dyDescent="0.3">
      <c r="C1907" s="59"/>
      <c r="D1907" s="59"/>
      <c r="E1907" s="58"/>
      <c r="F1907" s="58"/>
      <c r="G1907" s="58"/>
    </row>
    <row r="1908" spans="3:7" x14ac:dyDescent="0.3">
      <c r="C1908" s="59"/>
      <c r="D1908" s="59"/>
      <c r="E1908" s="58"/>
      <c r="F1908" s="58"/>
      <c r="G1908" s="58"/>
    </row>
    <row r="1909" spans="3:7" x14ac:dyDescent="0.3">
      <c r="C1909" s="59"/>
      <c r="D1909" s="59"/>
      <c r="E1909" s="58"/>
      <c r="F1909" s="58"/>
      <c r="G1909" s="58"/>
    </row>
    <row r="1910" spans="3:7" x14ac:dyDescent="0.3">
      <c r="C1910" s="59"/>
      <c r="D1910" s="59"/>
      <c r="E1910" s="58"/>
      <c r="F1910" s="58"/>
      <c r="G1910" s="58"/>
    </row>
    <row r="1911" spans="3:7" x14ac:dyDescent="0.3">
      <c r="C1911" s="59"/>
      <c r="D1911" s="59"/>
      <c r="E1911" s="58"/>
      <c r="F1911" s="58"/>
      <c r="G1911" s="58"/>
    </row>
    <row r="1912" spans="3:7" x14ac:dyDescent="0.3">
      <c r="C1912" s="59"/>
      <c r="D1912" s="59"/>
      <c r="E1912" s="58"/>
      <c r="F1912" s="58"/>
      <c r="G1912" s="58"/>
    </row>
    <row r="1913" spans="3:7" x14ac:dyDescent="0.3">
      <c r="C1913" s="59"/>
      <c r="D1913" s="59"/>
      <c r="E1913" s="58"/>
      <c r="F1913" s="58"/>
      <c r="G1913" s="58"/>
    </row>
    <row r="1914" spans="3:7" x14ac:dyDescent="0.3">
      <c r="C1914" s="59"/>
      <c r="D1914" s="59"/>
      <c r="E1914" s="58"/>
      <c r="F1914" s="58"/>
      <c r="G1914" s="58"/>
    </row>
    <row r="1915" spans="3:7" x14ac:dyDescent="0.3">
      <c r="C1915" s="59"/>
      <c r="D1915" s="59"/>
      <c r="E1915" s="58"/>
      <c r="F1915" s="58"/>
      <c r="G1915" s="58"/>
    </row>
    <row r="1916" spans="3:7" x14ac:dyDescent="0.3">
      <c r="C1916" s="59"/>
      <c r="D1916" s="59"/>
      <c r="E1916" s="58"/>
      <c r="F1916" s="58"/>
      <c r="G1916" s="58"/>
    </row>
    <row r="1917" spans="3:7" x14ac:dyDescent="0.3">
      <c r="C1917" s="59"/>
      <c r="D1917" s="59"/>
      <c r="E1917" s="58"/>
      <c r="F1917" s="58"/>
      <c r="G1917" s="58"/>
    </row>
    <row r="1918" spans="3:7" x14ac:dyDescent="0.3">
      <c r="C1918" s="59"/>
      <c r="D1918" s="59"/>
      <c r="E1918" s="58"/>
      <c r="F1918" s="58"/>
      <c r="G1918" s="58"/>
    </row>
    <row r="1919" spans="3:7" x14ac:dyDescent="0.3">
      <c r="C1919" s="59"/>
      <c r="D1919" s="59"/>
      <c r="E1919" s="58"/>
      <c r="F1919" s="58"/>
      <c r="G1919" s="58"/>
    </row>
    <row r="1920" spans="3:7" x14ac:dyDescent="0.3">
      <c r="C1920" s="59"/>
      <c r="D1920" s="59"/>
      <c r="E1920" s="58"/>
      <c r="F1920" s="58"/>
      <c r="G1920" s="58"/>
    </row>
    <row r="1921" spans="3:7" x14ac:dyDescent="0.3">
      <c r="C1921" s="59"/>
      <c r="D1921" s="59"/>
      <c r="E1921" s="58"/>
      <c r="F1921" s="58"/>
      <c r="G1921" s="58"/>
    </row>
    <row r="1922" spans="3:7" x14ac:dyDescent="0.3">
      <c r="C1922" s="59"/>
      <c r="D1922" s="59"/>
      <c r="E1922" s="58"/>
      <c r="F1922" s="58"/>
      <c r="G1922" s="58"/>
    </row>
    <row r="1923" spans="3:7" x14ac:dyDescent="0.3">
      <c r="C1923" s="59"/>
      <c r="D1923" s="59"/>
      <c r="E1923" s="58"/>
      <c r="F1923" s="58"/>
      <c r="G1923" s="58"/>
    </row>
    <row r="1924" spans="3:7" x14ac:dyDescent="0.3">
      <c r="C1924" s="59"/>
      <c r="D1924" s="59"/>
      <c r="E1924" s="58"/>
      <c r="F1924" s="58"/>
      <c r="G1924" s="58"/>
    </row>
    <row r="1925" spans="3:7" x14ac:dyDescent="0.3">
      <c r="C1925" s="59"/>
      <c r="D1925" s="59"/>
      <c r="E1925" s="58"/>
      <c r="F1925" s="58"/>
      <c r="G1925" s="58"/>
    </row>
    <row r="1926" spans="3:7" x14ac:dyDescent="0.3">
      <c r="C1926" s="59"/>
      <c r="D1926" s="59"/>
      <c r="E1926" s="58"/>
      <c r="F1926" s="58"/>
      <c r="G1926" s="58"/>
    </row>
    <row r="1927" spans="3:7" x14ac:dyDescent="0.3">
      <c r="C1927" s="59"/>
      <c r="D1927" s="59"/>
      <c r="E1927" s="58"/>
      <c r="F1927" s="58"/>
      <c r="G1927" s="58"/>
    </row>
    <row r="1928" spans="3:7" x14ac:dyDescent="0.3">
      <c r="C1928" s="59"/>
      <c r="D1928" s="59"/>
      <c r="E1928" s="58"/>
      <c r="F1928" s="58"/>
      <c r="G1928" s="58"/>
    </row>
    <row r="1929" spans="3:7" x14ac:dyDescent="0.3">
      <c r="C1929" s="59"/>
      <c r="D1929" s="59"/>
      <c r="E1929" s="58"/>
      <c r="F1929" s="58"/>
      <c r="G1929" s="58"/>
    </row>
    <row r="1930" spans="3:7" x14ac:dyDescent="0.3">
      <c r="C1930" s="59"/>
      <c r="D1930" s="59"/>
      <c r="E1930" s="58"/>
      <c r="F1930" s="58"/>
      <c r="G1930" s="58"/>
    </row>
    <row r="1931" spans="3:7" x14ac:dyDescent="0.3">
      <c r="C1931" s="59"/>
      <c r="D1931" s="59"/>
      <c r="E1931" s="58"/>
      <c r="F1931" s="58"/>
      <c r="G1931" s="58"/>
    </row>
    <row r="1932" spans="3:7" x14ac:dyDescent="0.3">
      <c r="C1932" s="59"/>
      <c r="D1932" s="59"/>
      <c r="E1932" s="58"/>
      <c r="F1932" s="58"/>
      <c r="G1932" s="58"/>
    </row>
    <row r="1933" spans="3:7" x14ac:dyDescent="0.3">
      <c r="C1933" s="59"/>
      <c r="D1933" s="59"/>
      <c r="E1933" s="58"/>
      <c r="F1933" s="58"/>
      <c r="G1933" s="58"/>
    </row>
    <row r="1934" spans="3:7" x14ac:dyDescent="0.3">
      <c r="C1934" s="59"/>
      <c r="D1934" s="59"/>
      <c r="E1934" s="58"/>
      <c r="F1934" s="58"/>
      <c r="G1934" s="58"/>
    </row>
    <row r="1935" spans="3:7" x14ac:dyDescent="0.3">
      <c r="C1935" s="59"/>
      <c r="D1935" s="59"/>
      <c r="E1935" s="58"/>
      <c r="F1935" s="58"/>
      <c r="G1935" s="58"/>
    </row>
    <row r="1936" spans="3:7" x14ac:dyDescent="0.3">
      <c r="C1936" s="59"/>
      <c r="D1936" s="59"/>
      <c r="E1936" s="58"/>
      <c r="F1936" s="58"/>
      <c r="G1936" s="58"/>
    </row>
    <row r="1937" spans="3:7" x14ac:dyDescent="0.3">
      <c r="C1937" s="59"/>
      <c r="D1937" s="59"/>
      <c r="E1937" s="58"/>
      <c r="F1937" s="58"/>
      <c r="G1937" s="58"/>
    </row>
    <row r="1938" spans="3:7" x14ac:dyDescent="0.3">
      <c r="C1938" s="59"/>
      <c r="D1938" s="59"/>
      <c r="E1938" s="58"/>
      <c r="F1938" s="58"/>
      <c r="G1938" s="58"/>
    </row>
    <row r="1939" spans="3:7" x14ac:dyDescent="0.3">
      <c r="C1939" s="59"/>
      <c r="D1939" s="59"/>
      <c r="E1939" s="58"/>
      <c r="F1939" s="58"/>
      <c r="G1939" s="58"/>
    </row>
    <row r="1940" spans="3:7" x14ac:dyDescent="0.3">
      <c r="C1940" s="59"/>
      <c r="D1940" s="59"/>
      <c r="E1940" s="58"/>
      <c r="F1940" s="58"/>
      <c r="G1940" s="58"/>
    </row>
    <row r="1941" spans="3:7" x14ac:dyDescent="0.3">
      <c r="C1941" s="59"/>
      <c r="D1941" s="59"/>
      <c r="E1941" s="58"/>
      <c r="F1941" s="58"/>
      <c r="G1941" s="58"/>
    </row>
    <row r="1942" spans="3:7" x14ac:dyDescent="0.3">
      <c r="C1942" s="59"/>
      <c r="D1942" s="59"/>
      <c r="E1942" s="58"/>
      <c r="F1942" s="58"/>
      <c r="G1942" s="58"/>
    </row>
    <row r="1943" spans="3:7" x14ac:dyDescent="0.3">
      <c r="C1943" s="59"/>
      <c r="D1943" s="59"/>
      <c r="E1943" s="58"/>
      <c r="F1943" s="58"/>
      <c r="G1943" s="58"/>
    </row>
    <row r="1944" spans="3:7" x14ac:dyDescent="0.3">
      <c r="C1944" s="59"/>
      <c r="D1944" s="59"/>
      <c r="E1944" s="58"/>
      <c r="F1944" s="58"/>
      <c r="G1944" s="58"/>
    </row>
    <row r="1945" spans="3:7" x14ac:dyDescent="0.3">
      <c r="C1945" s="59"/>
      <c r="D1945" s="59"/>
      <c r="E1945" s="58"/>
      <c r="F1945" s="58"/>
      <c r="G1945" s="58"/>
    </row>
    <row r="1946" spans="3:7" x14ac:dyDescent="0.3">
      <c r="C1946" s="59"/>
      <c r="D1946" s="59"/>
      <c r="E1946" s="58"/>
      <c r="F1946" s="58"/>
      <c r="G1946" s="58"/>
    </row>
    <row r="1947" spans="3:7" x14ac:dyDescent="0.3">
      <c r="C1947" s="59"/>
      <c r="D1947" s="59"/>
      <c r="E1947" s="58"/>
      <c r="F1947" s="58"/>
      <c r="G1947" s="58"/>
    </row>
    <row r="1948" spans="3:7" x14ac:dyDescent="0.3">
      <c r="C1948" s="59"/>
      <c r="D1948" s="59"/>
      <c r="E1948" s="58"/>
      <c r="F1948" s="58"/>
      <c r="G1948" s="58"/>
    </row>
    <row r="1949" spans="3:7" x14ac:dyDescent="0.3">
      <c r="C1949" s="59"/>
      <c r="D1949" s="59"/>
      <c r="E1949" s="58"/>
      <c r="F1949" s="58"/>
      <c r="G1949" s="58"/>
    </row>
    <row r="1950" spans="3:7" x14ac:dyDescent="0.3">
      <c r="C1950" s="59"/>
      <c r="D1950" s="59"/>
      <c r="E1950" s="58"/>
      <c r="F1950" s="58"/>
      <c r="G1950" s="58"/>
    </row>
    <row r="1951" spans="3:7" x14ac:dyDescent="0.3">
      <c r="C1951" s="59"/>
      <c r="D1951" s="59"/>
      <c r="E1951" s="58"/>
      <c r="F1951" s="58"/>
      <c r="G1951" s="58"/>
    </row>
    <row r="1952" spans="3:7" x14ac:dyDescent="0.3">
      <c r="C1952" s="59"/>
      <c r="D1952" s="59"/>
      <c r="E1952" s="58"/>
      <c r="F1952" s="58"/>
      <c r="G1952" s="58"/>
    </row>
    <row r="1953" spans="3:7" x14ac:dyDescent="0.3">
      <c r="C1953" s="59"/>
      <c r="D1953" s="59"/>
      <c r="E1953" s="58"/>
      <c r="F1953" s="58"/>
      <c r="G1953" s="58"/>
    </row>
    <row r="1954" spans="3:7" x14ac:dyDescent="0.3">
      <c r="C1954" s="59"/>
      <c r="D1954" s="59"/>
      <c r="E1954" s="58"/>
      <c r="F1954" s="58"/>
      <c r="G1954" s="58"/>
    </row>
    <row r="1955" spans="3:7" x14ac:dyDescent="0.3">
      <c r="C1955" s="59"/>
      <c r="D1955" s="59"/>
      <c r="E1955" s="58"/>
      <c r="F1955" s="58"/>
      <c r="G1955" s="58"/>
    </row>
    <row r="1956" spans="3:7" x14ac:dyDescent="0.3">
      <c r="C1956" s="59"/>
      <c r="D1956" s="59"/>
      <c r="E1956" s="58"/>
      <c r="F1956" s="58"/>
      <c r="G1956" s="58"/>
    </row>
    <row r="1957" spans="3:7" x14ac:dyDescent="0.3">
      <c r="C1957" s="59"/>
      <c r="D1957" s="59"/>
      <c r="E1957" s="58"/>
      <c r="F1957" s="58"/>
      <c r="G1957" s="58"/>
    </row>
    <row r="1958" spans="3:7" x14ac:dyDescent="0.3">
      <c r="C1958" s="59"/>
      <c r="D1958" s="59"/>
      <c r="E1958" s="58"/>
      <c r="F1958" s="58"/>
      <c r="G1958" s="58"/>
    </row>
    <row r="1959" spans="3:7" x14ac:dyDescent="0.3">
      <c r="C1959" s="59"/>
      <c r="D1959" s="59"/>
      <c r="E1959" s="58"/>
      <c r="F1959" s="58"/>
      <c r="G1959" s="58"/>
    </row>
    <row r="1960" spans="3:7" x14ac:dyDescent="0.3">
      <c r="C1960" s="59"/>
      <c r="D1960" s="59"/>
      <c r="E1960" s="58"/>
      <c r="F1960" s="58"/>
      <c r="G1960" s="58"/>
    </row>
    <row r="1961" spans="3:7" x14ac:dyDescent="0.3">
      <c r="C1961" s="59"/>
      <c r="D1961" s="59"/>
      <c r="E1961" s="58"/>
      <c r="F1961" s="58"/>
      <c r="G1961" s="58"/>
    </row>
    <row r="1962" spans="3:7" x14ac:dyDescent="0.3">
      <c r="C1962" s="59"/>
      <c r="D1962" s="59"/>
      <c r="E1962" s="58"/>
      <c r="F1962" s="58"/>
      <c r="G1962" s="58"/>
    </row>
    <row r="1963" spans="3:7" x14ac:dyDescent="0.3">
      <c r="C1963" s="59"/>
      <c r="D1963" s="59"/>
      <c r="E1963" s="58"/>
      <c r="F1963" s="58"/>
      <c r="G1963" s="58"/>
    </row>
    <row r="1964" spans="3:7" x14ac:dyDescent="0.3">
      <c r="C1964" s="59"/>
      <c r="D1964" s="59"/>
      <c r="E1964" s="58"/>
      <c r="F1964" s="58"/>
      <c r="G1964" s="58"/>
    </row>
    <row r="1965" spans="3:7" x14ac:dyDescent="0.3">
      <c r="C1965" s="59"/>
      <c r="D1965" s="59"/>
      <c r="E1965" s="58"/>
      <c r="F1965" s="58"/>
      <c r="G1965" s="58"/>
    </row>
    <row r="1966" spans="3:7" x14ac:dyDescent="0.3">
      <c r="C1966" s="59"/>
      <c r="D1966" s="59"/>
      <c r="E1966" s="58"/>
      <c r="F1966" s="58"/>
      <c r="G1966" s="58"/>
    </row>
    <row r="1967" spans="3:7" x14ac:dyDescent="0.3">
      <c r="C1967" s="59"/>
      <c r="D1967" s="59"/>
      <c r="E1967" s="58"/>
      <c r="F1967" s="58"/>
      <c r="G1967" s="58"/>
    </row>
    <row r="1968" spans="3:7" x14ac:dyDescent="0.3">
      <c r="C1968" s="59"/>
      <c r="D1968" s="59"/>
      <c r="E1968" s="58"/>
      <c r="F1968" s="58"/>
      <c r="G1968" s="58"/>
    </row>
    <row r="1969" spans="3:7" x14ac:dyDescent="0.3">
      <c r="C1969" s="59"/>
      <c r="D1969" s="59"/>
      <c r="E1969" s="58"/>
      <c r="F1969" s="58"/>
      <c r="G1969" s="58"/>
    </row>
    <row r="1970" spans="3:7" x14ac:dyDescent="0.3">
      <c r="C1970" s="59"/>
      <c r="D1970" s="59"/>
      <c r="E1970" s="58"/>
      <c r="F1970" s="58"/>
      <c r="G1970" s="58"/>
    </row>
    <row r="1971" spans="3:7" x14ac:dyDescent="0.3">
      <c r="C1971" s="59"/>
      <c r="D1971" s="59"/>
      <c r="E1971" s="58"/>
      <c r="F1971" s="58"/>
      <c r="G1971" s="58"/>
    </row>
    <row r="1972" spans="3:7" x14ac:dyDescent="0.3">
      <c r="C1972" s="59"/>
      <c r="D1972" s="59"/>
      <c r="E1972" s="58"/>
      <c r="F1972" s="58"/>
      <c r="G1972" s="58"/>
    </row>
    <row r="1973" spans="3:7" x14ac:dyDescent="0.3">
      <c r="C1973" s="59"/>
      <c r="D1973" s="59"/>
      <c r="E1973" s="58"/>
      <c r="F1973" s="58"/>
      <c r="G1973" s="58"/>
    </row>
    <row r="1974" spans="3:7" x14ac:dyDescent="0.3">
      <c r="C1974" s="59"/>
      <c r="D1974" s="59"/>
      <c r="E1974" s="58"/>
      <c r="F1974" s="58"/>
      <c r="G1974" s="58"/>
    </row>
    <row r="1975" spans="3:7" x14ac:dyDescent="0.3">
      <c r="C1975" s="59"/>
      <c r="D1975" s="59"/>
      <c r="E1975" s="58"/>
      <c r="F1975" s="58"/>
      <c r="G1975" s="58"/>
    </row>
    <row r="1976" spans="3:7" x14ac:dyDescent="0.3">
      <c r="C1976" s="59"/>
      <c r="D1976" s="59"/>
      <c r="E1976" s="58"/>
      <c r="F1976" s="58"/>
      <c r="G1976" s="58"/>
    </row>
    <row r="1977" spans="3:7" x14ac:dyDescent="0.3">
      <c r="C1977" s="59"/>
      <c r="D1977" s="59"/>
      <c r="E1977" s="58"/>
      <c r="F1977" s="58"/>
      <c r="G1977" s="58"/>
    </row>
    <row r="1978" spans="3:7" x14ac:dyDescent="0.3">
      <c r="C1978" s="59"/>
      <c r="D1978" s="59"/>
      <c r="E1978" s="58"/>
      <c r="F1978" s="58"/>
      <c r="G1978" s="58"/>
    </row>
    <row r="1979" spans="3:7" x14ac:dyDescent="0.3">
      <c r="C1979" s="59"/>
      <c r="D1979" s="59"/>
      <c r="E1979" s="58"/>
      <c r="F1979" s="58"/>
      <c r="G1979" s="58"/>
    </row>
    <row r="1980" spans="3:7" x14ac:dyDescent="0.3">
      <c r="C1980" s="59"/>
      <c r="D1980" s="59"/>
      <c r="E1980" s="58"/>
      <c r="F1980" s="58"/>
      <c r="G1980" s="58"/>
    </row>
    <row r="1981" spans="3:7" x14ac:dyDescent="0.3">
      <c r="C1981" s="59"/>
      <c r="D1981" s="59"/>
      <c r="E1981" s="58"/>
      <c r="F1981" s="58"/>
      <c r="G1981" s="58"/>
    </row>
    <row r="1982" spans="3:7" x14ac:dyDescent="0.3">
      <c r="C1982" s="59"/>
      <c r="D1982" s="59"/>
      <c r="E1982" s="58"/>
      <c r="F1982" s="58"/>
      <c r="G1982" s="58"/>
    </row>
    <row r="1983" spans="3:7" x14ac:dyDescent="0.3">
      <c r="C1983" s="59"/>
      <c r="D1983" s="59"/>
      <c r="E1983" s="58"/>
      <c r="F1983" s="58"/>
      <c r="G1983" s="58"/>
    </row>
    <row r="1984" spans="3:7" x14ac:dyDescent="0.3">
      <c r="C1984" s="59"/>
      <c r="D1984" s="59"/>
      <c r="E1984" s="58"/>
      <c r="F1984" s="58"/>
      <c r="G1984" s="58"/>
    </row>
    <row r="1985" spans="3:7" x14ac:dyDescent="0.3">
      <c r="C1985" s="59"/>
      <c r="D1985" s="59"/>
      <c r="E1985" s="58"/>
      <c r="F1985" s="58"/>
      <c r="G1985" s="58"/>
    </row>
    <row r="1986" spans="3:7" x14ac:dyDescent="0.3">
      <c r="C1986" s="59"/>
      <c r="D1986" s="59"/>
      <c r="E1986" s="58"/>
      <c r="F1986" s="58"/>
      <c r="G1986" s="58"/>
    </row>
    <row r="1987" spans="3:7" x14ac:dyDescent="0.3">
      <c r="C1987" s="59"/>
      <c r="D1987" s="59"/>
      <c r="E1987" s="58"/>
      <c r="F1987" s="58"/>
      <c r="G1987" s="58"/>
    </row>
    <row r="1988" spans="3:7" x14ac:dyDescent="0.3">
      <c r="C1988" s="59"/>
      <c r="D1988" s="59"/>
      <c r="E1988" s="58"/>
      <c r="F1988" s="58"/>
      <c r="G1988" s="58"/>
    </row>
    <row r="1989" spans="3:7" x14ac:dyDescent="0.3">
      <c r="C1989" s="59"/>
      <c r="D1989" s="59"/>
      <c r="E1989" s="58"/>
      <c r="F1989" s="58"/>
      <c r="G1989" s="58"/>
    </row>
    <row r="1990" spans="3:7" x14ac:dyDescent="0.3">
      <c r="C1990" s="59"/>
      <c r="D1990" s="59"/>
      <c r="E1990" s="58"/>
      <c r="F1990" s="58"/>
      <c r="G1990" s="58"/>
    </row>
    <row r="1991" spans="3:7" x14ac:dyDescent="0.3">
      <c r="C1991" s="59"/>
      <c r="D1991" s="59"/>
      <c r="E1991" s="58"/>
      <c r="F1991" s="58"/>
      <c r="G1991" s="58"/>
    </row>
    <row r="1992" spans="3:7" x14ac:dyDescent="0.3">
      <c r="C1992" s="59"/>
      <c r="D1992" s="59"/>
      <c r="E1992" s="58"/>
      <c r="F1992" s="58"/>
      <c r="G1992" s="58"/>
    </row>
    <row r="1993" spans="3:7" x14ac:dyDescent="0.3">
      <c r="C1993" s="59"/>
      <c r="D1993" s="59"/>
      <c r="E1993" s="58"/>
      <c r="F1993" s="58"/>
      <c r="G1993" s="58"/>
    </row>
    <row r="1994" spans="3:7" x14ac:dyDescent="0.3">
      <c r="C1994" s="59"/>
      <c r="D1994" s="59"/>
      <c r="E1994" s="58"/>
      <c r="F1994" s="58"/>
      <c r="G1994" s="58"/>
    </row>
    <row r="1995" spans="3:7" x14ac:dyDescent="0.3">
      <c r="C1995" s="59"/>
      <c r="D1995" s="59"/>
      <c r="E1995" s="58"/>
      <c r="F1995" s="58"/>
      <c r="G1995" s="58"/>
    </row>
    <row r="1996" spans="3:7" x14ac:dyDescent="0.3">
      <c r="C1996" s="59"/>
      <c r="D1996" s="59"/>
      <c r="E1996" s="58"/>
      <c r="F1996" s="58"/>
      <c r="G1996" s="58"/>
    </row>
    <row r="1997" spans="3:7" x14ac:dyDescent="0.3">
      <c r="C1997" s="59"/>
      <c r="D1997" s="59"/>
      <c r="E1997" s="58"/>
      <c r="F1997" s="58"/>
      <c r="G1997" s="58"/>
    </row>
    <row r="1998" spans="3:7" x14ac:dyDescent="0.3">
      <c r="C1998" s="59"/>
      <c r="D1998" s="59"/>
      <c r="E1998" s="58"/>
      <c r="F1998" s="58"/>
      <c r="G1998" s="58"/>
    </row>
    <row r="1999" spans="3:7" x14ac:dyDescent="0.3">
      <c r="C1999" s="59"/>
      <c r="D1999" s="59"/>
      <c r="E1999" s="58"/>
      <c r="F1999" s="58"/>
      <c r="G1999" s="58"/>
    </row>
    <row r="2000" spans="3:7" x14ac:dyDescent="0.3">
      <c r="C2000" s="59"/>
      <c r="D2000" s="59"/>
      <c r="E2000" s="58"/>
      <c r="F2000" s="58"/>
      <c r="G2000" s="58"/>
    </row>
    <row r="2001" spans="3:7" x14ac:dyDescent="0.3">
      <c r="C2001" s="59"/>
      <c r="D2001" s="59"/>
      <c r="E2001" s="58"/>
      <c r="F2001" s="58"/>
      <c r="G2001" s="58"/>
    </row>
    <row r="2002" spans="3:7" x14ac:dyDescent="0.3">
      <c r="C2002" s="59"/>
      <c r="D2002" s="59"/>
      <c r="E2002" s="58"/>
      <c r="F2002" s="58"/>
      <c r="G2002" s="58"/>
    </row>
    <row r="2003" spans="3:7" x14ac:dyDescent="0.3">
      <c r="C2003" s="59"/>
      <c r="D2003" s="59"/>
      <c r="E2003" s="58"/>
      <c r="F2003" s="58"/>
      <c r="G2003" s="58"/>
    </row>
    <row r="2004" spans="3:7" x14ac:dyDescent="0.3">
      <c r="C2004" s="59"/>
      <c r="D2004" s="59"/>
      <c r="E2004" s="58"/>
      <c r="F2004" s="58"/>
      <c r="G2004" s="58"/>
    </row>
    <row r="2005" spans="3:7" x14ac:dyDescent="0.3">
      <c r="C2005" s="59"/>
      <c r="D2005" s="59"/>
      <c r="E2005" s="58"/>
      <c r="F2005" s="58"/>
      <c r="G2005" s="58"/>
    </row>
    <row r="2006" spans="3:7" x14ac:dyDescent="0.3">
      <c r="C2006" s="59"/>
      <c r="D2006" s="59"/>
      <c r="E2006" s="58"/>
      <c r="F2006" s="58"/>
      <c r="G2006" s="58"/>
    </row>
    <row r="2007" spans="3:7" x14ac:dyDescent="0.3">
      <c r="C2007" s="59"/>
      <c r="D2007" s="59"/>
      <c r="E2007" s="58"/>
      <c r="F2007" s="58"/>
      <c r="G2007" s="58"/>
    </row>
    <row r="2008" spans="3:7" x14ac:dyDescent="0.3">
      <c r="C2008" s="59"/>
      <c r="D2008" s="59"/>
      <c r="E2008" s="58"/>
      <c r="F2008" s="58"/>
      <c r="G2008" s="58"/>
    </row>
    <row r="2009" spans="3:7" x14ac:dyDescent="0.3">
      <c r="C2009" s="59"/>
      <c r="D2009" s="59"/>
      <c r="E2009" s="58"/>
      <c r="F2009" s="58"/>
      <c r="G2009" s="58"/>
    </row>
    <row r="2010" spans="3:7" x14ac:dyDescent="0.3">
      <c r="C2010" s="59"/>
      <c r="D2010" s="59"/>
      <c r="E2010" s="58"/>
      <c r="F2010" s="58"/>
      <c r="G2010" s="58"/>
    </row>
    <row r="2011" spans="3:7" x14ac:dyDescent="0.3">
      <c r="C2011" s="59"/>
      <c r="D2011" s="59"/>
      <c r="E2011" s="58"/>
      <c r="F2011" s="58"/>
      <c r="G2011" s="58"/>
    </row>
    <row r="2012" spans="3:7" x14ac:dyDescent="0.3">
      <c r="C2012" s="59"/>
      <c r="D2012" s="59"/>
      <c r="E2012" s="58"/>
      <c r="F2012" s="58"/>
      <c r="G2012" s="58"/>
    </row>
    <row r="2013" spans="3:7" x14ac:dyDescent="0.3">
      <c r="C2013" s="59"/>
      <c r="D2013" s="59"/>
      <c r="E2013" s="58"/>
      <c r="F2013" s="58"/>
      <c r="G2013" s="58"/>
    </row>
    <row r="2014" spans="3:7" x14ac:dyDescent="0.3">
      <c r="C2014" s="59"/>
      <c r="D2014" s="59"/>
      <c r="E2014" s="58"/>
      <c r="F2014" s="58"/>
      <c r="G2014" s="58"/>
    </row>
    <row r="2015" spans="3:7" x14ac:dyDescent="0.3">
      <c r="C2015" s="59"/>
      <c r="D2015" s="59"/>
      <c r="E2015" s="58"/>
      <c r="F2015" s="58"/>
      <c r="G2015" s="58"/>
    </row>
    <row r="2016" spans="3:7" x14ac:dyDescent="0.3">
      <c r="C2016" s="59"/>
      <c r="D2016" s="59"/>
      <c r="E2016" s="58"/>
      <c r="F2016" s="58"/>
      <c r="G2016" s="58"/>
    </row>
    <row r="2017" spans="3:7" x14ac:dyDescent="0.3">
      <c r="C2017" s="59"/>
      <c r="D2017" s="59"/>
      <c r="E2017" s="58"/>
      <c r="F2017" s="58"/>
      <c r="G2017" s="58"/>
    </row>
    <row r="2018" spans="3:7" x14ac:dyDescent="0.3">
      <c r="C2018" s="59"/>
      <c r="D2018" s="59"/>
      <c r="E2018" s="58"/>
      <c r="F2018" s="58"/>
      <c r="G2018" s="58"/>
    </row>
    <row r="2019" spans="3:7" x14ac:dyDescent="0.3">
      <c r="C2019" s="59"/>
      <c r="D2019" s="59"/>
      <c r="E2019" s="58"/>
      <c r="F2019" s="58"/>
      <c r="G2019" s="58"/>
    </row>
    <row r="2020" spans="3:7" x14ac:dyDescent="0.3">
      <c r="C2020" s="59"/>
      <c r="D2020" s="59"/>
      <c r="E2020" s="58"/>
      <c r="F2020" s="58"/>
      <c r="G2020" s="58"/>
    </row>
    <row r="2021" spans="3:7" x14ac:dyDescent="0.3">
      <c r="C2021" s="59"/>
      <c r="D2021" s="59"/>
      <c r="E2021" s="58"/>
      <c r="F2021" s="58"/>
      <c r="G2021" s="58"/>
    </row>
    <row r="2022" spans="3:7" x14ac:dyDescent="0.3">
      <c r="C2022" s="59"/>
      <c r="D2022" s="59"/>
      <c r="E2022" s="58"/>
      <c r="F2022" s="58"/>
      <c r="G2022" s="58"/>
    </row>
    <row r="2023" spans="3:7" x14ac:dyDescent="0.3">
      <c r="C2023" s="59"/>
      <c r="D2023" s="59"/>
      <c r="E2023" s="58"/>
      <c r="F2023" s="58"/>
      <c r="G2023" s="58"/>
    </row>
    <row r="2024" spans="3:7" x14ac:dyDescent="0.3">
      <c r="C2024" s="59"/>
      <c r="D2024" s="59"/>
      <c r="E2024" s="58"/>
      <c r="F2024" s="58"/>
      <c r="G2024" s="58"/>
    </row>
    <row r="2025" spans="3:7" x14ac:dyDescent="0.3">
      <c r="C2025" s="59"/>
      <c r="D2025" s="59"/>
      <c r="E2025" s="58"/>
      <c r="F2025" s="58"/>
      <c r="G2025" s="58"/>
    </row>
    <row r="2026" spans="3:7" x14ac:dyDescent="0.3">
      <c r="C2026" s="59"/>
      <c r="D2026" s="59"/>
      <c r="E2026" s="58"/>
      <c r="F2026" s="58"/>
      <c r="G2026" s="58"/>
    </row>
    <row r="2027" spans="3:7" x14ac:dyDescent="0.3">
      <c r="C2027" s="59"/>
      <c r="D2027" s="59"/>
      <c r="E2027" s="58"/>
      <c r="F2027" s="58"/>
      <c r="G2027" s="58"/>
    </row>
    <row r="2028" spans="3:7" x14ac:dyDescent="0.3">
      <c r="C2028" s="59"/>
      <c r="D2028" s="59"/>
      <c r="E2028" s="58"/>
      <c r="F2028" s="58"/>
      <c r="G2028" s="58"/>
    </row>
    <row r="2029" spans="3:7" x14ac:dyDescent="0.3">
      <c r="C2029" s="59"/>
      <c r="D2029" s="59"/>
      <c r="E2029" s="58"/>
      <c r="F2029" s="58"/>
      <c r="G2029" s="58"/>
    </row>
    <row r="2030" spans="3:7" x14ac:dyDescent="0.3">
      <c r="C2030" s="59"/>
      <c r="D2030" s="59"/>
      <c r="E2030" s="58"/>
      <c r="F2030" s="58"/>
      <c r="G2030" s="58"/>
    </row>
    <row r="2031" spans="3:7" x14ac:dyDescent="0.3">
      <c r="C2031" s="59"/>
      <c r="D2031" s="59"/>
      <c r="E2031" s="58"/>
      <c r="F2031" s="58"/>
      <c r="G2031" s="58"/>
    </row>
    <row r="2032" spans="3:7" x14ac:dyDescent="0.3">
      <c r="C2032" s="59"/>
      <c r="D2032" s="59"/>
      <c r="E2032" s="58"/>
      <c r="F2032" s="58"/>
      <c r="G2032" s="58"/>
    </row>
    <row r="2033" spans="3:7" x14ac:dyDescent="0.3">
      <c r="C2033" s="59"/>
      <c r="D2033" s="59"/>
      <c r="E2033" s="58"/>
      <c r="F2033" s="58"/>
      <c r="G2033" s="58"/>
    </row>
    <row r="2034" spans="3:7" x14ac:dyDescent="0.3">
      <c r="C2034" s="59"/>
      <c r="D2034" s="59"/>
      <c r="E2034" s="58"/>
      <c r="F2034" s="58"/>
      <c r="G2034" s="58"/>
    </row>
    <row r="2035" spans="3:7" x14ac:dyDescent="0.3">
      <c r="C2035" s="59"/>
      <c r="D2035" s="59"/>
      <c r="E2035" s="58"/>
      <c r="F2035" s="58"/>
      <c r="G2035" s="58"/>
    </row>
    <row r="2036" spans="3:7" x14ac:dyDescent="0.3">
      <c r="C2036" s="59"/>
      <c r="D2036" s="59"/>
      <c r="E2036" s="58"/>
      <c r="F2036" s="58"/>
      <c r="G2036" s="58"/>
    </row>
    <row r="2037" spans="3:7" x14ac:dyDescent="0.3">
      <c r="C2037" s="59"/>
      <c r="D2037" s="59"/>
      <c r="E2037" s="58"/>
      <c r="F2037" s="58"/>
      <c r="G2037" s="58"/>
    </row>
    <row r="2038" spans="3:7" x14ac:dyDescent="0.3">
      <c r="C2038" s="59"/>
      <c r="D2038" s="59"/>
      <c r="E2038" s="58"/>
      <c r="F2038" s="58"/>
      <c r="G2038" s="58"/>
    </row>
    <row r="2039" spans="3:7" x14ac:dyDescent="0.3">
      <c r="C2039" s="59"/>
      <c r="D2039" s="59"/>
      <c r="E2039" s="58"/>
      <c r="F2039" s="58"/>
      <c r="G2039" s="58"/>
    </row>
    <row r="2040" spans="3:7" x14ac:dyDescent="0.3">
      <c r="C2040" s="59"/>
      <c r="D2040" s="59"/>
      <c r="E2040" s="58"/>
      <c r="F2040" s="58"/>
      <c r="G2040" s="58"/>
    </row>
    <row r="2041" spans="3:7" x14ac:dyDescent="0.3">
      <c r="C2041" s="59"/>
      <c r="D2041" s="59"/>
      <c r="E2041" s="58"/>
      <c r="F2041" s="58"/>
      <c r="G2041" s="58"/>
    </row>
    <row r="2042" spans="3:7" x14ac:dyDescent="0.3">
      <c r="C2042" s="59"/>
      <c r="D2042" s="59"/>
      <c r="E2042" s="58"/>
      <c r="F2042" s="58"/>
      <c r="G2042" s="58"/>
    </row>
    <row r="2043" spans="3:7" x14ac:dyDescent="0.3">
      <c r="C2043" s="59"/>
      <c r="D2043" s="59"/>
      <c r="E2043" s="58"/>
      <c r="F2043" s="58"/>
      <c r="G2043" s="58"/>
    </row>
    <row r="2044" spans="3:7" x14ac:dyDescent="0.3">
      <c r="C2044" s="59"/>
      <c r="D2044" s="59"/>
      <c r="E2044" s="58"/>
      <c r="F2044" s="58"/>
      <c r="G2044" s="58"/>
    </row>
    <row r="2045" spans="3:7" x14ac:dyDescent="0.3">
      <c r="C2045" s="59"/>
      <c r="D2045" s="59"/>
      <c r="E2045" s="58"/>
      <c r="F2045" s="58"/>
      <c r="G2045" s="58"/>
    </row>
    <row r="2046" spans="3:7" x14ac:dyDescent="0.3">
      <c r="C2046" s="59"/>
      <c r="D2046" s="59"/>
      <c r="E2046" s="58"/>
      <c r="F2046" s="58"/>
      <c r="G2046" s="58"/>
    </row>
    <row r="2047" spans="3:7" x14ac:dyDescent="0.3">
      <c r="C2047" s="59"/>
      <c r="D2047" s="59"/>
      <c r="E2047" s="58"/>
      <c r="F2047" s="58"/>
      <c r="G2047" s="58"/>
    </row>
    <row r="2048" spans="3:7" x14ac:dyDescent="0.3">
      <c r="C2048" s="59"/>
      <c r="D2048" s="59"/>
      <c r="E2048" s="58"/>
      <c r="F2048" s="58"/>
      <c r="G2048" s="58"/>
    </row>
    <row r="2049" spans="3:7" x14ac:dyDescent="0.3">
      <c r="C2049" s="59"/>
      <c r="D2049" s="59"/>
      <c r="E2049" s="58"/>
      <c r="F2049" s="58"/>
      <c r="G2049" s="58"/>
    </row>
    <row r="2050" spans="3:7" x14ac:dyDescent="0.3">
      <c r="C2050" s="59"/>
      <c r="D2050" s="59"/>
      <c r="E2050" s="58"/>
      <c r="F2050" s="58"/>
      <c r="G2050" s="58"/>
    </row>
    <row r="2051" spans="3:7" x14ac:dyDescent="0.3">
      <c r="C2051" s="59"/>
      <c r="D2051" s="59"/>
      <c r="E2051" s="58"/>
      <c r="F2051" s="58"/>
      <c r="G2051" s="58"/>
    </row>
    <row r="2052" spans="3:7" x14ac:dyDescent="0.3">
      <c r="C2052" s="59"/>
      <c r="D2052" s="59"/>
      <c r="E2052" s="58"/>
      <c r="F2052" s="58"/>
      <c r="G2052" s="58"/>
    </row>
    <row r="2053" spans="3:7" x14ac:dyDescent="0.3">
      <c r="C2053" s="59"/>
      <c r="D2053" s="59"/>
      <c r="E2053" s="58"/>
      <c r="F2053" s="58"/>
      <c r="G2053" s="58"/>
    </row>
    <row r="2054" spans="3:7" x14ac:dyDescent="0.3">
      <c r="C2054" s="59"/>
      <c r="D2054" s="59"/>
      <c r="E2054" s="58"/>
      <c r="F2054" s="58"/>
      <c r="G2054" s="58"/>
    </row>
    <row r="2055" spans="3:7" x14ac:dyDescent="0.3">
      <c r="C2055" s="59"/>
      <c r="D2055" s="59"/>
      <c r="E2055" s="58"/>
      <c r="F2055" s="58"/>
      <c r="G2055" s="58"/>
    </row>
    <row r="2056" spans="3:7" x14ac:dyDescent="0.3">
      <c r="C2056" s="59"/>
      <c r="D2056" s="59"/>
      <c r="E2056" s="58"/>
      <c r="F2056" s="58"/>
      <c r="G2056" s="58"/>
    </row>
    <row r="2057" spans="3:7" x14ac:dyDescent="0.3">
      <c r="C2057" s="59"/>
      <c r="D2057" s="59"/>
      <c r="E2057" s="58"/>
      <c r="F2057" s="58"/>
      <c r="G2057" s="58"/>
    </row>
    <row r="2058" spans="3:7" x14ac:dyDescent="0.3">
      <c r="C2058" s="59"/>
      <c r="D2058" s="59"/>
      <c r="E2058" s="58"/>
      <c r="F2058" s="58"/>
      <c r="G2058" s="58"/>
    </row>
    <row r="2059" spans="3:7" x14ac:dyDescent="0.3">
      <c r="C2059" s="59"/>
      <c r="D2059" s="59"/>
      <c r="E2059" s="58"/>
      <c r="F2059" s="58"/>
      <c r="G2059" s="58"/>
    </row>
    <row r="2060" spans="3:7" x14ac:dyDescent="0.3">
      <c r="C2060" s="59"/>
      <c r="D2060" s="59"/>
      <c r="E2060" s="58"/>
      <c r="F2060" s="58"/>
      <c r="G2060" s="58"/>
    </row>
    <row r="2061" spans="3:7" x14ac:dyDescent="0.3">
      <c r="C2061" s="59"/>
      <c r="D2061" s="59"/>
      <c r="E2061" s="58"/>
      <c r="F2061" s="58"/>
      <c r="G2061" s="58"/>
    </row>
    <row r="2062" spans="3:7" x14ac:dyDescent="0.3">
      <c r="C2062" s="59"/>
      <c r="D2062" s="59"/>
      <c r="E2062" s="58"/>
      <c r="F2062" s="58"/>
      <c r="G2062" s="58"/>
    </row>
    <row r="2063" spans="3:7" x14ac:dyDescent="0.3">
      <c r="C2063" s="59"/>
      <c r="D2063" s="59"/>
      <c r="E2063" s="58"/>
      <c r="F2063" s="58"/>
      <c r="G2063" s="58"/>
    </row>
    <row r="2064" spans="3:7" x14ac:dyDescent="0.3">
      <c r="C2064" s="59"/>
      <c r="D2064" s="59"/>
      <c r="E2064" s="58"/>
      <c r="F2064" s="58"/>
      <c r="G2064" s="58"/>
    </row>
    <row r="2065" spans="3:7" x14ac:dyDescent="0.3">
      <c r="C2065" s="59"/>
      <c r="D2065" s="59"/>
      <c r="E2065" s="58"/>
      <c r="F2065" s="58"/>
      <c r="G2065" s="58"/>
    </row>
    <row r="2066" spans="3:7" x14ac:dyDescent="0.3">
      <c r="C2066" s="59"/>
      <c r="D2066" s="59"/>
      <c r="E2066" s="58"/>
      <c r="F2066" s="58"/>
      <c r="G2066" s="58"/>
    </row>
    <row r="2067" spans="3:7" x14ac:dyDescent="0.3">
      <c r="C2067" s="59"/>
      <c r="D2067" s="59"/>
      <c r="E2067" s="58"/>
      <c r="F2067" s="58"/>
      <c r="G2067" s="58"/>
    </row>
    <row r="2068" spans="3:7" x14ac:dyDescent="0.3">
      <c r="C2068" s="59"/>
      <c r="D2068" s="59"/>
      <c r="E2068" s="58"/>
      <c r="F2068" s="58"/>
      <c r="G2068" s="58"/>
    </row>
    <row r="2069" spans="3:7" x14ac:dyDescent="0.3">
      <c r="C2069" s="59"/>
      <c r="D2069" s="59"/>
      <c r="E2069" s="58"/>
      <c r="F2069" s="58"/>
      <c r="G2069" s="58"/>
    </row>
    <row r="2070" spans="3:7" x14ac:dyDescent="0.3">
      <c r="C2070" s="59"/>
      <c r="D2070" s="59"/>
      <c r="E2070" s="58"/>
      <c r="F2070" s="58"/>
      <c r="G2070" s="58"/>
    </row>
    <row r="2071" spans="3:7" x14ac:dyDescent="0.3">
      <c r="C2071" s="59"/>
      <c r="D2071" s="59"/>
      <c r="E2071" s="58"/>
      <c r="F2071" s="58"/>
      <c r="G2071" s="58"/>
    </row>
    <row r="2072" spans="3:7" x14ac:dyDescent="0.3">
      <c r="C2072" s="59"/>
      <c r="D2072" s="59"/>
      <c r="E2072" s="58"/>
      <c r="F2072" s="58"/>
      <c r="G2072" s="58"/>
    </row>
    <row r="2073" spans="3:7" x14ac:dyDescent="0.3">
      <c r="C2073" s="59"/>
      <c r="D2073" s="59"/>
      <c r="E2073" s="58"/>
      <c r="F2073" s="58"/>
      <c r="G2073" s="58"/>
    </row>
    <row r="2074" spans="3:7" x14ac:dyDescent="0.3">
      <c r="C2074" s="59"/>
      <c r="D2074" s="59"/>
      <c r="E2074" s="58"/>
      <c r="F2074" s="58"/>
      <c r="G2074" s="58"/>
    </row>
    <row r="2075" spans="3:7" x14ac:dyDescent="0.3">
      <c r="C2075" s="59"/>
      <c r="D2075" s="59"/>
      <c r="E2075" s="58"/>
      <c r="F2075" s="58"/>
      <c r="G2075" s="58"/>
    </row>
    <row r="2076" spans="3:7" x14ac:dyDescent="0.3">
      <c r="C2076" s="59"/>
      <c r="D2076" s="59"/>
      <c r="E2076" s="58"/>
      <c r="F2076" s="58"/>
      <c r="G2076" s="58"/>
    </row>
    <row r="2077" spans="3:7" x14ac:dyDescent="0.3">
      <c r="C2077" s="59"/>
      <c r="D2077" s="59"/>
      <c r="E2077" s="58"/>
      <c r="F2077" s="58"/>
      <c r="G2077" s="58"/>
    </row>
    <row r="2078" spans="3:7" x14ac:dyDescent="0.3">
      <c r="C2078" s="59"/>
      <c r="D2078" s="59"/>
      <c r="E2078" s="58"/>
      <c r="F2078" s="58"/>
      <c r="G2078" s="58"/>
    </row>
    <row r="2079" spans="3:7" x14ac:dyDescent="0.3">
      <c r="C2079" s="59"/>
      <c r="D2079" s="59"/>
      <c r="E2079" s="58"/>
      <c r="F2079" s="58"/>
      <c r="G2079" s="58"/>
    </row>
    <row r="2080" spans="3:7" x14ac:dyDescent="0.3">
      <c r="C2080" s="59"/>
      <c r="D2080" s="59"/>
      <c r="E2080" s="58"/>
      <c r="F2080" s="58"/>
      <c r="G2080" s="58"/>
    </row>
    <row r="2081" spans="3:7" x14ac:dyDescent="0.3">
      <c r="C2081" s="59"/>
      <c r="D2081" s="59"/>
      <c r="E2081" s="58"/>
      <c r="F2081" s="58"/>
      <c r="G2081" s="58"/>
    </row>
    <row r="2082" spans="3:7" x14ac:dyDescent="0.3">
      <c r="C2082" s="59"/>
      <c r="D2082" s="59"/>
      <c r="E2082" s="58"/>
      <c r="F2082" s="58"/>
      <c r="G2082" s="58"/>
    </row>
    <row r="2083" spans="3:7" x14ac:dyDescent="0.3">
      <c r="C2083" s="59"/>
      <c r="D2083" s="59"/>
      <c r="E2083" s="58"/>
      <c r="F2083" s="58"/>
      <c r="G2083" s="58"/>
    </row>
    <row r="2084" spans="3:7" x14ac:dyDescent="0.3">
      <c r="C2084" s="59"/>
      <c r="D2084" s="59"/>
      <c r="E2084" s="58"/>
      <c r="F2084" s="58"/>
      <c r="G2084" s="58"/>
    </row>
    <row r="2085" spans="3:7" x14ac:dyDescent="0.3">
      <c r="C2085" s="59"/>
      <c r="D2085" s="59"/>
      <c r="E2085" s="58"/>
      <c r="F2085" s="58"/>
      <c r="G2085" s="58"/>
    </row>
    <row r="2086" spans="3:7" x14ac:dyDescent="0.3">
      <c r="C2086" s="59"/>
      <c r="D2086" s="59"/>
      <c r="E2086" s="58"/>
      <c r="F2086" s="58"/>
      <c r="G2086" s="58"/>
    </row>
    <row r="2087" spans="3:7" x14ac:dyDescent="0.3">
      <c r="C2087" s="59"/>
      <c r="D2087" s="59"/>
      <c r="E2087" s="58"/>
      <c r="F2087" s="58"/>
      <c r="G2087" s="58"/>
    </row>
    <row r="2088" spans="3:7" x14ac:dyDescent="0.3">
      <c r="C2088" s="59"/>
      <c r="D2088" s="59"/>
      <c r="E2088" s="58"/>
      <c r="F2088" s="58"/>
      <c r="G2088" s="58"/>
    </row>
    <row r="2089" spans="3:7" x14ac:dyDescent="0.3">
      <c r="C2089" s="59"/>
      <c r="D2089" s="59"/>
      <c r="E2089" s="58"/>
      <c r="F2089" s="58"/>
      <c r="G2089" s="58"/>
    </row>
    <row r="2090" spans="3:7" x14ac:dyDescent="0.3">
      <c r="C2090" s="59"/>
      <c r="D2090" s="59"/>
      <c r="E2090" s="58"/>
      <c r="F2090" s="58"/>
      <c r="G2090" s="58"/>
    </row>
    <row r="2091" spans="3:7" x14ac:dyDescent="0.3">
      <c r="C2091" s="59"/>
      <c r="D2091" s="59"/>
      <c r="E2091" s="58"/>
      <c r="F2091" s="58"/>
      <c r="G2091" s="58"/>
    </row>
    <row r="2092" spans="3:7" x14ac:dyDescent="0.3">
      <c r="C2092" s="59"/>
      <c r="D2092" s="59"/>
      <c r="E2092" s="58"/>
      <c r="F2092" s="58"/>
      <c r="G2092" s="58"/>
    </row>
    <row r="2093" spans="3:7" x14ac:dyDescent="0.3">
      <c r="C2093" s="59"/>
      <c r="D2093" s="59"/>
      <c r="E2093" s="58"/>
      <c r="F2093" s="58"/>
      <c r="G2093" s="58"/>
    </row>
    <row r="2094" spans="3:7" x14ac:dyDescent="0.3">
      <c r="C2094" s="59"/>
      <c r="D2094" s="59"/>
      <c r="E2094" s="58"/>
      <c r="F2094" s="58"/>
      <c r="G2094" s="58"/>
    </row>
    <row r="2095" spans="3:7" x14ac:dyDescent="0.3">
      <c r="C2095" s="59"/>
      <c r="D2095" s="59"/>
      <c r="E2095" s="58"/>
      <c r="F2095" s="58"/>
      <c r="G2095" s="58"/>
    </row>
    <row r="2096" spans="3:7" x14ac:dyDescent="0.3">
      <c r="C2096" s="59"/>
      <c r="D2096" s="59"/>
      <c r="E2096" s="58"/>
      <c r="F2096" s="58"/>
      <c r="G2096" s="58"/>
    </row>
    <row r="2097" spans="3:7" x14ac:dyDescent="0.3">
      <c r="C2097" s="59"/>
      <c r="D2097" s="59"/>
      <c r="E2097" s="58"/>
      <c r="F2097" s="58"/>
      <c r="G2097" s="58"/>
    </row>
    <row r="2098" spans="3:7" x14ac:dyDescent="0.3">
      <c r="C2098" s="59"/>
      <c r="D2098" s="59"/>
      <c r="E2098" s="58"/>
      <c r="F2098" s="58"/>
      <c r="G2098" s="58"/>
    </row>
    <row r="2099" spans="3:7" x14ac:dyDescent="0.3">
      <c r="C2099" s="59"/>
      <c r="D2099" s="59"/>
      <c r="E2099" s="58"/>
      <c r="F2099" s="58"/>
      <c r="G2099" s="58"/>
    </row>
    <row r="2100" spans="3:7" x14ac:dyDescent="0.3">
      <c r="C2100" s="59"/>
      <c r="D2100" s="59"/>
      <c r="E2100" s="58"/>
      <c r="F2100" s="58"/>
      <c r="G2100" s="58"/>
    </row>
    <row r="2101" spans="3:7" x14ac:dyDescent="0.3">
      <c r="C2101" s="59"/>
      <c r="D2101" s="59"/>
      <c r="E2101" s="58"/>
      <c r="F2101" s="58"/>
      <c r="G2101" s="58"/>
    </row>
    <row r="2102" spans="3:7" x14ac:dyDescent="0.3">
      <c r="C2102" s="59"/>
      <c r="D2102" s="59"/>
      <c r="E2102" s="58"/>
      <c r="F2102" s="58"/>
      <c r="G2102" s="58"/>
    </row>
    <row r="2103" spans="3:7" x14ac:dyDescent="0.3">
      <c r="C2103" s="59"/>
      <c r="D2103" s="59"/>
      <c r="E2103" s="58"/>
      <c r="F2103" s="58"/>
      <c r="G2103" s="58"/>
    </row>
    <row r="2104" spans="3:7" x14ac:dyDescent="0.3">
      <c r="C2104" s="59"/>
      <c r="D2104" s="59"/>
      <c r="E2104" s="58"/>
      <c r="F2104" s="58"/>
      <c r="G2104" s="58"/>
    </row>
    <row r="2105" spans="3:7" x14ac:dyDescent="0.3">
      <c r="C2105" s="59"/>
      <c r="D2105" s="59"/>
      <c r="E2105" s="58"/>
      <c r="F2105" s="58"/>
      <c r="G2105" s="58"/>
    </row>
    <row r="2106" spans="3:7" x14ac:dyDescent="0.3">
      <c r="C2106" s="59"/>
      <c r="D2106" s="59"/>
      <c r="E2106" s="58"/>
      <c r="F2106" s="58"/>
      <c r="G2106" s="58"/>
    </row>
    <row r="2107" spans="3:7" x14ac:dyDescent="0.3">
      <c r="C2107" s="59"/>
      <c r="D2107" s="59"/>
      <c r="E2107" s="58"/>
      <c r="F2107" s="58"/>
      <c r="G2107" s="58"/>
    </row>
    <row r="2108" spans="3:7" x14ac:dyDescent="0.3">
      <c r="C2108" s="59"/>
      <c r="D2108" s="59"/>
      <c r="E2108" s="58"/>
      <c r="F2108" s="58"/>
      <c r="G2108" s="58"/>
    </row>
    <row r="2109" spans="3:7" x14ac:dyDescent="0.3">
      <c r="C2109" s="59"/>
      <c r="D2109" s="59"/>
      <c r="E2109" s="58"/>
      <c r="F2109" s="58"/>
      <c r="G2109" s="58"/>
    </row>
    <row r="2110" spans="3:7" x14ac:dyDescent="0.3">
      <c r="C2110" s="59"/>
      <c r="D2110" s="59"/>
      <c r="E2110" s="58"/>
      <c r="F2110" s="58"/>
      <c r="G2110" s="58"/>
    </row>
    <row r="2111" spans="3:7" x14ac:dyDescent="0.3">
      <c r="C2111" s="59"/>
      <c r="D2111" s="59"/>
      <c r="E2111" s="58"/>
      <c r="F2111" s="58"/>
      <c r="G2111" s="58"/>
    </row>
    <row r="2112" spans="3:7" x14ac:dyDescent="0.3">
      <c r="C2112" s="59"/>
      <c r="D2112" s="59"/>
      <c r="E2112" s="58"/>
      <c r="F2112" s="58"/>
      <c r="G2112" s="58"/>
    </row>
    <row r="2113" spans="3:7" x14ac:dyDescent="0.3">
      <c r="C2113" s="59"/>
      <c r="D2113" s="59"/>
      <c r="E2113" s="58"/>
      <c r="F2113" s="58"/>
      <c r="G2113" s="58"/>
    </row>
    <row r="2114" spans="3:7" x14ac:dyDescent="0.3">
      <c r="C2114" s="59"/>
      <c r="D2114" s="59"/>
      <c r="E2114" s="58"/>
      <c r="F2114" s="58"/>
      <c r="G2114" s="58"/>
    </row>
    <row r="2115" spans="3:7" x14ac:dyDescent="0.3">
      <c r="C2115" s="59"/>
      <c r="D2115" s="59"/>
      <c r="E2115" s="58"/>
      <c r="F2115" s="58"/>
      <c r="G2115" s="58"/>
    </row>
    <row r="2116" spans="3:7" x14ac:dyDescent="0.3">
      <c r="C2116" s="59"/>
      <c r="D2116" s="59"/>
      <c r="E2116" s="58"/>
      <c r="F2116" s="58"/>
      <c r="G2116" s="58"/>
    </row>
    <row r="2117" spans="3:7" x14ac:dyDescent="0.3">
      <c r="C2117" s="59"/>
      <c r="D2117" s="59"/>
      <c r="E2117" s="58"/>
      <c r="F2117" s="58"/>
      <c r="G2117" s="58"/>
    </row>
    <row r="2118" spans="3:7" x14ac:dyDescent="0.3">
      <c r="C2118" s="59"/>
      <c r="D2118" s="59"/>
      <c r="E2118" s="58"/>
      <c r="F2118" s="58"/>
      <c r="G2118" s="58"/>
    </row>
    <row r="2119" spans="3:7" x14ac:dyDescent="0.3">
      <c r="C2119" s="59"/>
      <c r="D2119" s="59"/>
      <c r="E2119" s="58"/>
      <c r="F2119" s="58"/>
      <c r="G2119" s="58"/>
    </row>
    <row r="2120" spans="3:7" x14ac:dyDescent="0.3">
      <c r="C2120" s="59"/>
      <c r="D2120" s="59"/>
      <c r="E2120" s="58"/>
      <c r="F2120" s="58"/>
      <c r="G2120" s="58"/>
    </row>
    <row r="2121" spans="3:7" x14ac:dyDescent="0.3">
      <c r="C2121" s="59"/>
      <c r="D2121" s="59"/>
      <c r="E2121" s="58"/>
      <c r="F2121" s="58"/>
      <c r="G2121" s="58"/>
    </row>
    <row r="2122" spans="3:7" x14ac:dyDescent="0.3">
      <c r="C2122" s="59"/>
      <c r="D2122" s="59"/>
      <c r="E2122" s="58"/>
      <c r="F2122" s="58"/>
      <c r="G2122" s="58"/>
    </row>
    <row r="2123" spans="3:7" x14ac:dyDescent="0.3">
      <c r="C2123" s="59"/>
      <c r="D2123" s="59"/>
      <c r="E2123" s="58"/>
      <c r="F2123" s="58"/>
      <c r="G2123" s="58"/>
    </row>
    <row r="2124" spans="3:7" x14ac:dyDescent="0.3">
      <c r="C2124" s="59"/>
      <c r="D2124" s="59"/>
      <c r="E2124" s="58"/>
      <c r="F2124" s="58"/>
      <c r="G2124" s="58"/>
    </row>
    <row r="2125" spans="3:7" x14ac:dyDescent="0.3">
      <c r="C2125" s="59"/>
      <c r="D2125" s="59"/>
      <c r="E2125" s="58"/>
      <c r="F2125" s="58"/>
      <c r="G2125" s="58"/>
    </row>
    <row r="2126" spans="3:7" x14ac:dyDescent="0.3">
      <c r="C2126" s="59"/>
      <c r="D2126" s="59"/>
      <c r="E2126" s="58"/>
      <c r="F2126" s="58"/>
      <c r="G2126" s="58"/>
    </row>
    <row r="2127" spans="3:7" x14ac:dyDescent="0.3">
      <c r="C2127" s="59"/>
      <c r="D2127" s="59"/>
      <c r="E2127" s="58"/>
      <c r="F2127" s="58"/>
      <c r="G2127" s="58"/>
    </row>
    <row r="2128" spans="3:7" x14ac:dyDescent="0.3">
      <c r="C2128" s="59"/>
      <c r="D2128" s="59"/>
      <c r="E2128" s="58"/>
      <c r="F2128" s="58"/>
      <c r="G2128" s="58"/>
    </row>
    <row r="2129" spans="3:7" x14ac:dyDescent="0.3">
      <c r="C2129" s="59"/>
      <c r="D2129" s="59"/>
      <c r="E2129" s="58"/>
      <c r="F2129" s="58"/>
      <c r="G2129" s="58"/>
    </row>
    <row r="2130" spans="3:7" x14ac:dyDescent="0.3">
      <c r="C2130" s="59"/>
      <c r="D2130" s="59"/>
      <c r="E2130" s="58"/>
      <c r="F2130" s="58"/>
      <c r="G2130" s="58"/>
    </row>
    <row r="2131" spans="3:7" x14ac:dyDescent="0.3">
      <c r="C2131" s="59"/>
      <c r="D2131" s="59"/>
      <c r="E2131" s="58"/>
      <c r="F2131" s="58"/>
      <c r="G2131" s="58"/>
    </row>
    <row r="2132" spans="3:7" x14ac:dyDescent="0.3">
      <c r="C2132" s="59"/>
      <c r="D2132" s="59"/>
      <c r="E2132" s="58"/>
      <c r="F2132" s="58"/>
      <c r="G2132" s="58"/>
    </row>
    <row r="2133" spans="3:7" x14ac:dyDescent="0.3">
      <c r="C2133" s="59"/>
      <c r="D2133" s="59"/>
      <c r="E2133" s="58"/>
      <c r="F2133" s="58"/>
      <c r="G2133" s="58"/>
    </row>
    <row r="2134" spans="3:7" x14ac:dyDescent="0.3">
      <c r="C2134" s="59"/>
      <c r="D2134" s="59"/>
      <c r="E2134" s="58"/>
      <c r="F2134" s="58"/>
      <c r="G2134" s="58"/>
    </row>
    <row r="2135" spans="3:7" x14ac:dyDescent="0.3">
      <c r="C2135" s="59"/>
      <c r="D2135" s="59"/>
      <c r="E2135" s="58"/>
      <c r="F2135" s="58"/>
      <c r="G2135" s="58"/>
    </row>
    <row r="2136" spans="3:7" x14ac:dyDescent="0.3">
      <c r="C2136" s="59"/>
      <c r="D2136" s="59"/>
      <c r="E2136" s="58"/>
      <c r="F2136" s="58"/>
      <c r="G2136" s="58"/>
    </row>
    <row r="2137" spans="3:7" x14ac:dyDescent="0.3">
      <c r="C2137" s="59"/>
      <c r="D2137" s="59"/>
      <c r="E2137" s="58"/>
      <c r="F2137" s="58"/>
      <c r="G2137" s="58"/>
    </row>
    <row r="2138" spans="3:7" x14ac:dyDescent="0.3">
      <c r="C2138" s="59"/>
      <c r="D2138" s="59"/>
      <c r="E2138" s="58"/>
      <c r="F2138" s="58"/>
      <c r="G2138" s="58"/>
    </row>
    <row r="2139" spans="3:7" x14ac:dyDescent="0.3">
      <c r="C2139" s="59"/>
      <c r="D2139" s="59"/>
      <c r="E2139" s="58"/>
      <c r="F2139" s="58"/>
      <c r="G2139" s="58"/>
    </row>
    <row r="2140" spans="3:7" x14ac:dyDescent="0.3">
      <c r="C2140" s="59"/>
      <c r="D2140" s="59"/>
      <c r="E2140" s="58"/>
      <c r="F2140" s="58"/>
      <c r="G2140" s="58"/>
    </row>
    <row r="2141" spans="3:7" x14ac:dyDescent="0.3">
      <c r="C2141" s="59"/>
      <c r="D2141" s="59"/>
      <c r="E2141" s="58"/>
      <c r="F2141" s="58"/>
      <c r="G2141" s="58"/>
    </row>
    <row r="2142" spans="3:7" x14ac:dyDescent="0.3">
      <c r="C2142" s="59"/>
      <c r="D2142" s="59"/>
      <c r="E2142" s="58"/>
      <c r="F2142" s="58"/>
      <c r="G2142" s="58"/>
    </row>
    <row r="2143" spans="3:7" x14ac:dyDescent="0.3">
      <c r="C2143" s="59"/>
      <c r="D2143" s="59"/>
      <c r="E2143" s="58"/>
      <c r="F2143" s="58"/>
      <c r="G2143" s="58"/>
    </row>
    <row r="2144" spans="3:7" x14ac:dyDescent="0.3">
      <c r="C2144" s="59"/>
      <c r="D2144" s="59"/>
      <c r="E2144" s="58"/>
      <c r="F2144" s="58"/>
      <c r="G2144" s="58"/>
    </row>
    <row r="2145" spans="3:7" x14ac:dyDescent="0.3">
      <c r="C2145" s="59"/>
      <c r="D2145" s="59"/>
      <c r="E2145" s="58"/>
      <c r="F2145" s="58"/>
      <c r="G2145" s="58"/>
    </row>
    <row r="2146" spans="3:7" x14ac:dyDescent="0.3">
      <c r="C2146" s="59"/>
      <c r="D2146" s="59"/>
      <c r="E2146" s="58"/>
      <c r="F2146" s="58"/>
      <c r="G2146" s="58"/>
    </row>
    <row r="2147" spans="3:7" x14ac:dyDescent="0.3">
      <c r="C2147" s="59"/>
      <c r="D2147" s="59"/>
      <c r="E2147" s="58"/>
      <c r="F2147" s="58"/>
      <c r="G2147" s="58"/>
    </row>
    <row r="2148" spans="3:7" x14ac:dyDescent="0.3">
      <c r="C2148" s="59"/>
      <c r="D2148" s="59"/>
      <c r="E2148" s="58"/>
      <c r="F2148" s="58"/>
      <c r="G2148" s="58"/>
    </row>
    <row r="2149" spans="3:7" x14ac:dyDescent="0.3">
      <c r="C2149" s="59"/>
      <c r="D2149" s="59"/>
      <c r="E2149" s="58"/>
      <c r="F2149" s="58"/>
      <c r="G2149" s="58"/>
    </row>
    <row r="2150" spans="3:7" x14ac:dyDescent="0.3">
      <c r="C2150" s="59"/>
      <c r="D2150" s="59"/>
      <c r="E2150" s="58"/>
      <c r="F2150" s="58"/>
      <c r="G2150" s="58"/>
    </row>
    <row r="2151" spans="3:7" x14ac:dyDescent="0.3">
      <c r="C2151" s="59"/>
      <c r="D2151" s="59"/>
      <c r="E2151" s="58"/>
      <c r="F2151" s="58"/>
      <c r="G2151" s="58"/>
    </row>
    <row r="2152" spans="3:7" x14ac:dyDescent="0.3">
      <c r="C2152" s="59"/>
      <c r="D2152" s="59"/>
      <c r="E2152" s="58"/>
      <c r="F2152" s="58"/>
      <c r="G2152" s="58"/>
    </row>
    <row r="2153" spans="3:7" x14ac:dyDescent="0.3">
      <c r="C2153" s="59"/>
      <c r="D2153" s="59"/>
      <c r="E2153" s="58"/>
      <c r="F2153" s="58"/>
      <c r="G2153" s="58"/>
    </row>
    <row r="2154" spans="3:7" x14ac:dyDescent="0.3">
      <c r="C2154" s="59"/>
      <c r="D2154" s="59"/>
      <c r="E2154" s="58"/>
      <c r="F2154" s="58"/>
      <c r="G2154" s="58"/>
    </row>
    <row r="2155" spans="3:7" x14ac:dyDescent="0.3">
      <c r="C2155" s="59"/>
      <c r="D2155" s="59"/>
      <c r="E2155" s="58"/>
      <c r="F2155" s="58"/>
      <c r="G2155" s="58"/>
    </row>
    <row r="2156" spans="3:7" x14ac:dyDescent="0.3">
      <c r="C2156" s="59"/>
      <c r="D2156" s="59"/>
      <c r="E2156" s="58"/>
      <c r="F2156" s="58"/>
      <c r="G2156" s="58"/>
    </row>
    <row r="2157" spans="3:7" x14ac:dyDescent="0.3">
      <c r="C2157" s="59"/>
      <c r="D2157" s="59"/>
      <c r="E2157" s="58"/>
      <c r="F2157" s="58"/>
      <c r="G2157" s="58"/>
    </row>
    <row r="2158" spans="3:7" x14ac:dyDescent="0.3">
      <c r="C2158" s="59"/>
      <c r="D2158" s="59"/>
      <c r="E2158" s="58"/>
      <c r="F2158" s="58"/>
      <c r="G2158" s="58"/>
    </row>
    <row r="2159" spans="3:7" x14ac:dyDescent="0.3">
      <c r="C2159" s="59"/>
      <c r="D2159" s="59"/>
      <c r="E2159" s="58"/>
      <c r="F2159" s="58"/>
      <c r="G2159" s="58"/>
    </row>
    <row r="2160" spans="3:7" x14ac:dyDescent="0.3">
      <c r="C2160" s="59"/>
      <c r="D2160" s="59"/>
      <c r="E2160" s="58"/>
      <c r="F2160" s="58"/>
      <c r="G2160" s="58"/>
    </row>
    <row r="2161" spans="3:7" x14ac:dyDescent="0.3">
      <c r="C2161" s="59"/>
      <c r="D2161" s="59"/>
      <c r="E2161" s="58"/>
      <c r="F2161" s="58"/>
      <c r="G2161" s="58"/>
    </row>
    <row r="2162" spans="3:7" x14ac:dyDescent="0.3">
      <c r="C2162" s="59"/>
      <c r="D2162" s="59"/>
      <c r="E2162" s="58"/>
      <c r="F2162" s="58"/>
      <c r="G2162" s="58"/>
    </row>
    <row r="2163" spans="3:7" x14ac:dyDescent="0.3">
      <c r="C2163" s="59"/>
      <c r="D2163" s="59"/>
      <c r="E2163" s="58"/>
      <c r="F2163" s="58"/>
      <c r="G2163" s="58"/>
    </row>
    <row r="2164" spans="3:7" x14ac:dyDescent="0.3">
      <c r="C2164" s="59"/>
      <c r="D2164" s="59"/>
      <c r="E2164" s="58"/>
      <c r="F2164" s="58"/>
      <c r="G2164" s="58"/>
    </row>
    <row r="2165" spans="3:7" x14ac:dyDescent="0.3">
      <c r="C2165" s="59"/>
      <c r="D2165" s="59"/>
      <c r="E2165" s="58"/>
      <c r="F2165" s="58"/>
      <c r="G2165" s="58"/>
    </row>
    <row r="2166" spans="3:7" x14ac:dyDescent="0.3">
      <c r="C2166" s="59"/>
      <c r="D2166" s="59"/>
      <c r="E2166" s="58"/>
      <c r="F2166" s="58"/>
      <c r="G2166" s="58"/>
    </row>
    <row r="2167" spans="3:7" x14ac:dyDescent="0.3">
      <c r="C2167" s="59"/>
      <c r="D2167" s="59"/>
      <c r="E2167" s="58"/>
      <c r="F2167" s="58"/>
      <c r="G2167" s="58"/>
    </row>
    <row r="2168" spans="3:7" x14ac:dyDescent="0.3">
      <c r="C2168" s="59"/>
      <c r="D2168" s="59"/>
      <c r="E2168" s="58"/>
      <c r="F2168" s="58"/>
      <c r="G2168" s="58"/>
    </row>
    <row r="2169" spans="3:7" x14ac:dyDescent="0.3">
      <c r="C2169" s="59"/>
      <c r="D2169" s="59"/>
      <c r="E2169" s="58"/>
      <c r="F2169" s="58"/>
      <c r="G2169" s="58"/>
    </row>
    <row r="2170" spans="3:7" x14ac:dyDescent="0.3">
      <c r="C2170" s="59"/>
      <c r="D2170" s="59"/>
      <c r="E2170" s="58"/>
      <c r="F2170" s="58"/>
      <c r="G2170" s="58"/>
    </row>
    <row r="2171" spans="3:7" x14ac:dyDescent="0.3">
      <c r="C2171" s="59"/>
      <c r="D2171" s="59"/>
      <c r="E2171" s="58"/>
      <c r="F2171" s="58"/>
      <c r="G2171" s="58"/>
    </row>
    <row r="2172" spans="3:7" x14ac:dyDescent="0.3">
      <c r="C2172" s="59"/>
      <c r="D2172" s="59"/>
      <c r="E2172" s="58"/>
      <c r="F2172" s="58"/>
      <c r="G2172" s="58"/>
    </row>
    <row r="2173" spans="3:7" x14ac:dyDescent="0.3">
      <c r="C2173" s="59"/>
      <c r="D2173" s="59"/>
      <c r="E2173" s="58"/>
      <c r="F2173" s="58"/>
      <c r="G2173" s="58"/>
    </row>
    <row r="2174" spans="3:7" x14ac:dyDescent="0.3">
      <c r="C2174" s="59"/>
      <c r="D2174" s="59"/>
      <c r="E2174" s="58"/>
      <c r="F2174" s="58"/>
      <c r="G2174" s="58"/>
    </row>
    <row r="2175" spans="3:7" x14ac:dyDescent="0.3">
      <c r="C2175" s="59"/>
      <c r="D2175" s="59"/>
      <c r="E2175" s="58"/>
      <c r="F2175" s="58"/>
      <c r="G2175" s="58"/>
    </row>
    <row r="2176" spans="3:7" x14ac:dyDescent="0.3">
      <c r="C2176" s="59"/>
      <c r="D2176" s="59"/>
      <c r="E2176" s="58"/>
      <c r="F2176" s="58"/>
      <c r="G2176" s="58"/>
    </row>
    <row r="2177" spans="3:7" x14ac:dyDescent="0.3">
      <c r="C2177" s="59"/>
      <c r="D2177" s="59"/>
      <c r="E2177" s="58"/>
      <c r="F2177" s="58"/>
      <c r="G2177" s="58"/>
    </row>
    <row r="2178" spans="3:7" x14ac:dyDescent="0.3">
      <c r="C2178" s="59"/>
      <c r="D2178" s="59"/>
      <c r="E2178" s="58"/>
      <c r="F2178" s="58"/>
      <c r="G2178" s="58"/>
    </row>
    <row r="2179" spans="3:7" x14ac:dyDescent="0.3">
      <c r="C2179" s="59"/>
      <c r="D2179" s="59"/>
      <c r="E2179" s="58"/>
      <c r="F2179" s="58"/>
      <c r="G2179" s="58"/>
    </row>
    <row r="2180" spans="3:7" x14ac:dyDescent="0.3">
      <c r="C2180" s="59"/>
      <c r="D2180" s="59"/>
      <c r="E2180" s="58"/>
      <c r="F2180" s="58"/>
      <c r="G2180" s="58"/>
    </row>
    <row r="2181" spans="3:7" x14ac:dyDescent="0.3">
      <c r="C2181" s="59"/>
      <c r="D2181" s="59"/>
      <c r="E2181" s="58"/>
      <c r="F2181" s="58"/>
      <c r="G2181" s="58"/>
    </row>
    <row r="2182" spans="3:7" x14ac:dyDescent="0.3">
      <c r="C2182" s="59"/>
      <c r="D2182" s="59"/>
      <c r="E2182" s="58"/>
      <c r="F2182" s="58"/>
      <c r="G2182" s="58"/>
    </row>
    <row r="2183" spans="3:7" x14ac:dyDescent="0.3">
      <c r="C2183" s="59"/>
      <c r="D2183" s="59"/>
      <c r="E2183" s="58"/>
      <c r="F2183" s="58"/>
      <c r="G2183" s="58"/>
    </row>
    <row r="2184" spans="3:7" x14ac:dyDescent="0.3">
      <c r="C2184" s="59"/>
      <c r="D2184" s="59"/>
      <c r="E2184" s="58"/>
      <c r="F2184" s="58"/>
      <c r="G2184" s="58"/>
    </row>
    <row r="2185" spans="3:7" x14ac:dyDescent="0.3">
      <c r="C2185" s="59"/>
      <c r="D2185" s="59"/>
      <c r="E2185" s="58"/>
      <c r="F2185" s="58"/>
      <c r="G2185" s="58"/>
    </row>
    <row r="2186" spans="3:7" x14ac:dyDescent="0.3">
      <c r="C2186" s="59"/>
      <c r="D2186" s="59"/>
      <c r="E2186" s="58"/>
      <c r="F2186" s="58"/>
      <c r="G2186" s="58"/>
    </row>
    <row r="2187" spans="3:7" x14ac:dyDescent="0.3">
      <c r="C2187" s="59"/>
      <c r="D2187" s="59"/>
      <c r="E2187" s="58"/>
      <c r="F2187" s="58"/>
      <c r="G2187" s="58"/>
    </row>
    <row r="2188" spans="3:7" x14ac:dyDescent="0.3">
      <c r="C2188" s="59"/>
      <c r="D2188" s="59"/>
      <c r="E2188" s="58"/>
      <c r="F2188" s="58"/>
      <c r="G2188" s="58"/>
    </row>
    <row r="2189" spans="3:7" x14ac:dyDescent="0.3">
      <c r="C2189" s="59"/>
      <c r="D2189" s="59"/>
      <c r="E2189" s="58"/>
      <c r="F2189" s="58"/>
      <c r="G2189" s="58"/>
    </row>
    <row r="2190" spans="3:7" x14ac:dyDescent="0.3">
      <c r="C2190" s="59"/>
      <c r="D2190" s="59"/>
      <c r="E2190" s="58"/>
      <c r="F2190" s="58"/>
      <c r="G2190" s="58"/>
    </row>
    <row r="2191" spans="3:7" x14ac:dyDescent="0.3">
      <c r="C2191" s="59"/>
      <c r="D2191" s="59"/>
      <c r="E2191" s="58"/>
      <c r="F2191" s="58"/>
      <c r="G2191" s="58"/>
    </row>
    <row r="2192" spans="3:7" x14ac:dyDescent="0.3">
      <c r="C2192" s="59"/>
      <c r="D2192" s="59"/>
      <c r="E2192" s="58"/>
      <c r="F2192" s="58"/>
      <c r="G2192" s="58"/>
    </row>
    <row r="2193" spans="3:7" x14ac:dyDescent="0.3">
      <c r="C2193" s="59"/>
      <c r="D2193" s="59"/>
      <c r="E2193" s="58"/>
      <c r="F2193" s="58"/>
      <c r="G2193" s="58"/>
    </row>
    <row r="2194" spans="3:7" x14ac:dyDescent="0.3">
      <c r="C2194" s="59"/>
      <c r="D2194" s="59"/>
      <c r="E2194" s="58"/>
      <c r="F2194" s="58"/>
      <c r="G2194" s="58"/>
    </row>
    <row r="2195" spans="3:7" x14ac:dyDescent="0.3">
      <c r="C2195" s="59"/>
      <c r="D2195" s="59"/>
      <c r="E2195" s="58"/>
      <c r="F2195" s="58"/>
      <c r="G2195" s="58"/>
    </row>
    <row r="2196" spans="3:7" x14ac:dyDescent="0.3">
      <c r="C2196" s="59"/>
      <c r="D2196" s="59"/>
      <c r="E2196" s="58"/>
      <c r="F2196" s="58"/>
      <c r="G2196" s="58"/>
    </row>
    <row r="2197" spans="3:7" x14ac:dyDescent="0.3">
      <c r="C2197" s="59"/>
      <c r="D2197" s="59"/>
      <c r="E2197" s="58"/>
      <c r="F2197" s="58"/>
      <c r="G2197" s="58"/>
    </row>
    <row r="2198" spans="3:7" x14ac:dyDescent="0.3">
      <c r="C2198" s="59"/>
      <c r="D2198" s="59"/>
      <c r="E2198" s="58"/>
      <c r="F2198" s="58"/>
      <c r="G2198" s="58"/>
    </row>
    <row r="2199" spans="3:7" x14ac:dyDescent="0.3">
      <c r="C2199" s="59"/>
      <c r="D2199" s="59"/>
      <c r="E2199" s="58"/>
      <c r="F2199" s="58"/>
      <c r="G2199" s="58"/>
    </row>
    <row r="2200" spans="3:7" x14ac:dyDescent="0.3">
      <c r="C2200" s="59"/>
      <c r="D2200" s="59"/>
      <c r="E2200" s="58"/>
      <c r="F2200" s="58"/>
      <c r="G2200" s="58"/>
    </row>
    <row r="2201" spans="3:7" x14ac:dyDescent="0.3">
      <c r="C2201" s="59"/>
      <c r="D2201" s="59"/>
      <c r="E2201" s="58"/>
      <c r="F2201" s="58"/>
      <c r="G2201" s="58"/>
    </row>
    <row r="2202" spans="3:7" x14ac:dyDescent="0.3">
      <c r="C2202" s="59"/>
      <c r="D2202" s="59"/>
      <c r="E2202" s="58"/>
      <c r="F2202" s="58"/>
      <c r="G2202" s="58"/>
    </row>
    <row r="2203" spans="3:7" x14ac:dyDescent="0.3">
      <c r="C2203" s="59"/>
      <c r="D2203" s="59"/>
      <c r="E2203" s="58"/>
      <c r="F2203" s="58"/>
      <c r="G2203" s="58"/>
    </row>
    <row r="2204" spans="3:7" x14ac:dyDescent="0.3">
      <c r="C2204" s="59"/>
      <c r="D2204" s="59"/>
      <c r="E2204" s="58"/>
      <c r="F2204" s="58"/>
      <c r="G2204" s="58"/>
    </row>
    <row r="2205" spans="3:7" x14ac:dyDescent="0.3">
      <c r="C2205" s="59"/>
      <c r="D2205" s="59"/>
      <c r="E2205" s="58"/>
      <c r="F2205" s="58"/>
      <c r="G2205" s="58"/>
    </row>
    <row r="2206" spans="3:7" x14ac:dyDescent="0.3">
      <c r="C2206" s="59"/>
      <c r="D2206" s="59"/>
      <c r="E2206" s="58"/>
      <c r="F2206" s="58"/>
      <c r="G2206" s="58"/>
    </row>
    <row r="2207" spans="3:7" x14ac:dyDescent="0.3">
      <c r="C2207" s="59"/>
      <c r="D2207" s="59"/>
      <c r="E2207" s="58"/>
      <c r="F2207" s="58"/>
      <c r="G2207" s="58"/>
    </row>
    <row r="2208" spans="3:7" x14ac:dyDescent="0.3">
      <c r="C2208" s="59"/>
      <c r="D2208" s="59"/>
      <c r="E2208" s="58"/>
      <c r="F2208" s="58"/>
      <c r="G2208" s="58"/>
    </row>
    <row r="2209" spans="3:7" x14ac:dyDescent="0.3">
      <c r="C2209" s="59"/>
      <c r="D2209" s="59"/>
      <c r="E2209" s="58"/>
      <c r="F2209" s="58"/>
      <c r="G2209" s="58"/>
    </row>
    <row r="2210" spans="3:7" x14ac:dyDescent="0.3">
      <c r="C2210" s="59"/>
      <c r="D2210" s="59"/>
      <c r="E2210" s="58"/>
      <c r="F2210" s="58"/>
      <c r="G2210" s="58"/>
    </row>
    <row r="2211" spans="3:7" x14ac:dyDescent="0.3">
      <c r="C2211" s="59"/>
      <c r="D2211" s="59"/>
      <c r="E2211" s="58"/>
      <c r="F2211" s="58"/>
      <c r="G2211" s="58"/>
    </row>
    <row r="2212" spans="3:7" x14ac:dyDescent="0.3">
      <c r="C2212" s="59"/>
      <c r="D2212" s="59"/>
      <c r="E2212" s="58"/>
      <c r="F2212" s="58"/>
      <c r="G2212" s="58"/>
    </row>
    <row r="2213" spans="3:7" x14ac:dyDescent="0.3">
      <c r="C2213" s="59"/>
      <c r="D2213" s="59"/>
      <c r="E2213" s="58"/>
      <c r="F2213" s="58"/>
      <c r="G2213" s="58"/>
    </row>
    <row r="2214" spans="3:7" x14ac:dyDescent="0.3">
      <c r="C2214" s="59"/>
      <c r="D2214" s="59"/>
      <c r="E2214" s="58"/>
      <c r="F2214" s="58"/>
      <c r="G2214" s="58"/>
    </row>
    <row r="2215" spans="3:7" x14ac:dyDescent="0.3">
      <c r="C2215" s="59"/>
      <c r="D2215" s="59"/>
      <c r="E2215" s="58"/>
      <c r="F2215" s="58"/>
      <c r="G2215" s="58"/>
    </row>
    <row r="2216" spans="3:7" x14ac:dyDescent="0.3">
      <c r="C2216" s="59"/>
      <c r="D2216" s="59"/>
      <c r="E2216" s="58"/>
      <c r="F2216" s="58"/>
      <c r="G2216" s="58"/>
    </row>
    <row r="2217" spans="3:7" x14ac:dyDescent="0.3">
      <c r="C2217" s="59"/>
      <c r="D2217" s="59"/>
      <c r="E2217" s="58"/>
      <c r="F2217" s="58"/>
      <c r="G2217" s="58"/>
    </row>
    <row r="2218" spans="3:7" x14ac:dyDescent="0.3">
      <c r="C2218" s="59"/>
      <c r="D2218" s="59"/>
      <c r="E2218" s="58"/>
      <c r="F2218" s="58"/>
      <c r="G2218" s="58"/>
    </row>
    <row r="2219" spans="3:7" x14ac:dyDescent="0.3">
      <c r="C2219" s="59"/>
      <c r="D2219" s="59"/>
      <c r="E2219" s="58"/>
      <c r="F2219" s="58"/>
      <c r="G2219" s="58"/>
    </row>
    <row r="2220" spans="3:7" x14ac:dyDescent="0.3">
      <c r="C2220" s="59"/>
      <c r="D2220" s="59"/>
      <c r="E2220" s="58"/>
      <c r="F2220" s="58"/>
      <c r="G2220" s="58"/>
    </row>
    <row r="2221" spans="3:7" x14ac:dyDescent="0.3">
      <c r="C2221" s="59"/>
      <c r="D2221" s="59"/>
      <c r="E2221" s="58"/>
      <c r="F2221" s="58"/>
      <c r="G2221" s="58"/>
    </row>
    <row r="2222" spans="3:7" x14ac:dyDescent="0.3">
      <c r="C2222" s="59"/>
      <c r="D2222" s="59"/>
      <c r="E2222" s="58"/>
      <c r="F2222" s="58"/>
      <c r="G2222" s="58"/>
    </row>
    <row r="2223" spans="3:7" x14ac:dyDescent="0.3">
      <c r="C2223" s="59"/>
      <c r="D2223" s="59"/>
      <c r="E2223" s="58"/>
      <c r="F2223" s="58"/>
      <c r="G2223" s="58"/>
    </row>
    <row r="2224" spans="3:7" x14ac:dyDescent="0.3">
      <c r="C2224" s="59"/>
      <c r="D2224" s="59"/>
      <c r="E2224" s="58"/>
      <c r="F2224" s="58"/>
      <c r="G2224" s="58"/>
    </row>
    <row r="2225" spans="3:7" x14ac:dyDescent="0.3">
      <c r="C2225" s="59"/>
      <c r="D2225" s="59"/>
      <c r="E2225" s="58"/>
      <c r="F2225" s="58"/>
      <c r="G2225" s="58"/>
    </row>
    <row r="2226" spans="3:7" x14ac:dyDescent="0.3">
      <c r="C2226" s="59"/>
      <c r="D2226" s="59"/>
      <c r="E2226" s="58"/>
      <c r="F2226" s="58"/>
      <c r="G2226" s="58"/>
    </row>
    <row r="2227" spans="3:7" x14ac:dyDescent="0.3">
      <c r="C2227" s="59"/>
      <c r="D2227" s="59"/>
      <c r="E2227" s="58"/>
      <c r="F2227" s="58"/>
      <c r="G2227" s="58"/>
    </row>
    <row r="2228" spans="3:7" x14ac:dyDescent="0.3">
      <c r="C2228" s="59"/>
      <c r="D2228" s="59"/>
      <c r="E2228" s="58"/>
      <c r="F2228" s="58"/>
      <c r="G2228" s="58"/>
    </row>
    <row r="2229" spans="3:7" x14ac:dyDescent="0.3">
      <c r="C2229" s="59"/>
      <c r="D2229" s="59"/>
      <c r="E2229" s="58"/>
      <c r="F2229" s="58"/>
      <c r="G2229" s="58"/>
    </row>
    <row r="2230" spans="3:7" x14ac:dyDescent="0.3">
      <c r="C2230" s="59"/>
      <c r="D2230" s="59"/>
      <c r="E2230" s="58"/>
      <c r="F2230" s="58"/>
      <c r="G2230" s="58"/>
    </row>
    <row r="2231" spans="3:7" x14ac:dyDescent="0.3">
      <c r="C2231" s="59"/>
      <c r="D2231" s="59"/>
      <c r="E2231" s="58"/>
      <c r="F2231" s="58"/>
      <c r="G2231" s="58"/>
    </row>
    <row r="2232" spans="3:7" x14ac:dyDescent="0.3">
      <c r="C2232" s="59"/>
      <c r="D2232" s="59"/>
      <c r="E2232" s="58"/>
      <c r="F2232" s="58"/>
      <c r="G2232" s="58"/>
    </row>
    <row r="2233" spans="3:7" x14ac:dyDescent="0.3">
      <c r="C2233" s="59"/>
      <c r="D2233" s="59"/>
      <c r="E2233" s="58"/>
      <c r="F2233" s="58"/>
      <c r="G2233" s="58"/>
    </row>
    <row r="2234" spans="3:7" x14ac:dyDescent="0.3">
      <c r="C2234" s="59"/>
      <c r="D2234" s="59"/>
      <c r="E2234" s="58"/>
      <c r="F2234" s="58"/>
      <c r="G2234" s="58"/>
    </row>
    <row r="2235" spans="3:7" x14ac:dyDescent="0.3">
      <c r="C2235" s="59"/>
      <c r="D2235" s="59"/>
      <c r="E2235" s="58"/>
      <c r="F2235" s="58"/>
      <c r="G2235" s="58"/>
    </row>
    <row r="2236" spans="3:7" x14ac:dyDescent="0.3">
      <c r="C2236" s="59"/>
      <c r="D2236" s="59"/>
      <c r="E2236" s="58"/>
      <c r="F2236" s="58"/>
      <c r="G2236" s="58"/>
    </row>
    <row r="2237" spans="3:7" x14ac:dyDescent="0.3">
      <c r="C2237" s="59"/>
      <c r="D2237" s="59"/>
      <c r="E2237" s="58"/>
      <c r="F2237" s="58"/>
      <c r="G2237" s="58"/>
    </row>
    <row r="2238" spans="3:7" x14ac:dyDescent="0.3">
      <c r="C2238" s="59"/>
      <c r="D2238" s="59"/>
      <c r="E2238" s="58"/>
      <c r="F2238" s="58"/>
      <c r="G2238" s="58"/>
    </row>
    <row r="2239" spans="3:7" x14ac:dyDescent="0.3">
      <c r="C2239" s="59"/>
      <c r="D2239" s="59"/>
      <c r="E2239" s="58"/>
      <c r="F2239" s="58"/>
      <c r="G2239" s="58"/>
    </row>
    <row r="2240" spans="3:7" x14ac:dyDescent="0.3">
      <c r="C2240" s="59"/>
      <c r="D2240" s="59"/>
      <c r="E2240" s="58"/>
      <c r="F2240" s="58"/>
      <c r="G2240" s="58"/>
    </row>
    <row r="2241" spans="3:7" x14ac:dyDescent="0.3">
      <c r="C2241" s="59"/>
      <c r="D2241" s="59"/>
      <c r="E2241" s="58"/>
      <c r="F2241" s="58"/>
      <c r="G2241" s="58"/>
    </row>
    <row r="2242" spans="3:7" x14ac:dyDescent="0.3">
      <c r="C2242" s="59"/>
      <c r="D2242" s="59"/>
      <c r="E2242" s="58"/>
      <c r="F2242" s="58"/>
      <c r="G2242" s="58"/>
    </row>
    <row r="2243" spans="3:7" x14ac:dyDescent="0.3">
      <c r="C2243" s="59"/>
      <c r="D2243" s="59"/>
      <c r="E2243" s="58"/>
      <c r="F2243" s="58"/>
      <c r="G2243" s="58"/>
    </row>
    <row r="2244" spans="3:7" x14ac:dyDescent="0.3">
      <c r="C2244" s="59"/>
      <c r="D2244" s="59"/>
      <c r="E2244" s="58"/>
      <c r="F2244" s="58"/>
      <c r="G2244" s="58"/>
    </row>
    <row r="2245" spans="3:7" x14ac:dyDescent="0.3">
      <c r="C2245" s="59"/>
      <c r="D2245" s="59"/>
      <c r="E2245" s="58"/>
      <c r="F2245" s="58"/>
      <c r="G2245" s="58"/>
    </row>
    <row r="2246" spans="3:7" x14ac:dyDescent="0.3">
      <c r="C2246" s="59"/>
      <c r="D2246" s="59"/>
      <c r="E2246" s="58"/>
      <c r="F2246" s="58"/>
      <c r="G2246" s="58"/>
    </row>
    <row r="2247" spans="3:7" x14ac:dyDescent="0.3">
      <c r="C2247" s="59"/>
      <c r="D2247" s="59"/>
      <c r="E2247" s="58"/>
      <c r="F2247" s="58"/>
      <c r="G2247" s="58"/>
    </row>
    <row r="2248" spans="3:7" x14ac:dyDescent="0.3">
      <c r="C2248" s="59"/>
      <c r="D2248" s="59"/>
      <c r="E2248" s="58"/>
      <c r="F2248" s="58"/>
      <c r="G2248" s="58"/>
    </row>
    <row r="2249" spans="3:7" x14ac:dyDescent="0.3">
      <c r="C2249" s="59"/>
      <c r="D2249" s="59"/>
      <c r="E2249" s="58"/>
      <c r="F2249" s="58"/>
      <c r="G2249" s="58"/>
    </row>
    <row r="2250" spans="3:7" x14ac:dyDescent="0.3">
      <c r="C2250" s="59"/>
      <c r="D2250" s="59"/>
      <c r="E2250" s="58"/>
      <c r="F2250" s="58"/>
      <c r="G2250" s="58"/>
    </row>
    <row r="2251" spans="3:7" x14ac:dyDescent="0.3">
      <c r="C2251" s="59"/>
      <c r="D2251" s="59"/>
      <c r="E2251" s="58"/>
      <c r="F2251" s="58"/>
      <c r="G2251" s="58"/>
    </row>
    <row r="2252" spans="3:7" x14ac:dyDescent="0.3">
      <c r="C2252" s="59"/>
      <c r="D2252" s="59"/>
      <c r="E2252" s="58"/>
      <c r="F2252" s="58"/>
      <c r="G2252" s="58"/>
    </row>
    <row r="2253" spans="3:7" x14ac:dyDescent="0.3">
      <c r="C2253" s="59"/>
      <c r="D2253" s="59"/>
      <c r="E2253" s="58"/>
      <c r="F2253" s="58"/>
      <c r="G2253" s="58"/>
    </row>
    <row r="2254" spans="3:7" x14ac:dyDescent="0.3">
      <c r="C2254" s="59"/>
      <c r="D2254" s="59"/>
      <c r="E2254" s="58"/>
      <c r="F2254" s="58"/>
      <c r="G2254" s="58"/>
    </row>
    <row r="2255" spans="3:7" x14ac:dyDescent="0.3">
      <c r="C2255" s="59"/>
      <c r="D2255" s="59"/>
      <c r="E2255" s="58"/>
      <c r="F2255" s="58"/>
      <c r="G2255" s="58"/>
    </row>
    <row r="2256" spans="3:7" x14ac:dyDescent="0.3">
      <c r="C2256" s="59"/>
      <c r="D2256" s="59"/>
      <c r="E2256" s="58"/>
      <c r="F2256" s="58"/>
      <c r="G2256" s="58"/>
    </row>
    <row r="2257" spans="3:9" x14ac:dyDescent="0.3">
      <c r="C2257" s="59"/>
      <c r="D2257" s="59"/>
      <c r="E2257" s="58"/>
      <c r="F2257" s="58"/>
      <c r="G2257" s="58"/>
    </row>
    <row r="2258" spans="3:9" x14ac:dyDescent="0.3">
      <c r="C2258" s="59"/>
      <c r="D2258" s="59"/>
      <c r="E2258" s="58"/>
      <c r="F2258" s="58"/>
      <c r="G2258" s="58"/>
    </row>
    <row r="2259" spans="3:9" x14ac:dyDescent="0.3">
      <c r="C2259" s="59"/>
      <c r="D2259" s="59"/>
      <c r="E2259" s="58"/>
      <c r="F2259" s="58"/>
      <c r="G2259" s="58"/>
    </row>
    <row r="2260" spans="3:9" x14ac:dyDescent="0.3">
      <c r="C2260" s="59"/>
      <c r="D2260" s="59"/>
      <c r="E2260" s="58"/>
      <c r="F2260" s="58"/>
      <c r="G2260" s="58"/>
    </row>
    <row r="2261" spans="3:9" x14ac:dyDescent="0.3">
      <c r="C2261" s="59"/>
      <c r="D2261" s="59"/>
      <c r="E2261" s="58"/>
      <c r="F2261" s="58"/>
      <c r="G2261" s="58"/>
    </row>
    <row r="2262" spans="3:9" x14ac:dyDescent="0.3">
      <c r="C2262" s="59"/>
      <c r="D2262" s="59"/>
      <c r="E2262" s="58"/>
      <c r="F2262" s="58"/>
      <c r="G2262" s="58"/>
    </row>
    <row r="2263" spans="3:9" x14ac:dyDescent="0.3">
      <c r="C2263" s="59"/>
      <c r="D2263" s="59"/>
      <c r="E2263" s="58"/>
      <c r="F2263" s="58"/>
      <c r="G2263" s="58"/>
    </row>
    <row r="2264" spans="3:9" x14ac:dyDescent="0.3">
      <c r="C2264" s="59"/>
      <c r="D2264" s="59"/>
      <c r="E2264" s="58"/>
      <c r="F2264" s="58"/>
      <c r="G2264" s="58"/>
    </row>
    <row r="2265" spans="3:9" x14ac:dyDescent="0.3">
      <c r="C2265" s="59"/>
      <c r="D2265" s="59"/>
      <c r="E2265" s="58"/>
      <c r="F2265" s="58"/>
      <c r="G2265" s="58"/>
    </row>
    <row r="2266" spans="3:9" x14ac:dyDescent="0.3">
      <c r="C2266" s="59"/>
      <c r="D2266" s="59"/>
      <c r="E2266" s="58"/>
      <c r="F2266" s="58"/>
      <c r="G2266" s="58"/>
    </row>
    <row r="2267" spans="3:9" x14ac:dyDescent="0.3">
      <c r="C2267" s="59"/>
      <c r="D2267" s="59"/>
      <c r="E2267" s="58"/>
      <c r="F2267" s="58"/>
      <c r="G2267" s="58"/>
    </row>
    <row r="2268" spans="3:9" x14ac:dyDescent="0.3">
      <c r="C2268" s="59"/>
      <c r="D2268" s="59"/>
      <c r="E2268" s="58"/>
      <c r="F2268" s="58"/>
      <c r="G2268" s="58"/>
    </row>
    <row r="2269" spans="3:9" x14ac:dyDescent="0.3">
      <c r="C2269" s="59"/>
      <c r="D2269" s="59"/>
      <c r="E2269" s="58"/>
      <c r="F2269" s="58"/>
      <c r="G2269" s="58"/>
    </row>
    <row r="2270" spans="3:9" x14ac:dyDescent="0.3">
      <c r="C2270" s="57"/>
      <c r="D2270" s="57"/>
      <c r="E2270" s="57"/>
      <c r="F2270" s="57"/>
      <c r="G2270" s="57"/>
      <c r="I2270" s="56"/>
    </row>
    <row r="2271" spans="3:9" x14ac:dyDescent="0.3">
      <c r="I2271" s="27"/>
    </row>
  </sheetData>
  <autoFilter ref="A5:H2269" xr:uid="{00000000-0001-0000-0000-000000000000}"/>
  <mergeCells count="3">
    <mergeCell ref="A2:K2"/>
    <mergeCell ref="A3:K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H2:H4</xm:sqref>
        </x14:conditionalFormatting>
        <x14:conditionalFormatting xmlns:xm="http://schemas.microsoft.com/office/excel/2006/main">
          <x14:cfRule type="iconSet" priority="29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H6:H409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777"/>
  <sheetViews>
    <sheetView showGridLines="0" zoomScaleNormal="100" workbookViewId="0">
      <selection activeCell="B891" sqref="B891"/>
    </sheetView>
  </sheetViews>
  <sheetFormatPr baseColWidth="10" defaultColWidth="11.44140625" defaultRowHeight="13.8" x14ac:dyDescent="0.25"/>
  <cols>
    <col min="1" max="1" width="11.5546875" style="7" customWidth="1"/>
    <col min="2" max="2" width="37.33203125" style="7" customWidth="1"/>
    <col min="3" max="3" width="0.109375" style="7" customWidth="1"/>
    <col min="4" max="4" width="8" style="33" customWidth="1"/>
    <col min="5" max="5" width="14.6640625" style="35" customWidth="1"/>
    <col min="6" max="6" width="46.5546875" style="7" customWidth="1"/>
    <col min="7" max="7" width="19.109375" style="10" customWidth="1"/>
    <col min="8" max="8" width="18.88671875" style="10" customWidth="1"/>
    <col min="9" max="9" width="21.6640625" style="10" hidden="1" customWidth="1"/>
    <col min="10" max="10" width="18" style="10" hidden="1" customWidth="1"/>
    <col min="11" max="11" width="19.6640625" style="10" hidden="1" customWidth="1"/>
    <col min="12" max="12" width="15.109375" style="10" hidden="1" customWidth="1"/>
    <col min="13" max="13" width="20.33203125" style="10" customWidth="1"/>
    <col min="14" max="14" width="19.33203125" style="10" customWidth="1"/>
    <col min="15" max="15" width="19.109375" style="10" customWidth="1"/>
    <col min="16" max="16" width="16.6640625" style="7" bestFit="1" customWidth="1"/>
    <col min="17" max="17" width="12.109375" style="7" customWidth="1"/>
    <col min="18" max="18" width="28.6640625" style="7" bestFit="1" customWidth="1"/>
    <col min="19" max="19" width="19" style="7" bestFit="1" customWidth="1"/>
    <col min="20" max="20" width="17.88671875" style="7" bestFit="1" customWidth="1"/>
    <col min="21" max="16384" width="11.44140625" style="7"/>
  </cols>
  <sheetData>
    <row r="2" spans="1:16" ht="12.6" x14ac:dyDescent="0.2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12.6" x14ac:dyDescent="0.2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2" x14ac:dyDescent="0.2">
      <c r="A5" s="40" t="s">
        <v>675</v>
      </c>
      <c r="B5" s="40" t="s">
        <v>676</v>
      </c>
      <c r="C5" s="25" t="s">
        <v>677</v>
      </c>
      <c r="D5" s="41" t="s">
        <v>678</v>
      </c>
      <c r="E5" s="42" t="s">
        <v>2</v>
      </c>
      <c r="F5" s="40" t="s">
        <v>3</v>
      </c>
      <c r="G5" s="37" t="s">
        <v>4</v>
      </c>
      <c r="H5" s="37" t="s">
        <v>5</v>
      </c>
      <c r="I5" s="38" t="s">
        <v>679</v>
      </c>
      <c r="J5" s="38" t="s">
        <v>680</v>
      </c>
      <c r="K5" s="38" t="s">
        <v>681</v>
      </c>
      <c r="L5" s="38" t="s">
        <v>682</v>
      </c>
      <c r="M5" s="37" t="s">
        <v>6</v>
      </c>
      <c r="N5" s="37" t="s">
        <v>7</v>
      </c>
      <c r="O5" s="38" t="s">
        <v>8</v>
      </c>
      <c r="P5" s="39" t="s">
        <v>9</v>
      </c>
    </row>
    <row r="6" spans="1:16" x14ac:dyDescent="0.2">
      <c r="A6" s="36" t="s">
        <v>683</v>
      </c>
      <c r="B6" s="36" t="s">
        <v>684</v>
      </c>
      <c r="C6" s="66" t="str">
        <f>+CONCATENATE(A6," ",B6)</f>
        <v>213 Ministerio de Cultura Juvent. y Deportes</v>
      </c>
      <c r="D6" s="36" t="s">
        <v>685</v>
      </c>
      <c r="E6" s="36" t="s">
        <v>686</v>
      </c>
      <c r="F6" s="36" t="s">
        <v>686</v>
      </c>
      <c r="G6" s="49">
        <v>49205644842</v>
      </c>
      <c r="H6" s="49">
        <v>49205644842</v>
      </c>
      <c r="I6" s="49">
        <v>36597218619</v>
      </c>
      <c r="J6" s="49">
        <v>5877467.0300000003</v>
      </c>
      <c r="K6" s="49">
        <v>1960526659.0899999</v>
      </c>
      <c r="L6" s="49">
        <v>11824064.26</v>
      </c>
      <c r="M6" s="49">
        <v>3479462185.4099998</v>
      </c>
      <c r="N6" s="49">
        <v>3074552951.8099999</v>
      </c>
      <c r="O6" s="49">
        <v>43747954466.209999</v>
      </c>
      <c r="P6" s="67">
        <f>+IFERROR(M6/H6,0)</f>
        <v>7.0712663081290789E-2</v>
      </c>
    </row>
    <row r="7" spans="1:16" ht="14.4" x14ac:dyDescent="0.2">
      <c r="A7" s="51" t="s">
        <v>687</v>
      </c>
      <c r="B7" s="51" t="s">
        <v>688</v>
      </c>
      <c r="C7" s="68" t="str">
        <f t="shared" ref="C7:C70" si="0">+CONCATENATE(A7," ",B7)</f>
        <v>21374900 ACTIVIDADES CENTRALES</v>
      </c>
      <c r="D7" s="51" t="s">
        <v>685</v>
      </c>
      <c r="E7" s="51" t="s">
        <v>686</v>
      </c>
      <c r="F7" s="51" t="s">
        <v>686</v>
      </c>
      <c r="G7" s="50">
        <v>9499120103</v>
      </c>
      <c r="H7" s="50">
        <v>9499120103</v>
      </c>
      <c r="I7" s="50">
        <v>5646404470</v>
      </c>
      <c r="J7" s="50">
        <v>2272556.13</v>
      </c>
      <c r="K7" s="50">
        <v>550948809.85000002</v>
      </c>
      <c r="L7" s="50">
        <v>0</v>
      </c>
      <c r="M7" s="50">
        <v>396001850.60000002</v>
      </c>
      <c r="N7" s="50">
        <v>396001850.60000002</v>
      </c>
      <c r="O7" s="50">
        <v>8549896886.4200001</v>
      </c>
      <c r="P7" s="69">
        <f t="shared" ref="P7:P70" si="1">+IFERROR(M7/H7,0)</f>
        <v>4.1688266524278941E-2</v>
      </c>
    </row>
    <row r="8" spans="1:16" ht="14.4" x14ac:dyDescent="0.2">
      <c r="A8" s="51" t="s">
        <v>687</v>
      </c>
      <c r="B8" s="51" t="s">
        <v>688</v>
      </c>
      <c r="C8" s="70" t="str">
        <f t="shared" si="0"/>
        <v>21374900 ACTIVIDADES CENTRALES</v>
      </c>
      <c r="D8" s="51" t="s">
        <v>685</v>
      </c>
      <c r="E8" s="51" t="s">
        <v>11</v>
      </c>
      <c r="F8" s="51" t="s">
        <v>12</v>
      </c>
      <c r="G8" s="50">
        <v>3521041243</v>
      </c>
      <c r="H8" s="50">
        <v>3521041243</v>
      </c>
      <c r="I8" s="50">
        <v>3521041243</v>
      </c>
      <c r="J8" s="50">
        <v>0</v>
      </c>
      <c r="K8" s="50">
        <v>384513503.80000001</v>
      </c>
      <c r="L8" s="50">
        <v>0</v>
      </c>
      <c r="M8" s="50">
        <v>391268650.04000002</v>
      </c>
      <c r="N8" s="50">
        <v>391268650.04000002</v>
      </c>
      <c r="O8" s="50">
        <v>2745259089.1599998</v>
      </c>
      <c r="P8" s="71">
        <f t="shared" si="1"/>
        <v>0.11112299545421712</v>
      </c>
    </row>
    <row r="9" spans="1:16" ht="14.4" x14ac:dyDescent="0.2">
      <c r="A9" s="51" t="s">
        <v>687</v>
      </c>
      <c r="B9" s="51" t="s">
        <v>688</v>
      </c>
      <c r="C9" s="70" t="str">
        <f t="shared" si="0"/>
        <v>21374900 ACTIVIDADES CENTRALES</v>
      </c>
      <c r="D9" s="51" t="s">
        <v>685</v>
      </c>
      <c r="E9" s="51" t="s">
        <v>13</v>
      </c>
      <c r="F9" s="51" t="s">
        <v>14</v>
      </c>
      <c r="G9" s="50">
        <v>1590513028</v>
      </c>
      <c r="H9" s="50">
        <v>1590513028</v>
      </c>
      <c r="I9" s="50">
        <v>1590513028</v>
      </c>
      <c r="J9" s="50">
        <v>0</v>
      </c>
      <c r="K9" s="50">
        <v>0</v>
      </c>
      <c r="L9" s="50">
        <v>0</v>
      </c>
      <c r="M9" s="50">
        <v>117992072.01000001</v>
      </c>
      <c r="N9" s="50">
        <v>117992072.01000001</v>
      </c>
      <c r="O9" s="50">
        <v>1472520955.99</v>
      </c>
      <c r="P9" s="71">
        <f t="shared" si="1"/>
        <v>7.4184913881761683E-2</v>
      </c>
    </row>
    <row r="10" spans="1:16" ht="14.4" x14ac:dyDescent="0.2">
      <c r="A10" s="51" t="s">
        <v>687</v>
      </c>
      <c r="B10" s="51" t="s">
        <v>688</v>
      </c>
      <c r="C10" s="70" t="str">
        <f t="shared" si="0"/>
        <v>21374900 ACTIVIDADES CENTRALES</v>
      </c>
      <c r="D10" s="51" t="s">
        <v>685</v>
      </c>
      <c r="E10" s="51" t="s">
        <v>15</v>
      </c>
      <c r="F10" s="51" t="s">
        <v>16</v>
      </c>
      <c r="G10" s="50">
        <v>1580513028</v>
      </c>
      <c r="H10" s="50">
        <v>1580513028</v>
      </c>
      <c r="I10" s="50">
        <v>1580513028</v>
      </c>
      <c r="J10" s="50">
        <v>0</v>
      </c>
      <c r="K10" s="50">
        <v>0</v>
      </c>
      <c r="L10" s="50">
        <v>0</v>
      </c>
      <c r="M10" s="50">
        <v>117458022.01000001</v>
      </c>
      <c r="N10" s="50">
        <v>117458022.01000001</v>
      </c>
      <c r="O10" s="50">
        <v>1463055005.99</v>
      </c>
      <c r="P10" s="71">
        <f t="shared" si="1"/>
        <v>7.4316389633708235E-2</v>
      </c>
    </row>
    <row r="11" spans="1:16" ht="14.4" x14ac:dyDescent="0.2">
      <c r="A11" s="51" t="s">
        <v>687</v>
      </c>
      <c r="B11" s="51" t="s">
        <v>688</v>
      </c>
      <c r="C11" s="70" t="str">
        <f t="shared" si="0"/>
        <v>21374900 ACTIVIDADES CENTRALES</v>
      </c>
      <c r="D11" s="51" t="s">
        <v>685</v>
      </c>
      <c r="E11" s="51" t="s">
        <v>19</v>
      </c>
      <c r="F11" s="51" t="s">
        <v>20</v>
      </c>
      <c r="G11" s="50">
        <v>10000000</v>
      </c>
      <c r="H11" s="50">
        <v>10000000</v>
      </c>
      <c r="I11" s="50">
        <v>10000000</v>
      </c>
      <c r="J11" s="50">
        <v>0</v>
      </c>
      <c r="K11" s="50">
        <v>0</v>
      </c>
      <c r="L11" s="50">
        <v>0</v>
      </c>
      <c r="M11" s="50">
        <v>534050</v>
      </c>
      <c r="N11" s="50">
        <v>534050</v>
      </c>
      <c r="O11" s="50">
        <v>9465950</v>
      </c>
      <c r="P11" s="71">
        <f t="shared" si="1"/>
        <v>5.3405000000000001E-2</v>
      </c>
    </row>
    <row r="12" spans="1:16" ht="14.4" x14ac:dyDescent="0.2">
      <c r="A12" s="51" t="s">
        <v>687</v>
      </c>
      <c r="B12" s="51" t="s">
        <v>688</v>
      </c>
      <c r="C12" s="70" t="str">
        <f t="shared" si="0"/>
        <v>21374900 ACTIVIDADES CENTRALES</v>
      </c>
      <c r="D12" s="51" t="s">
        <v>685</v>
      </c>
      <c r="E12" s="51" t="s">
        <v>21</v>
      </c>
      <c r="F12" s="51" t="s">
        <v>22</v>
      </c>
      <c r="G12" s="50">
        <v>20000000</v>
      </c>
      <c r="H12" s="50">
        <v>20000000</v>
      </c>
      <c r="I12" s="50">
        <v>20000000</v>
      </c>
      <c r="J12" s="50">
        <v>0</v>
      </c>
      <c r="K12" s="50">
        <v>0</v>
      </c>
      <c r="L12" s="50">
        <v>0</v>
      </c>
      <c r="M12" s="50">
        <v>722999</v>
      </c>
      <c r="N12" s="50">
        <v>722999</v>
      </c>
      <c r="O12" s="50">
        <v>19277001</v>
      </c>
      <c r="P12" s="71">
        <f t="shared" si="1"/>
        <v>3.614995E-2</v>
      </c>
    </row>
    <row r="13" spans="1:16" ht="14.4" x14ac:dyDescent="0.2">
      <c r="A13" s="51" t="s">
        <v>687</v>
      </c>
      <c r="B13" s="51" t="s">
        <v>688</v>
      </c>
      <c r="C13" s="70" t="str">
        <f t="shared" si="0"/>
        <v>21374900 ACTIVIDADES CENTRALES</v>
      </c>
      <c r="D13" s="51" t="s">
        <v>685</v>
      </c>
      <c r="E13" s="51" t="s">
        <v>23</v>
      </c>
      <c r="F13" s="51" t="s">
        <v>24</v>
      </c>
      <c r="G13" s="50">
        <v>20000000</v>
      </c>
      <c r="H13" s="50">
        <v>20000000</v>
      </c>
      <c r="I13" s="50">
        <v>20000000</v>
      </c>
      <c r="J13" s="50">
        <v>0</v>
      </c>
      <c r="K13" s="50">
        <v>0</v>
      </c>
      <c r="L13" s="50">
        <v>0</v>
      </c>
      <c r="M13" s="50">
        <v>722999</v>
      </c>
      <c r="N13" s="50">
        <v>722999</v>
      </c>
      <c r="O13" s="50">
        <v>19277001</v>
      </c>
      <c r="P13" s="71">
        <f t="shared" si="1"/>
        <v>3.614995E-2</v>
      </c>
    </row>
    <row r="14" spans="1:16" ht="14.4" x14ac:dyDescent="0.2">
      <c r="A14" s="51" t="s">
        <v>687</v>
      </c>
      <c r="B14" s="51" t="s">
        <v>688</v>
      </c>
      <c r="C14" s="70" t="str">
        <f t="shared" si="0"/>
        <v>21374900 ACTIVIDADES CENTRALES</v>
      </c>
      <c r="D14" s="51" t="s">
        <v>685</v>
      </c>
      <c r="E14" s="51" t="s">
        <v>27</v>
      </c>
      <c r="F14" s="51" t="s">
        <v>28</v>
      </c>
      <c r="G14" s="50">
        <v>1295520669</v>
      </c>
      <c r="H14" s="50">
        <v>1295520669</v>
      </c>
      <c r="I14" s="50">
        <v>1295520669</v>
      </c>
      <c r="J14" s="50">
        <v>0</v>
      </c>
      <c r="K14" s="50">
        <v>0</v>
      </c>
      <c r="L14" s="50">
        <v>0</v>
      </c>
      <c r="M14" s="50">
        <v>233061046.03</v>
      </c>
      <c r="N14" s="50">
        <v>233061046.03</v>
      </c>
      <c r="O14" s="50">
        <v>1062459622.97</v>
      </c>
      <c r="P14" s="71">
        <f t="shared" si="1"/>
        <v>0.17989758990869484</v>
      </c>
    </row>
    <row r="15" spans="1:16" ht="14.4" x14ac:dyDescent="0.2">
      <c r="A15" s="51" t="s">
        <v>687</v>
      </c>
      <c r="B15" s="51" t="s">
        <v>688</v>
      </c>
      <c r="C15" s="70" t="str">
        <f t="shared" si="0"/>
        <v>21374900 ACTIVIDADES CENTRALES</v>
      </c>
      <c r="D15" s="51" t="s">
        <v>685</v>
      </c>
      <c r="E15" s="51" t="s">
        <v>29</v>
      </c>
      <c r="F15" s="51" t="s">
        <v>30</v>
      </c>
      <c r="G15" s="50">
        <v>380800000</v>
      </c>
      <c r="H15" s="50">
        <v>380800000</v>
      </c>
      <c r="I15" s="50">
        <v>380800000</v>
      </c>
      <c r="J15" s="50">
        <v>0</v>
      </c>
      <c r="K15" s="50">
        <v>0</v>
      </c>
      <c r="L15" s="50">
        <v>0</v>
      </c>
      <c r="M15" s="50">
        <v>24914957.449999999</v>
      </c>
      <c r="N15" s="50">
        <v>24914957.449999999</v>
      </c>
      <c r="O15" s="50">
        <v>355885042.55000001</v>
      </c>
      <c r="P15" s="71">
        <f t="shared" si="1"/>
        <v>6.5427934480042013E-2</v>
      </c>
    </row>
    <row r="16" spans="1:16" ht="14.4" x14ac:dyDescent="0.2">
      <c r="A16" s="51" t="s">
        <v>687</v>
      </c>
      <c r="B16" s="51" t="s">
        <v>688</v>
      </c>
      <c r="C16" s="70" t="str">
        <f t="shared" si="0"/>
        <v>21374900 ACTIVIDADES CENTRALES</v>
      </c>
      <c r="D16" s="51" t="s">
        <v>685</v>
      </c>
      <c r="E16" s="51" t="s">
        <v>31</v>
      </c>
      <c r="F16" s="51" t="s">
        <v>32</v>
      </c>
      <c r="G16" s="50">
        <v>400205512</v>
      </c>
      <c r="H16" s="50">
        <v>400205512</v>
      </c>
      <c r="I16" s="50">
        <v>400205512</v>
      </c>
      <c r="J16" s="50">
        <v>0</v>
      </c>
      <c r="K16" s="50">
        <v>0</v>
      </c>
      <c r="L16" s="50">
        <v>0</v>
      </c>
      <c r="M16" s="50">
        <v>27598049.039999999</v>
      </c>
      <c r="N16" s="50">
        <v>27598049.039999999</v>
      </c>
      <c r="O16" s="50">
        <v>372607462.95999998</v>
      </c>
      <c r="P16" s="71">
        <f t="shared" si="1"/>
        <v>6.8959692489192898E-2</v>
      </c>
    </row>
    <row r="17" spans="1:16" ht="14.4" x14ac:dyDescent="0.2">
      <c r="A17" s="51" t="s">
        <v>687</v>
      </c>
      <c r="B17" s="51" t="s">
        <v>688</v>
      </c>
      <c r="C17" s="70" t="str">
        <f t="shared" si="0"/>
        <v>21374900 ACTIVIDADES CENTRALES</v>
      </c>
      <c r="D17" s="51" t="s">
        <v>685</v>
      </c>
      <c r="E17" s="51" t="s">
        <v>33</v>
      </c>
      <c r="F17" s="51" t="s">
        <v>34</v>
      </c>
      <c r="G17" s="50">
        <v>223736769</v>
      </c>
      <c r="H17" s="50">
        <v>223736769</v>
      </c>
      <c r="I17" s="50">
        <v>223736769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223736769</v>
      </c>
      <c r="P17" s="71">
        <f t="shared" si="1"/>
        <v>0</v>
      </c>
    </row>
    <row r="18" spans="1:16" ht="14.4" x14ac:dyDescent="0.2">
      <c r="A18" s="51" t="s">
        <v>687</v>
      </c>
      <c r="B18" s="51" t="s">
        <v>688</v>
      </c>
      <c r="C18" s="70" t="str">
        <f t="shared" si="0"/>
        <v>21374900 ACTIVIDADES CENTRALES</v>
      </c>
      <c r="D18" s="51" t="s">
        <v>685</v>
      </c>
      <c r="E18" s="51" t="s">
        <v>35</v>
      </c>
      <c r="F18" s="51" t="s">
        <v>36</v>
      </c>
      <c r="G18" s="50">
        <v>190478388</v>
      </c>
      <c r="H18" s="50">
        <v>190478388</v>
      </c>
      <c r="I18" s="50">
        <v>190478388</v>
      </c>
      <c r="J18" s="50">
        <v>0</v>
      </c>
      <c r="K18" s="50">
        <v>0</v>
      </c>
      <c r="L18" s="50">
        <v>0</v>
      </c>
      <c r="M18" s="50">
        <v>173602719.66999999</v>
      </c>
      <c r="N18" s="50">
        <v>173602719.66999999</v>
      </c>
      <c r="O18" s="50">
        <v>16875668.329999998</v>
      </c>
      <c r="P18" s="71">
        <f t="shared" si="1"/>
        <v>0.91140376340228157</v>
      </c>
    </row>
    <row r="19" spans="1:16" ht="14.4" x14ac:dyDescent="0.2">
      <c r="A19" s="51" t="s">
        <v>687</v>
      </c>
      <c r="B19" s="51" t="s">
        <v>688</v>
      </c>
      <c r="C19" s="70" t="str">
        <f t="shared" si="0"/>
        <v>21374900 ACTIVIDADES CENTRALES</v>
      </c>
      <c r="D19" s="51" t="s">
        <v>685</v>
      </c>
      <c r="E19" s="51" t="s">
        <v>37</v>
      </c>
      <c r="F19" s="51" t="s">
        <v>38</v>
      </c>
      <c r="G19" s="50">
        <v>100300000</v>
      </c>
      <c r="H19" s="50">
        <v>100300000</v>
      </c>
      <c r="I19" s="50">
        <v>100300000</v>
      </c>
      <c r="J19" s="50">
        <v>0</v>
      </c>
      <c r="K19" s="50">
        <v>0</v>
      </c>
      <c r="L19" s="50">
        <v>0</v>
      </c>
      <c r="M19" s="50">
        <v>6945319.8700000001</v>
      </c>
      <c r="N19" s="50">
        <v>6945319.8700000001</v>
      </c>
      <c r="O19" s="50">
        <v>93354680.129999995</v>
      </c>
      <c r="P19" s="71">
        <f t="shared" si="1"/>
        <v>6.9245462313060821E-2</v>
      </c>
    </row>
    <row r="20" spans="1:16" ht="14.4" x14ac:dyDescent="0.2">
      <c r="A20" s="51" t="s">
        <v>687</v>
      </c>
      <c r="B20" s="51" t="s">
        <v>688</v>
      </c>
      <c r="C20" s="70" t="str">
        <f t="shared" si="0"/>
        <v>21374900 ACTIVIDADES CENTRALES</v>
      </c>
      <c r="D20" s="51" t="s">
        <v>685</v>
      </c>
      <c r="E20" s="51" t="s">
        <v>39</v>
      </c>
      <c r="F20" s="51" t="s">
        <v>40</v>
      </c>
      <c r="G20" s="50">
        <v>262713451</v>
      </c>
      <c r="H20" s="50">
        <v>262713451</v>
      </c>
      <c r="I20" s="50">
        <v>262713451</v>
      </c>
      <c r="J20" s="50">
        <v>0</v>
      </c>
      <c r="K20" s="50">
        <v>190569491.80000001</v>
      </c>
      <c r="L20" s="50">
        <v>0</v>
      </c>
      <c r="M20" s="50">
        <v>19601269</v>
      </c>
      <c r="N20" s="50">
        <v>19601269</v>
      </c>
      <c r="O20" s="50">
        <v>52542690.200000003</v>
      </c>
      <c r="P20" s="71">
        <f t="shared" si="1"/>
        <v>7.461083140352795E-2</v>
      </c>
    </row>
    <row r="21" spans="1:16" ht="14.4" x14ac:dyDescent="0.2">
      <c r="A21" s="51" t="s">
        <v>687</v>
      </c>
      <c r="B21" s="51" t="s">
        <v>688</v>
      </c>
      <c r="C21" s="70" t="str">
        <f t="shared" si="0"/>
        <v>21374900 ACTIVIDADES CENTRALES</v>
      </c>
      <c r="D21" s="51" t="s">
        <v>685</v>
      </c>
      <c r="E21" s="51" t="s">
        <v>41</v>
      </c>
      <c r="F21" s="51" t="s">
        <v>42</v>
      </c>
      <c r="G21" s="50">
        <v>249240966</v>
      </c>
      <c r="H21" s="50">
        <v>249240966</v>
      </c>
      <c r="I21" s="50">
        <v>249240966</v>
      </c>
      <c r="J21" s="50">
        <v>0</v>
      </c>
      <c r="K21" s="50">
        <v>180799353.80000001</v>
      </c>
      <c r="L21" s="50">
        <v>0</v>
      </c>
      <c r="M21" s="50">
        <v>18593419</v>
      </c>
      <c r="N21" s="50">
        <v>18593419</v>
      </c>
      <c r="O21" s="50">
        <v>49848193.200000003</v>
      </c>
      <c r="P21" s="71">
        <f t="shared" si="1"/>
        <v>7.4600172268630999E-2</v>
      </c>
    </row>
    <row r="22" spans="1:16" ht="14.4" x14ac:dyDescent="0.2">
      <c r="A22" s="51" t="s">
        <v>687</v>
      </c>
      <c r="B22" s="51" t="s">
        <v>688</v>
      </c>
      <c r="C22" s="70" t="str">
        <f t="shared" si="0"/>
        <v>21374900 ACTIVIDADES CENTRALES</v>
      </c>
      <c r="D22" s="51" t="s">
        <v>685</v>
      </c>
      <c r="E22" s="51" t="s">
        <v>62</v>
      </c>
      <c r="F22" s="51" t="s">
        <v>63</v>
      </c>
      <c r="G22" s="50">
        <v>13472485</v>
      </c>
      <c r="H22" s="50">
        <v>13472485</v>
      </c>
      <c r="I22" s="50">
        <v>13472485</v>
      </c>
      <c r="J22" s="50">
        <v>0</v>
      </c>
      <c r="K22" s="50">
        <v>9770138</v>
      </c>
      <c r="L22" s="50">
        <v>0</v>
      </c>
      <c r="M22" s="50">
        <v>1007850</v>
      </c>
      <c r="N22" s="50">
        <v>1007850</v>
      </c>
      <c r="O22" s="50">
        <v>2694497</v>
      </c>
      <c r="P22" s="71">
        <f t="shared" si="1"/>
        <v>7.4808025393978919E-2</v>
      </c>
    </row>
    <row r="23" spans="1:16" ht="14.4" x14ac:dyDescent="0.2">
      <c r="A23" s="51" t="s">
        <v>687</v>
      </c>
      <c r="B23" s="51" t="s">
        <v>688</v>
      </c>
      <c r="C23" s="70" t="str">
        <f t="shared" si="0"/>
        <v>21374900 ACTIVIDADES CENTRALES</v>
      </c>
      <c r="D23" s="51" t="s">
        <v>685</v>
      </c>
      <c r="E23" s="51" t="s">
        <v>84</v>
      </c>
      <c r="F23" s="51" t="s">
        <v>85</v>
      </c>
      <c r="G23" s="50">
        <v>352294095</v>
      </c>
      <c r="H23" s="50">
        <v>352294095</v>
      </c>
      <c r="I23" s="50">
        <v>352294095</v>
      </c>
      <c r="J23" s="50">
        <v>0</v>
      </c>
      <c r="K23" s="50">
        <v>193944012</v>
      </c>
      <c r="L23" s="50">
        <v>0</v>
      </c>
      <c r="M23" s="50">
        <v>19891264</v>
      </c>
      <c r="N23" s="50">
        <v>19891264</v>
      </c>
      <c r="O23" s="50">
        <v>138458819</v>
      </c>
      <c r="P23" s="71">
        <f t="shared" si="1"/>
        <v>5.6462098804125567E-2</v>
      </c>
    </row>
    <row r="24" spans="1:16" ht="14.4" x14ac:dyDescent="0.2">
      <c r="A24" s="51" t="s">
        <v>687</v>
      </c>
      <c r="B24" s="51" t="s">
        <v>688</v>
      </c>
      <c r="C24" s="70" t="str">
        <f t="shared" si="0"/>
        <v>21374900 ACTIVIDADES CENTRALES</v>
      </c>
      <c r="D24" s="51" t="s">
        <v>685</v>
      </c>
      <c r="E24" s="51" t="s">
        <v>86</v>
      </c>
      <c r="F24" s="51" t="s">
        <v>87</v>
      </c>
      <c r="G24" s="50">
        <v>146041733</v>
      </c>
      <c r="H24" s="50">
        <v>146041733</v>
      </c>
      <c r="I24" s="50">
        <v>146041733</v>
      </c>
      <c r="J24" s="50">
        <v>0</v>
      </c>
      <c r="K24" s="50">
        <v>105944143.40000001</v>
      </c>
      <c r="L24" s="50">
        <v>0</v>
      </c>
      <c r="M24" s="50">
        <v>10889243</v>
      </c>
      <c r="N24" s="50">
        <v>10889243</v>
      </c>
      <c r="O24" s="50">
        <v>29208346.600000001</v>
      </c>
      <c r="P24" s="71">
        <f t="shared" si="1"/>
        <v>7.4562543023232952E-2</v>
      </c>
    </row>
    <row r="25" spans="1:16" ht="14.4" x14ac:dyDescent="0.2">
      <c r="A25" s="51" t="s">
        <v>687</v>
      </c>
      <c r="B25" s="51" t="s">
        <v>688</v>
      </c>
      <c r="C25" s="70" t="str">
        <f t="shared" si="0"/>
        <v>21374900 ACTIVIDADES CENTRALES</v>
      </c>
      <c r="D25" s="51" t="s">
        <v>685</v>
      </c>
      <c r="E25" s="51" t="s">
        <v>107</v>
      </c>
      <c r="F25" s="51" t="s">
        <v>108</v>
      </c>
      <c r="G25" s="50">
        <v>80834908</v>
      </c>
      <c r="H25" s="50">
        <v>80834908</v>
      </c>
      <c r="I25" s="50">
        <v>80834908</v>
      </c>
      <c r="J25" s="50">
        <v>0</v>
      </c>
      <c r="K25" s="50">
        <v>58686879.399999999</v>
      </c>
      <c r="L25" s="50">
        <v>0</v>
      </c>
      <c r="M25" s="50">
        <v>5981047</v>
      </c>
      <c r="N25" s="50">
        <v>5981047</v>
      </c>
      <c r="O25" s="50">
        <v>16166981.6</v>
      </c>
      <c r="P25" s="71">
        <f t="shared" si="1"/>
        <v>7.3990892647518069E-2</v>
      </c>
    </row>
    <row r="26" spans="1:16" ht="14.4" x14ac:dyDescent="0.2">
      <c r="A26" s="51" t="s">
        <v>687</v>
      </c>
      <c r="B26" s="51" t="s">
        <v>688</v>
      </c>
      <c r="C26" s="70" t="str">
        <f t="shared" si="0"/>
        <v>21374900 ACTIVIDADES CENTRALES</v>
      </c>
      <c r="D26" s="51" t="s">
        <v>685</v>
      </c>
      <c r="E26" s="51" t="s">
        <v>128</v>
      </c>
      <c r="F26" s="51" t="s">
        <v>129</v>
      </c>
      <c r="G26" s="50">
        <v>40417454</v>
      </c>
      <c r="H26" s="50">
        <v>40417454</v>
      </c>
      <c r="I26" s="50">
        <v>40417454</v>
      </c>
      <c r="J26" s="50">
        <v>0</v>
      </c>
      <c r="K26" s="50">
        <v>29312989.199999999</v>
      </c>
      <c r="L26" s="50">
        <v>0</v>
      </c>
      <c r="M26" s="50">
        <v>3020974</v>
      </c>
      <c r="N26" s="50">
        <v>3020974</v>
      </c>
      <c r="O26" s="50">
        <v>8083490.7999999998</v>
      </c>
      <c r="P26" s="71">
        <f t="shared" si="1"/>
        <v>7.4744292403969834E-2</v>
      </c>
    </row>
    <row r="27" spans="1:16" ht="14.4" x14ac:dyDescent="0.2">
      <c r="A27" s="51" t="s">
        <v>687</v>
      </c>
      <c r="B27" s="51" t="s">
        <v>688</v>
      </c>
      <c r="C27" s="70" t="str">
        <f t="shared" si="0"/>
        <v>21374900 ACTIVIDADES CENTRALES</v>
      </c>
      <c r="D27" s="51" t="s">
        <v>685</v>
      </c>
      <c r="E27" s="51" t="s">
        <v>149</v>
      </c>
      <c r="F27" s="51" t="s">
        <v>150</v>
      </c>
      <c r="G27" s="50">
        <v>85000000</v>
      </c>
      <c r="H27" s="50">
        <v>85000000</v>
      </c>
      <c r="I27" s="50">
        <v>85000000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85000000</v>
      </c>
      <c r="P27" s="71">
        <f t="shared" si="1"/>
        <v>0</v>
      </c>
    </row>
    <row r="28" spans="1:16" ht="14.4" x14ac:dyDescent="0.2">
      <c r="A28" s="51" t="s">
        <v>687</v>
      </c>
      <c r="B28" s="51" t="s">
        <v>688</v>
      </c>
      <c r="C28" s="70" t="str">
        <f t="shared" si="0"/>
        <v>21374900 ACTIVIDADES CENTRALES</v>
      </c>
      <c r="D28" s="51" t="s">
        <v>685</v>
      </c>
      <c r="E28" s="51" t="s">
        <v>167</v>
      </c>
      <c r="F28" s="51" t="s">
        <v>168</v>
      </c>
      <c r="G28" s="50">
        <v>1713090497</v>
      </c>
      <c r="H28" s="50">
        <v>1713090497</v>
      </c>
      <c r="I28" s="50">
        <v>448821023.75</v>
      </c>
      <c r="J28" s="50">
        <v>2272556.13</v>
      </c>
      <c r="K28" s="50">
        <v>94410923.209999993</v>
      </c>
      <c r="L28" s="50">
        <v>0</v>
      </c>
      <c r="M28" s="50">
        <v>626960.81999999995</v>
      </c>
      <c r="N28" s="50">
        <v>626960.81999999995</v>
      </c>
      <c r="O28" s="50">
        <v>1615780056.8399999</v>
      </c>
      <c r="P28" s="71">
        <f t="shared" si="1"/>
        <v>3.6598231155793981E-4</v>
      </c>
    </row>
    <row r="29" spans="1:16" ht="14.4" x14ac:dyDescent="0.2">
      <c r="A29" s="51" t="s">
        <v>687</v>
      </c>
      <c r="B29" s="51" t="s">
        <v>688</v>
      </c>
      <c r="C29" s="70" t="str">
        <f t="shared" si="0"/>
        <v>21374900 ACTIVIDADES CENTRALES</v>
      </c>
      <c r="D29" s="51" t="s">
        <v>685</v>
      </c>
      <c r="E29" s="51" t="s">
        <v>169</v>
      </c>
      <c r="F29" s="51" t="s">
        <v>170</v>
      </c>
      <c r="G29" s="50">
        <v>18645356</v>
      </c>
      <c r="H29" s="50">
        <v>18645356</v>
      </c>
      <c r="I29" s="50">
        <v>18645356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18645356</v>
      </c>
      <c r="P29" s="71">
        <f t="shared" si="1"/>
        <v>0</v>
      </c>
    </row>
    <row r="30" spans="1:16" ht="14.4" x14ac:dyDescent="0.2">
      <c r="A30" s="51" t="s">
        <v>687</v>
      </c>
      <c r="B30" s="51" t="s">
        <v>688</v>
      </c>
      <c r="C30" s="70" t="str">
        <f t="shared" si="0"/>
        <v>21374900 ACTIVIDADES CENTRALES</v>
      </c>
      <c r="D30" s="51" t="s">
        <v>685</v>
      </c>
      <c r="E30" s="51" t="s">
        <v>175</v>
      </c>
      <c r="F30" s="51" t="s">
        <v>176</v>
      </c>
      <c r="G30" s="50">
        <v>18645356</v>
      </c>
      <c r="H30" s="50">
        <v>18645356</v>
      </c>
      <c r="I30" s="50">
        <v>18645356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18645356</v>
      </c>
      <c r="P30" s="71">
        <f t="shared" si="1"/>
        <v>0</v>
      </c>
    </row>
    <row r="31" spans="1:16" ht="14.4" x14ac:dyDescent="0.2">
      <c r="A31" s="51" t="s">
        <v>687</v>
      </c>
      <c r="B31" s="51" t="s">
        <v>688</v>
      </c>
      <c r="C31" s="70" t="str">
        <f t="shared" si="0"/>
        <v>21374900 ACTIVIDADES CENTRALES</v>
      </c>
      <c r="D31" s="51" t="s">
        <v>685</v>
      </c>
      <c r="E31" s="51" t="s">
        <v>181</v>
      </c>
      <c r="F31" s="51" t="s">
        <v>182</v>
      </c>
      <c r="G31" s="50">
        <v>161805586</v>
      </c>
      <c r="H31" s="50">
        <v>161805586</v>
      </c>
      <c r="I31" s="50">
        <v>40451396.5</v>
      </c>
      <c r="J31" s="50">
        <v>272556.12</v>
      </c>
      <c r="K31" s="50">
        <v>32831147.420000002</v>
      </c>
      <c r="L31" s="50">
        <v>0</v>
      </c>
      <c r="M31" s="50">
        <v>0</v>
      </c>
      <c r="N31" s="50">
        <v>0</v>
      </c>
      <c r="O31" s="50">
        <v>128701882.45999999</v>
      </c>
      <c r="P31" s="71">
        <f t="shared" si="1"/>
        <v>0</v>
      </c>
    </row>
    <row r="32" spans="1:16" ht="14.4" x14ac:dyDescent="0.2">
      <c r="A32" s="51" t="s">
        <v>687</v>
      </c>
      <c r="B32" s="51" t="s">
        <v>688</v>
      </c>
      <c r="C32" s="70" t="str">
        <f t="shared" si="0"/>
        <v>21374900 ACTIVIDADES CENTRALES</v>
      </c>
      <c r="D32" s="51" t="s">
        <v>685</v>
      </c>
      <c r="E32" s="51" t="s">
        <v>183</v>
      </c>
      <c r="F32" s="51" t="s">
        <v>184</v>
      </c>
      <c r="G32" s="50">
        <v>30000000</v>
      </c>
      <c r="H32" s="50">
        <v>30000000</v>
      </c>
      <c r="I32" s="50">
        <v>7500000</v>
      </c>
      <c r="J32" s="50">
        <v>0</v>
      </c>
      <c r="K32" s="50">
        <v>7500000</v>
      </c>
      <c r="L32" s="50">
        <v>0</v>
      </c>
      <c r="M32" s="50">
        <v>0</v>
      </c>
      <c r="N32" s="50">
        <v>0</v>
      </c>
      <c r="O32" s="50">
        <v>22500000</v>
      </c>
      <c r="P32" s="71">
        <f t="shared" si="1"/>
        <v>0</v>
      </c>
    </row>
    <row r="33" spans="1:16" ht="14.4" x14ac:dyDescent="0.2">
      <c r="A33" s="51" t="s">
        <v>687</v>
      </c>
      <c r="B33" s="51" t="s">
        <v>688</v>
      </c>
      <c r="C33" s="70" t="str">
        <f t="shared" si="0"/>
        <v>21374900 ACTIVIDADES CENTRALES</v>
      </c>
      <c r="D33" s="51" t="s">
        <v>685</v>
      </c>
      <c r="E33" s="51" t="s">
        <v>185</v>
      </c>
      <c r="F33" s="51" t="s">
        <v>186</v>
      </c>
      <c r="G33" s="50">
        <v>40000000</v>
      </c>
      <c r="H33" s="50">
        <v>40000000</v>
      </c>
      <c r="I33" s="50">
        <v>10000000</v>
      </c>
      <c r="J33" s="50">
        <v>0</v>
      </c>
      <c r="K33" s="50">
        <v>10000000</v>
      </c>
      <c r="L33" s="50">
        <v>0</v>
      </c>
      <c r="M33" s="50">
        <v>0</v>
      </c>
      <c r="N33" s="50">
        <v>0</v>
      </c>
      <c r="O33" s="50">
        <v>30000000</v>
      </c>
      <c r="P33" s="71">
        <f t="shared" si="1"/>
        <v>0</v>
      </c>
    </row>
    <row r="34" spans="1:16" ht="14.4" x14ac:dyDescent="0.2">
      <c r="A34" s="51" t="s">
        <v>687</v>
      </c>
      <c r="B34" s="51" t="s">
        <v>688</v>
      </c>
      <c r="C34" s="70" t="str">
        <f t="shared" si="0"/>
        <v>21374900 ACTIVIDADES CENTRALES</v>
      </c>
      <c r="D34" s="51" t="s">
        <v>685</v>
      </c>
      <c r="E34" s="51" t="s">
        <v>189</v>
      </c>
      <c r="F34" s="51" t="s">
        <v>190</v>
      </c>
      <c r="G34" s="50">
        <v>73475053</v>
      </c>
      <c r="H34" s="50">
        <v>73475053</v>
      </c>
      <c r="I34" s="50">
        <v>18368763.25</v>
      </c>
      <c r="J34" s="50">
        <v>0</v>
      </c>
      <c r="K34" s="50">
        <v>15331147.42</v>
      </c>
      <c r="L34" s="50">
        <v>0</v>
      </c>
      <c r="M34" s="50">
        <v>0</v>
      </c>
      <c r="N34" s="50">
        <v>0</v>
      </c>
      <c r="O34" s="50">
        <v>58143905.579999998</v>
      </c>
      <c r="P34" s="71">
        <f t="shared" si="1"/>
        <v>0</v>
      </c>
    </row>
    <row r="35" spans="1:16" ht="14.4" x14ac:dyDescent="0.2">
      <c r="A35" s="51" t="s">
        <v>687</v>
      </c>
      <c r="B35" s="51" t="s">
        <v>688</v>
      </c>
      <c r="C35" s="70" t="str">
        <f t="shared" si="0"/>
        <v>21374900 ACTIVIDADES CENTRALES</v>
      </c>
      <c r="D35" s="51" t="s">
        <v>685</v>
      </c>
      <c r="E35" s="51" t="s">
        <v>191</v>
      </c>
      <c r="F35" s="51" t="s">
        <v>192</v>
      </c>
      <c r="G35" s="50">
        <v>18330533</v>
      </c>
      <c r="H35" s="50">
        <v>18330533</v>
      </c>
      <c r="I35" s="50">
        <v>4582633.25</v>
      </c>
      <c r="J35" s="50">
        <v>272556.12</v>
      </c>
      <c r="K35" s="50">
        <v>0</v>
      </c>
      <c r="L35" s="50">
        <v>0</v>
      </c>
      <c r="M35" s="50">
        <v>0</v>
      </c>
      <c r="N35" s="50">
        <v>0</v>
      </c>
      <c r="O35" s="50">
        <v>18057976.879999999</v>
      </c>
      <c r="P35" s="71">
        <f t="shared" si="1"/>
        <v>0</v>
      </c>
    </row>
    <row r="36" spans="1:16" ht="14.4" x14ac:dyDescent="0.2">
      <c r="A36" s="51" t="s">
        <v>687</v>
      </c>
      <c r="B36" s="51" t="s">
        <v>688</v>
      </c>
      <c r="C36" s="70" t="str">
        <f t="shared" si="0"/>
        <v>21374900 ACTIVIDADES CENTRALES</v>
      </c>
      <c r="D36" s="51" t="s">
        <v>685</v>
      </c>
      <c r="E36" s="51" t="s">
        <v>193</v>
      </c>
      <c r="F36" s="51" t="s">
        <v>194</v>
      </c>
      <c r="G36" s="50">
        <v>255057513</v>
      </c>
      <c r="H36" s="50">
        <v>255057513</v>
      </c>
      <c r="I36" s="50">
        <v>73915953.75</v>
      </c>
      <c r="J36" s="50">
        <v>0</v>
      </c>
      <c r="K36" s="50">
        <v>12319974.369999999</v>
      </c>
      <c r="L36" s="50">
        <v>0</v>
      </c>
      <c r="M36" s="50">
        <v>0</v>
      </c>
      <c r="N36" s="50">
        <v>0</v>
      </c>
      <c r="O36" s="50">
        <v>242737538.63</v>
      </c>
      <c r="P36" s="71">
        <f t="shared" si="1"/>
        <v>0</v>
      </c>
    </row>
    <row r="37" spans="1:16" ht="14.4" x14ac:dyDescent="0.2">
      <c r="A37" s="51" t="s">
        <v>687</v>
      </c>
      <c r="B37" s="51" t="s">
        <v>688</v>
      </c>
      <c r="C37" s="70" t="str">
        <f t="shared" si="0"/>
        <v>21374900 ACTIVIDADES CENTRALES</v>
      </c>
      <c r="D37" s="51" t="s">
        <v>685</v>
      </c>
      <c r="E37" s="51" t="s">
        <v>195</v>
      </c>
      <c r="F37" s="51" t="s">
        <v>196</v>
      </c>
      <c r="G37" s="50">
        <v>2212330</v>
      </c>
      <c r="H37" s="50">
        <v>2212330</v>
      </c>
      <c r="I37" s="50">
        <v>553082.5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2212330</v>
      </c>
      <c r="P37" s="71">
        <f t="shared" si="1"/>
        <v>0</v>
      </c>
    </row>
    <row r="38" spans="1:16" ht="14.4" x14ac:dyDescent="0.2">
      <c r="A38" s="51" t="s">
        <v>687</v>
      </c>
      <c r="B38" s="51" t="s">
        <v>688</v>
      </c>
      <c r="C38" s="70" t="str">
        <f t="shared" si="0"/>
        <v>21374900 ACTIVIDADES CENTRALES</v>
      </c>
      <c r="D38" s="51" t="s">
        <v>685</v>
      </c>
      <c r="E38" s="51" t="s">
        <v>197</v>
      </c>
      <c r="F38" s="51" t="s">
        <v>198</v>
      </c>
      <c r="G38" s="50">
        <v>44000000</v>
      </c>
      <c r="H38" s="50">
        <v>44000000</v>
      </c>
      <c r="I38" s="50">
        <v>4316000</v>
      </c>
      <c r="J38" s="50">
        <v>0</v>
      </c>
      <c r="K38" s="50">
        <v>4316000</v>
      </c>
      <c r="L38" s="50">
        <v>0</v>
      </c>
      <c r="M38" s="50">
        <v>0</v>
      </c>
      <c r="N38" s="50">
        <v>0</v>
      </c>
      <c r="O38" s="50">
        <v>39684000</v>
      </c>
      <c r="P38" s="71">
        <f t="shared" si="1"/>
        <v>0</v>
      </c>
    </row>
    <row r="39" spans="1:16" ht="14.4" x14ac:dyDescent="0.2">
      <c r="A39" s="51" t="s">
        <v>687</v>
      </c>
      <c r="B39" s="51" t="s">
        <v>688</v>
      </c>
      <c r="C39" s="70" t="str">
        <f t="shared" si="0"/>
        <v>21374900 ACTIVIDADES CENTRALES</v>
      </c>
      <c r="D39" s="51" t="s">
        <v>685</v>
      </c>
      <c r="E39" s="51" t="s">
        <v>199</v>
      </c>
      <c r="F39" s="51" t="s">
        <v>200</v>
      </c>
      <c r="G39" s="50">
        <v>350000</v>
      </c>
      <c r="H39" s="50">
        <v>350000</v>
      </c>
      <c r="I39" s="50">
        <v>87500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350000</v>
      </c>
      <c r="P39" s="71">
        <f t="shared" si="1"/>
        <v>0</v>
      </c>
    </row>
    <row r="40" spans="1:16" ht="14.4" x14ac:dyDescent="0.2">
      <c r="A40" s="51" t="s">
        <v>687</v>
      </c>
      <c r="B40" s="51" t="s">
        <v>688</v>
      </c>
      <c r="C40" s="70" t="str">
        <f t="shared" si="0"/>
        <v>21374900 ACTIVIDADES CENTRALES</v>
      </c>
      <c r="D40" s="51" t="s">
        <v>685</v>
      </c>
      <c r="E40" s="51" t="s">
        <v>205</v>
      </c>
      <c r="F40" s="51" t="s">
        <v>206</v>
      </c>
      <c r="G40" s="50">
        <v>22447434</v>
      </c>
      <c r="H40" s="50">
        <v>22447434</v>
      </c>
      <c r="I40" s="50">
        <v>22447434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22447434</v>
      </c>
      <c r="P40" s="71">
        <f t="shared" si="1"/>
        <v>0</v>
      </c>
    </row>
    <row r="41" spans="1:16" ht="14.4" x14ac:dyDescent="0.2">
      <c r="A41" s="51" t="s">
        <v>687</v>
      </c>
      <c r="B41" s="51" t="s">
        <v>688</v>
      </c>
      <c r="C41" s="70" t="str">
        <f t="shared" si="0"/>
        <v>21374900 ACTIVIDADES CENTRALES</v>
      </c>
      <c r="D41" s="51" t="s">
        <v>685</v>
      </c>
      <c r="E41" s="51" t="s">
        <v>207</v>
      </c>
      <c r="F41" s="51" t="s">
        <v>208</v>
      </c>
      <c r="G41" s="50">
        <v>186047749</v>
      </c>
      <c r="H41" s="50">
        <v>186047749</v>
      </c>
      <c r="I41" s="50">
        <v>46511937.25</v>
      </c>
      <c r="J41" s="50">
        <v>0</v>
      </c>
      <c r="K41" s="50">
        <v>8003974.3700000001</v>
      </c>
      <c r="L41" s="50">
        <v>0</v>
      </c>
      <c r="M41" s="50">
        <v>0</v>
      </c>
      <c r="N41" s="50">
        <v>0</v>
      </c>
      <c r="O41" s="50">
        <v>178043774.63</v>
      </c>
      <c r="P41" s="71">
        <f t="shared" si="1"/>
        <v>0</v>
      </c>
    </row>
    <row r="42" spans="1:16" ht="14.4" x14ac:dyDescent="0.2">
      <c r="A42" s="51" t="s">
        <v>687</v>
      </c>
      <c r="B42" s="51" t="s">
        <v>688</v>
      </c>
      <c r="C42" s="70" t="str">
        <f t="shared" si="0"/>
        <v>21374900 ACTIVIDADES CENTRALES</v>
      </c>
      <c r="D42" s="51" t="s">
        <v>685</v>
      </c>
      <c r="E42" s="51" t="s">
        <v>209</v>
      </c>
      <c r="F42" s="51" t="s">
        <v>210</v>
      </c>
      <c r="G42" s="50">
        <v>930238522</v>
      </c>
      <c r="H42" s="50">
        <v>930238522</v>
      </c>
      <c r="I42" s="50">
        <v>169139446.5</v>
      </c>
      <c r="J42" s="50">
        <v>0</v>
      </c>
      <c r="K42" s="50">
        <v>22558605.530000001</v>
      </c>
      <c r="L42" s="50">
        <v>0</v>
      </c>
      <c r="M42" s="50">
        <v>0</v>
      </c>
      <c r="N42" s="50">
        <v>0</v>
      </c>
      <c r="O42" s="50">
        <v>907679916.47000003</v>
      </c>
      <c r="P42" s="71">
        <f t="shared" si="1"/>
        <v>0</v>
      </c>
    </row>
    <row r="43" spans="1:16" ht="14.4" x14ac:dyDescent="0.2">
      <c r="A43" s="51" t="s">
        <v>687</v>
      </c>
      <c r="B43" s="51" t="s">
        <v>688</v>
      </c>
      <c r="C43" s="70" t="str">
        <f t="shared" si="0"/>
        <v>21374900 ACTIVIDADES CENTRALES</v>
      </c>
      <c r="D43" s="51" t="s">
        <v>685</v>
      </c>
      <c r="E43" s="51" t="s">
        <v>217</v>
      </c>
      <c r="F43" s="51" t="s">
        <v>218</v>
      </c>
      <c r="G43" s="50">
        <v>206250000</v>
      </c>
      <c r="H43" s="50">
        <v>206250000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206250000</v>
      </c>
      <c r="P43" s="71">
        <f t="shared" si="1"/>
        <v>0</v>
      </c>
    </row>
    <row r="44" spans="1:16" ht="14.4" x14ac:dyDescent="0.2">
      <c r="A44" s="51" t="s">
        <v>687</v>
      </c>
      <c r="B44" s="51" t="s">
        <v>688</v>
      </c>
      <c r="C44" s="70" t="str">
        <f t="shared" si="0"/>
        <v>21374900 ACTIVIDADES CENTRALES</v>
      </c>
      <c r="D44" s="51" t="s">
        <v>685</v>
      </c>
      <c r="E44" s="51" t="s">
        <v>219</v>
      </c>
      <c r="F44" s="51" t="s">
        <v>220</v>
      </c>
      <c r="G44" s="50">
        <v>8508900</v>
      </c>
      <c r="H44" s="50">
        <v>8508900</v>
      </c>
      <c r="I44" s="50">
        <v>2127225</v>
      </c>
      <c r="J44" s="50">
        <v>0</v>
      </c>
      <c r="K44" s="50">
        <v>22408605.530000001</v>
      </c>
      <c r="L44" s="50">
        <v>0</v>
      </c>
      <c r="M44" s="50">
        <v>0</v>
      </c>
      <c r="N44" s="50">
        <v>0</v>
      </c>
      <c r="O44" s="50">
        <v>-13899705.529999999</v>
      </c>
      <c r="P44" s="71">
        <f t="shared" si="1"/>
        <v>0</v>
      </c>
    </row>
    <row r="45" spans="1:16" ht="14.4" x14ac:dyDescent="0.2">
      <c r="A45" s="51" t="s">
        <v>687</v>
      </c>
      <c r="B45" s="51" t="s">
        <v>688</v>
      </c>
      <c r="C45" s="70" t="str">
        <f t="shared" si="0"/>
        <v>21374900 ACTIVIDADES CENTRALES</v>
      </c>
      <c r="D45" s="51" t="s">
        <v>685</v>
      </c>
      <c r="E45" s="51" t="s">
        <v>221</v>
      </c>
      <c r="F45" s="51" t="s">
        <v>222</v>
      </c>
      <c r="G45" s="50">
        <v>599759994</v>
      </c>
      <c r="H45" s="50">
        <v>599759994</v>
      </c>
      <c r="I45" s="50">
        <v>121862221.5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599759994</v>
      </c>
      <c r="P45" s="71">
        <f t="shared" si="1"/>
        <v>0</v>
      </c>
    </row>
    <row r="46" spans="1:16" ht="14.4" x14ac:dyDescent="0.2">
      <c r="A46" s="51" t="s">
        <v>687</v>
      </c>
      <c r="B46" s="51" t="s">
        <v>688</v>
      </c>
      <c r="C46" s="70" t="str">
        <f t="shared" si="0"/>
        <v>21374900 ACTIVIDADES CENTRALES</v>
      </c>
      <c r="D46" s="51" t="s">
        <v>685</v>
      </c>
      <c r="E46" s="51" t="s">
        <v>223</v>
      </c>
      <c r="F46" s="51" t="s">
        <v>224</v>
      </c>
      <c r="G46" s="50">
        <v>115719628</v>
      </c>
      <c r="H46" s="50">
        <v>115719628</v>
      </c>
      <c r="I46" s="50">
        <v>45150000</v>
      </c>
      <c r="J46" s="50">
        <v>0</v>
      </c>
      <c r="K46" s="50">
        <v>150000</v>
      </c>
      <c r="L46" s="50">
        <v>0</v>
      </c>
      <c r="M46" s="50">
        <v>0</v>
      </c>
      <c r="N46" s="50">
        <v>0</v>
      </c>
      <c r="O46" s="50">
        <v>115569628</v>
      </c>
      <c r="P46" s="71">
        <f t="shared" si="1"/>
        <v>0</v>
      </c>
    </row>
    <row r="47" spans="1:16" ht="14.4" x14ac:dyDescent="0.2">
      <c r="A47" s="51" t="s">
        <v>687</v>
      </c>
      <c r="B47" s="51" t="s">
        <v>688</v>
      </c>
      <c r="C47" s="70" t="str">
        <f t="shared" si="0"/>
        <v>21374900 ACTIVIDADES CENTRALES</v>
      </c>
      <c r="D47" s="51" t="s">
        <v>685</v>
      </c>
      <c r="E47" s="51" t="s">
        <v>225</v>
      </c>
      <c r="F47" s="51" t="s">
        <v>226</v>
      </c>
      <c r="G47" s="50">
        <v>36522600</v>
      </c>
      <c r="H47" s="50">
        <v>36522600</v>
      </c>
      <c r="I47" s="50">
        <v>14005650</v>
      </c>
      <c r="J47" s="50">
        <v>0</v>
      </c>
      <c r="K47" s="50">
        <v>11978689.18</v>
      </c>
      <c r="L47" s="50">
        <v>0</v>
      </c>
      <c r="M47" s="50">
        <v>26960.82</v>
      </c>
      <c r="N47" s="50">
        <v>26960.82</v>
      </c>
      <c r="O47" s="50">
        <v>24516950</v>
      </c>
      <c r="P47" s="71">
        <f t="shared" si="1"/>
        <v>7.3819552824826271E-4</v>
      </c>
    </row>
    <row r="48" spans="1:16" ht="14.4" x14ac:dyDescent="0.2">
      <c r="A48" s="51" t="s">
        <v>687</v>
      </c>
      <c r="B48" s="51" t="s">
        <v>688</v>
      </c>
      <c r="C48" s="70" t="str">
        <f t="shared" si="0"/>
        <v>21374900 ACTIVIDADES CENTRALES</v>
      </c>
      <c r="D48" s="51" t="s">
        <v>685</v>
      </c>
      <c r="E48" s="51" t="s">
        <v>227</v>
      </c>
      <c r="F48" s="51" t="s">
        <v>228</v>
      </c>
      <c r="G48" s="50">
        <v>650000</v>
      </c>
      <c r="H48" s="50">
        <v>650000</v>
      </c>
      <c r="I48" s="50">
        <v>162500</v>
      </c>
      <c r="J48" s="50">
        <v>0</v>
      </c>
      <c r="K48" s="50">
        <v>135539.18</v>
      </c>
      <c r="L48" s="50">
        <v>0</v>
      </c>
      <c r="M48" s="50">
        <v>26960.82</v>
      </c>
      <c r="N48" s="50">
        <v>26960.82</v>
      </c>
      <c r="O48" s="50">
        <v>487500</v>
      </c>
      <c r="P48" s="71">
        <f t="shared" si="1"/>
        <v>4.1478184615384613E-2</v>
      </c>
    </row>
    <row r="49" spans="1:16" ht="14.4" x14ac:dyDescent="0.2">
      <c r="A49" s="51" t="s">
        <v>687</v>
      </c>
      <c r="B49" s="51" t="s">
        <v>688</v>
      </c>
      <c r="C49" s="70" t="str">
        <f t="shared" si="0"/>
        <v>21374900 ACTIVIDADES CENTRALES</v>
      </c>
      <c r="D49" s="51" t="s">
        <v>685</v>
      </c>
      <c r="E49" s="51" t="s">
        <v>229</v>
      </c>
      <c r="F49" s="51" t="s">
        <v>230</v>
      </c>
      <c r="G49" s="50">
        <v>29372600</v>
      </c>
      <c r="H49" s="50">
        <v>29372600</v>
      </c>
      <c r="I49" s="50">
        <v>7343150</v>
      </c>
      <c r="J49" s="50">
        <v>0</v>
      </c>
      <c r="K49" s="50">
        <v>7343150</v>
      </c>
      <c r="L49" s="50">
        <v>0</v>
      </c>
      <c r="M49" s="50">
        <v>0</v>
      </c>
      <c r="N49" s="50">
        <v>0</v>
      </c>
      <c r="O49" s="50">
        <v>22029450</v>
      </c>
      <c r="P49" s="71">
        <f t="shared" si="1"/>
        <v>0</v>
      </c>
    </row>
    <row r="50" spans="1:16" ht="14.4" x14ac:dyDescent="0.2">
      <c r="A50" s="51" t="s">
        <v>687</v>
      </c>
      <c r="B50" s="51" t="s">
        <v>688</v>
      </c>
      <c r="C50" s="70" t="str">
        <f t="shared" si="0"/>
        <v>21374900 ACTIVIDADES CENTRALES</v>
      </c>
      <c r="D50" s="51" t="s">
        <v>685</v>
      </c>
      <c r="E50" s="51" t="s">
        <v>231</v>
      </c>
      <c r="F50" s="51" t="s">
        <v>232</v>
      </c>
      <c r="G50" s="50">
        <v>3500000</v>
      </c>
      <c r="H50" s="50">
        <v>3500000</v>
      </c>
      <c r="I50" s="50">
        <v>3500000</v>
      </c>
      <c r="J50" s="50">
        <v>0</v>
      </c>
      <c r="K50" s="50">
        <v>1500000</v>
      </c>
      <c r="L50" s="50">
        <v>0</v>
      </c>
      <c r="M50" s="50">
        <v>0</v>
      </c>
      <c r="N50" s="50">
        <v>0</v>
      </c>
      <c r="O50" s="50">
        <v>2000000</v>
      </c>
      <c r="P50" s="71">
        <f t="shared" si="1"/>
        <v>0</v>
      </c>
    </row>
    <row r="51" spans="1:16" ht="14.4" x14ac:dyDescent="0.2">
      <c r="A51" s="51" t="s">
        <v>687</v>
      </c>
      <c r="B51" s="51" t="s">
        <v>688</v>
      </c>
      <c r="C51" s="70" t="str">
        <f t="shared" si="0"/>
        <v>21374900 ACTIVIDADES CENTRALES</v>
      </c>
      <c r="D51" s="51" t="s">
        <v>685</v>
      </c>
      <c r="E51" s="51" t="s">
        <v>233</v>
      </c>
      <c r="F51" s="51" t="s">
        <v>234</v>
      </c>
      <c r="G51" s="50">
        <v>3000000</v>
      </c>
      <c r="H51" s="50">
        <v>3000000</v>
      </c>
      <c r="I51" s="50">
        <v>3000000</v>
      </c>
      <c r="J51" s="50">
        <v>0</v>
      </c>
      <c r="K51" s="50">
        <v>3000000</v>
      </c>
      <c r="L51" s="50">
        <v>0</v>
      </c>
      <c r="M51" s="50">
        <v>0</v>
      </c>
      <c r="N51" s="50">
        <v>0</v>
      </c>
      <c r="O51" s="50">
        <v>0</v>
      </c>
      <c r="P51" s="71">
        <f t="shared" si="1"/>
        <v>0</v>
      </c>
    </row>
    <row r="52" spans="1:16" ht="14.4" x14ac:dyDescent="0.2">
      <c r="A52" s="51" t="s">
        <v>687</v>
      </c>
      <c r="B52" s="51" t="s">
        <v>688</v>
      </c>
      <c r="C52" s="70" t="str">
        <f t="shared" si="0"/>
        <v>21374900 ACTIVIDADES CENTRALES</v>
      </c>
      <c r="D52" s="51" t="s">
        <v>685</v>
      </c>
      <c r="E52" s="51" t="s">
        <v>235</v>
      </c>
      <c r="F52" s="51" t="s">
        <v>236</v>
      </c>
      <c r="G52" s="50">
        <v>69468039</v>
      </c>
      <c r="H52" s="50">
        <v>69468039</v>
      </c>
      <c r="I52" s="50">
        <v>0.75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69468039</v>
      </c>
      <c r="P52" s="71">
        <f t="shared" si="1"/>
        <v>0</v>
      </c>
    </row>
    <row r="53" spans="1:16" ht="14.4" x14ac:dyDescent="0.2">
      <c r="A53" s="51" t="s">
        <v>687</v>
      </c>
      <c r="B53" s="51" t="s">
        <v>688</v>
      </c>
      <c r="C53" s="70" t="str">
        <f t="shared" si="0"/>
        <v>21374900 ACTIVIDADES CENTRALES</v>
      </c>
      <c r="D53" s="51" t="s">
        <v>685</v>
      </c>
      <c r="E53" s="51" t="s">
        <v>237</v>
      </c>
      <c r="F53" s="51" t="s">
        <v>238</v>
      </c>
      <c r="G53" s="50">
        <v>69468039</v>
      </c>
      <c r="H53" s="50">
        <v>69468039</v>
      </c>
      <c r="I53" s="50">
        <v>0.75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69468039</v>
      </c>
      <c r="P53" s="71">
        <f t="shared" si="1"/>
        <v>0</v>
      </c>
    </row>
    <row r="54" spans="1:16" ht="14.4" x14ac:dyDescent="0.2">
      <c r="A54" s="51" t="s">
        <v>687</v>
      </c>
      <c r="B54" s="51" t="s">
        <v>688</v>
      </c>
      <c r="C54" s="70" t="str">
        <f t="shared" si="0"/>
        <v>21374900 ACTIVIDADES CENTRALES</v>
      </c>
      <c r="D54" s="51" t="s">
        <v>685</v>
      </c>
      <c r="E54" s="51" t="s">
        <v>239</v>
      </c>
      <c r="F54" s="51" t="s">
        <v>240</v>
      </c>
      <c r="G54" s="50">
        <v>5600000</v>
      </c>
      <c r="H54" s="50">
        <v>5600000</v>
      </c>
      <c r="I54" s="50">
        <v>275000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5600000</v>
      </c>
      <c r="P54" s="71">
        <f t="shared" si="1"/>
        <v>0</v>
      </c>
    </row>
    <row r="55" spans="1:16" ht="14.4" x14ac:dyDescent="0.2">
      <c r="A55" s="51" t="s">
        <v>687</v>
      </c>
      <c r="B55" s="51" t="s">
        <v>688</v>
      </c>
      <c r="C55" s="70" t="str">
        <f t="shared" si="0"/>
        <v>21374900 ACTIVIDADES CENTRALES</v>
      </c>
      <c r="D55" s="51" t="s">
        <v>685</v>
      </c>
      <c r="E55" s="51" t="s">
        <v>241</v>
      </c>
      <c r="F55" s="51" t="s">
        <v>242</v>
      </c>
      <c r="G55" s="50">
        <v>4500000</v>
      </c>
      <c r="H55" s="50">
        <v>4500000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4500000</v>
      </c>
      <c r="P55" s="71">
        <f t="shared" si="1"/>
        <v>0</v>
      </c>
    </row>
    <row r="56" spans="1:16" ht="14.4" x14ac:dyDescent="0.2">
      <c r="A56" s="51" t="s">
        <v>687</v>
      </c>
      <c r="B56" s="51" t="s">
        <v>688</v>
      </c>
      <c r="C56" s="70" t="str">
        <f t="shared" si="0"/>
        <v>21374900 ACTIVIDADES CENTRALES</v>
      </c>
      <c r="D56" s="51" t="s">
        <v>685</v>
      </c>
      <c r="E56" s="51" t="s">
        <v>245</v>
      </c>
      <c r="F56" s="51" t="s">
        <v>246</v>
      </c>
      <c r="G56" s="50">
        <v>1100000</v>
      </c>
      <c r="H56" s="50">
        <v>1100000</v>
      </c>
      <c r="I56" s="50">
        <v>275000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1100000</v>
      </c>
      <c r="P56" s="71">
        <f t="shared" si="1"/>
        <v>0</v>
      </c>
    </row>
    <row r="57" spans="1:16" ht="14.4" x14ac:dyDescent="0.2">
      <c r="A57" s="51" t="s">
        <v>687</v>
      </c>
      <c r="B57" s="51" t="s">
        <v>688</v>
      </c>
      <c r="C57" s="70" t="str">
        <f t="shared" si="0"/>
        <v>21374900 ACTIVIDADES CENTRALES</v>
      </c>
      <c r="D57" s="51" t="s">
        <v>685</v>
      </c>
      <c r="E57" s="51" t="s">
        <v>247</v>
      </c>
      <c r="F57" s="51" t="s">
        <v>248</v>
      </c>
      <c r="G57" s="50">
        <v>233952881</v>
      </c>
      <c r="H57" s="50">
        <v>233952881</v>
      </c>
      <c r="I57" s="50">
        <v>131488220.25</v>
      </c>
      <c r="J57" s="50">
        <v>2000000.01</v>
      </c>
      <c r="K57" s="50">
        <v>14722506.710000001</v>
      </c>
      <c r="L57" s="50">
        <v>0</v>
      </c>
      <c r="M57" s="50">
        <v>0</v>
      </c>
      <c r="N57" s="50">
        <v>0</v>
      </c>
      <c r="O57" s="50">
        <v>217230374.28</v>
      </c>
      <c r="P57" s="71">
        <f t="shared" si="1"/>
        <v>0</v>
      </c>
    </row>
    <row r="58" spans="1:16" ht="14.4" x14ac:dyDescent="0.2">
      <c r="A58" s="51" t="s">
        <v>687</v>
      </c>
      <c r="B58" s="51" t="s">
        <v>688</v>
      </c>
      <c r="C58" s="70" t="str">
        <f t="shared" si="0"/>
        <v>21374900 ACTIVIDADES CENTRALES</v>
      </c>
      <c r="D58" s="51" t="s">
        <v>685</v>
      </c>
      <c r="E58" s="51" t="s">
        <v>249</v>
      </c>
      <c r="F58" s="51" t="s">
        <v>250</v>
      </c>
      <c r="G58" s="50">
        <v>119905573</v>
      </c>
      <c r="H58" s="50">
        <v>119905573</v>
      </c>
      <c r="I58" s="50">
        <v>102976393.25</v>
      </c>
      <c r="J58" s="50">
        <v>0</v>
      </c>
      <c r="K58" s="50">
        <v>1920502.8</v>
      </c>
      <c r="L58" s="50">
        <v>0</v>
      </c>
      <c r="M58" s="50">
        <v>0</v>
      </c>
      <c r="N58" s="50">
        <v>0</v>
      </c>
      <c r="O58" s="50">
        <v>117985070.2</v>
      </c>
      <c r="P58" s="71">
        <f t="shared" si="1"/>
        <v>0</v>
      </c>
    </row>
    <row r="59" spans="1:16" ht="14.4" x14ac:dyDescent="0.2">
      <c r="A59" s="51" t="s">
        <v>687</v>
      </c>
      <c r="B59" s="51" t="s">
        <v>688</v>
      </c>
      <c r="C59" s="70" t="str">
        <f t="shared" si="0"/>
        <v>21374900 ACTIVIDADES CENTRALES</v>
      </c>
      <c r="D59" s="51" t="s">
        <v>685</v>
      </c>
      <c r="E59" s="51" t="s">
        <v>253</v>
      </c>
      <c r="F59" s="51" t="s">
        <v>254</v>
      </c>
      <c r="G59" s="50">
        <v>733456</v>
      </c>
      <c r="H59" s="50">
        <v>733456</v>
      </c>
      <c r="I59" s="50">
        <v>183364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733456</v>
      </c>
      <c r="P59" s="71">
        <f t="shared" si="1"/>
        <v>0</v>
      </c>
    </row>
    <row r="60" spans="1:16" ht="14.4" x14ac:dyDescent="0.2">
      <c r="A60" s="51" t="s">
        <v>687</v>
      </c>
      <c r="B60" s="51" t="s">
        <v>688</v>
      </c>
      <c r="C60" s="70" t="str">
        <f t="shared" si="0"/>
        <v>21374900 ACTIVIDADES CENTRALES</v>
      </c>
      <c r="D60" s="51" t="s">
        <v>685</v>
      </c>
      <c r="E60" s="51" t="s">
        <v>255</v>
      </c>
      <c r="F60" s="51" t="s">
        <v>256</v>
      </c>
      <c r="G60" s="50">
        <v>10000000</v>
      </c>
      <c r="H60" s="50">
        <v>10000000</v>
      </c>
      <c r="I60" s="50">
        <v>2500000</v>
      </c>
      <c r="J60" s="50">
        <v>2000000.01</v>
      </c>
      <c r="K60" s="50">
        <v>0</v>
      </c>
      <c r="L60" s="50">
        <v>0</v>
      </c>
      <c r="M60" s="50">
        <v>0</v>
      </c>
      <c r="N60" s="50">
        <v>0</v>
      </c>
      <c r="O60" s="50">
        <v>7999999.9900000002</v>
      </c>
      <c r="P60" s="71">
        <f t="shared" si="1"/>
        <v>0</v>
      </c>
    </row>
    <row r="61" spans="1:16" ht="14.4" x14ac:dyDescent="0.2">
      <c r="A61" s="51" t="s">
        <v>687</v>
      </c>
      <c r="B61" s="51" t="s">
        <v>688</v>
      </c>
      <c r="C61" s="70" t="str">
        <f t="shared" si="0"/>
        <v>21374900 ACTIVIDADES CENTRALES</v>
      </c>
      <c r="D61" s="51" t="s">
        <v>685</v>
      </c>
      <c r="E61" s="51" t="s">
        <v>259</v>
      </c>
      <c r="F61" s="51" t="s">
        <v>260</v>
      </c>
      <c r="G61" s="50">
        <v>1853722</v>
      </c>
      <c r="H61" s="50">
        <v>1853722</v>
      </c>
      <c r="I61" s="50">
        <v>463430.5</v>
      </c>
      <c r="J61" s="50">
        <v>0</v>
      </c>
      <c r="K61" s="50">
        <v>391213.23</v>
      </c>
      <c r="L61" s="50">
        <v>0</v>
      </c>
      <c r="M61" s="50">
        <v>0</v>
      </c>
      <c r="N61" s="50">
        <v>0</v>
      </c>
      <c r="O61" s="50">
        <v>1462508.77</v>
      </c>
      <c r="P61" s="71">
        <f t="shared" si="1"/>
        <v>0</v>
      </c>
    </row>
    <row r="62" spans="1:16" ht="14.4" x14ac:dyDescent="0.2">
      <c r="A62" s="51" t="s">
        <v>687</v>
      </c>
      <c r="B62" s="51" t="s">
        <v>688</v>
      </c>
      <c r="C62" s="70" t="str">
        <f t="shared" si="0"/>
        <v>21374900 ACTIVIDADES CENTRALES</v>
      </c>
      <c r="D62" s="51" t="s">
        <v>685</v>
      </c>
      <c r="E62" s="51" t="s">
        <v>261</v>
      </c>
      <c r="F62" s="51" t="s">
        <v>262</v>
      </c>
      <c r="G62" s="50">
        <v>100859286</v>
      </c>
      <c r="H62" s="50">
        <v>100859286</v>
      </c>
      <c r="I62" s="50">
        <v>25214821.5</v>
      </c>
      <c r="J62" s="50">
        <v>0</v>
      </c>
      <c r="K62" s="50">
        <v>12410790.68</v>
      </c>
      <c r="L62" s="50">
        <v>0</v>
      </c>
      <c r="M62" s="50">
        <v>0</v>
      </c>
      <c r="N62" s="50">
        <v>0</v>
      </c>
      <c r="O62" s="50">
        <v>88448495.319999993</v>
      </c>
      <c r="P62" s="71">
        <f t="shared" si="1"/>
        <v>0</v>
      </c>
    </row>
    <row r="63" spans="1:16" ht="14.4" x14ac:dyDescent="0.2">
      <c r="A63" s="51" t="s">
        <v>687</v>
      </c>
      <c r="B63" s="51" t="s">
        <v>688</v>
      </c>
      <c r="C63" s="70" t="str">
        <f t="shared" si="0"/>
        <v>21374900 ACTIVIDADES CENTRALES</v>
      </c>
      <c r="D63" s="51" t="s">
        <v>685</v>
      </c>
      <c r="E63" s="51" t="s">
        <v>263</v>
      </c>
      <c r="F63" s="51" t="s">
        <v>264</v>
      </c>
      <c r="G63" s="50">
        <v>600844</v>
      </c>
      <c r="H63" s="50">
        <v>600844</v>
      </c>
      <c r="I63" s="50">
        <v>150211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600844</v>
      </c>
      <c r="P63" s="71">
        <f t="shared" si="1"/>
        <v>0</v>
      </c>
    </row>
    <row r="64" spans="1:16" ht="14.4" x14ac:dyDescent="0.2">
      <c r="A64" s="51" t="s">
        <v>687</v>
      </c>
      <c r="B64" s="51" t="s">
        <v>688</v>
      </c>
      <c r="C64" s="70" t="str">
        <f t="shared" si="0"/>
        <v>21374900 ACTIVIDADES CENTRALES</v>
      </c>
      <c r="D64" s="51" t="s">
        <v>685</v>
      </c>
      <c r="E64" s="51" t="s">
        <v>265</v>
      </c>
      <c r="F64" s="51" t="s">
        <v>266</v>
      </c>
      <c r="G64" s="50">
        <v>600000</v>
      </c>
      <c r="H64" s="50">
        <v>600000</v>
      </c>
      <c r="I64" s="50">
        <v>600000</v>
      </c>
      <c r="J64" s="50">
        <v>0</v>
      </c>
      <c r="K64" s="50">
        <v>0</v>
      </c>
      <c r="L64" s="50">
        <v>0</v>
      </c>
      <c r="M64" s="50">
        <v>600000</v>
      </c>
      <c r="N64" s="50">
        <v>600000</v>
      </c>
      <c r="O64" s="50">
        <v>0</v>
      </c>
      <c r="P64" s="71">
        <f t="shared" si="1"/>
        <v>1</v>
      </c>
    </row>
    <row r="65" spans="1:16" ht="14.4" x14ac:dyDescent="0.2">
      <c r="A65" s="51" t="s">
        <v>687</v>
      </c>
      <c r="B65" s="51" t="s">
        <v>688</v>
      </c>
      <c r="C65" s="70" t="str">
        <f t="shared" si="0"/>
        <v>21374900 ACTIVIDADES CENTRALES</v>
      </c>
      <c r="D65" s="51" t="s">
        <v>685</v>
      </c>
      <c r="E65" s="51" t="s">
        <v>269</v>
      </c>
      <c r="F65" s="51" t="s">
        <v>270</v>
      </c>
      <c r="G65" s="50">
        <v>600000</v>
      </c>
      <c r="H65" s="50">
        <v>600000</v>
      </c>
      <c r="I65" s="50">
        <v>600000</v>
      </c>
      <c r="J65" s="50">
        <v>0</v>
      </c>
      <c r="K65" s="50">
        <v>0</v>
      </c>
      <c r="L65" s="50">
        <v>0</v>
      </c>
      <c r="M65" s="50">
        <v>600000</v>
      </c>
      <c r="N65" s="50">
        <v>600000</v>
      </c>
      <c r="O65" s="50">
        <v>0</v>
      </c>
      <c r="P65" s="71">
        <f t="shared" si="1"/>
        <v>1</v>
      </c>
    </row>
    <row r="66" spans="1:16" ht="14.4" x14ac:dyDescent="0.2">
      <c r="A66" s="51" t="s">
        <v>687</v>
      </c>
      <c r="B66" s="51" t="s">
        <v>688</v>
      </c>
      <c r="C66" s="70" t="str">
        <f t="shared" si="0"/>
        <v>21374900 ACTIVIDADES CENTRALES</v>
      </c>
      <c r="D66" s="51" t="s">
        <v>685</v>
      </c>
      <c r="E66" s="51" t="s">
        <v>271</v>
      </c>
      <c r="F66" s="51" t="s">
        <v>272</v>
      </c>
      <c r="G66" s="50">
        <v>1200000</v>
      </c>
      <c r="H66" s="50">
        <v>1200000</v>
      </c>
      <c r="I66" s="50">
        <v>300000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1200000</v>
      </c>
      <c r="P66" s="71">
        <f t="shared" si="1"/>
        <v>0</v>
      </c>
    </row>
    <row r="67" spans="1:16" ht="14.4" x14ac:dyDescent="0.2">
      <c r="A67" s="51" t="s">
        <v>687</v>
      </c>
      <c r="B67" s="51" t="s">
        <v>688</v>
      </c>
      <c r="C67" s="70" t="str">
        <f t="shared" si="0"/>
        <v>21374900 ACTIVIDADES CENTRALES</v>
      </c>
      <c r="D67" s="51" t="s">
        <v>685</v>
      </c>
      <c r="E67" s="51" t="s">
        <v>275</v>
      </c>
      <c r="F67" s="51" t="s">
        <v>276</v>
      </c>
      <c r="G67" s="50">
        <v>1200000</v>
      </c>
      <c r="H67" s="50">
        <v>1200000</v>
      </c>
      <c r="I67" s="50">
        <v>300000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1200000</v>
      </c>
      <c r="P67" s="71">
        <f t="shared" si="1"/>
        <v>0</v>
      </c>
    </row>
    <row r="68" spans="1:16" ht="14.4" x14ac:dyDescent="0.2">
      <c r="A68" s="51" t="s">
        <v>687</v>
      </c>
      <c r="B68" s="51" t="s">
        <v>688</v>
      </c>
      <c r="C68" s="70" t="str">
        <f t="shared" si="0"/>
        <v>21374900 ACTIVIDADES CENTRALES</v>
      </c>
      <c r="D68" s="51" t="s">
        <v>685</v>
      </c>
      <c r="E68" s="51" t="s">
        <v>279</v>
      </c>
      <c r="F68" s="51" t="s">
        <v>280</v>
      </c>
      <c r="G68" s="50">
        <v>25524367</v>
      </c>
      <c r="H68" s="50">
        <v>25524367</v>
      </c>
      <c r="I68" s="50">
        <v>6381091.75</v>
      </c>
      <c r="J68" s="50">
        <v>0</v>
      </c>
      <c r="K68" s="50">
        <v>4224345.4800000004</v>
      </c>
      <c r="L68" s="50">
        <v>0</v>
      </c>
      <c r="M68" s="50">
        <v>53336</v>
      </c>
      <c r="N68" s="50">
        <v>53336</v>
      </c>
      <c r="O68" s="50">
        <v>21246685.52</v>
      </c>
      <c r="P68" s="71">
        <f t="shared" si="1"/>
        <v>2.0896110763491218E-3</v>
      </c>
    </row>
    <row r="69" spans="1:16" ht="14.4" x14ac:dyDescent="0.2">
      <c r="A69" s="51" t="s">
        <v>687</v>
      </c>
      <c r="B69" s="51" t="s">
        <v>688</v>
      </c>
      <c r="C69" s="70" t="str">
        <f t="shared" si="0"/>
        <v>21374900 ACTIVIDADES CENTRALES</v>
      </c>
      <c r="D69" s="51" t="s">
        <v>685</v>
      </c>
      <c r="E69" s="51" t="s">
        <v>281</v>
      </c>
      <c r="F69" s="51" t="s">
        <v>282</v>
      </c>
      <c r="G69" s="50">
        <v>14450000</v>
      </c>
      <c r="H69" s="50">
        <v>14450000</v>
      </c>
      <c r="I69" s="50">
        <v>3612500</v>
      </c>
      <c r="J69" s="50">
        <v>0</v>
      </c>
      <c r="K69" s="50">
        <v>4224345.4800000004</v>
      </c>
      <c r="L69" s="50">
        <v>0</v>
      </c>
      <c r="M69" s="50">
        <v>53336</v>
      </c>
      <c r="N69" s="50">
        <v>53336</v>
      </c>
      <c r="O69" s="50">
        <v>10172318.52</v>
      </c>
      <c r="P69" s="71">
        <f t="shared" si="1"/>
        <v>3.6910726643598615E-3</v>
      </c>
    </row>
    <row r="70" spans="1:16" ht="14.4" x14ac:dyDescent="0.2">
      <c r="A70" s="51" t="s">
        <v>687</v>
      </c>
      <c r="B70" s="51" t="s">
        <v>688</v>
      </c>
      <c r="C70" s="70" t="str">
        <f t="shared" si="0"/>
        <v>21374900 ACTIVIDADES CENTRALES</v>
      </c>
      <c r="D70" s="51" t="s">
        <v>685</v>
      </c>
      <c r="E70" s="51" t="s">
        <v>283</v>
      </c>
      <c r="F70" s="51" t="s">
        <v>284</v>
      </c>
      <c r="G70" s="50">
        <v>10000000</v>
      </c>
      <c r="H70" s="50">
        <v>10000000</v>
      </c>
      <c r="I70" s="50">
        <v>2500000</v>
      </c>
      <c r="J70" s="50">
        <v>0</v>
      </c>
      <c r="K70" s="50">
        <v>2446664</v>
      </c>
      <c r="L70" s="50">
        <v>0</v>
      </c>
      <c r="M70" s="50">
        <v>53336</v>
      </c>
      <c r="N70" s="50">
        <v>53336</v>
      </c>
      <c r="O70" s="50">
        <v>7500000</v>
      </c>
      <c r="P70" s="71">
        <f t="shared" si="1"/>
        <v>5.3336E-3</v>
      </c>
    </row>
    <row r="71" spans="1:16" ht="14.4" x14ac:dyDescent="0.2">
      <c r="A71" s="51" t="s">
        <v>687</v>
      </c>
      <c r="B71" s="51" t="s">
        <v>688</v>
      </c>
      <c r="C71" s="70" t="str">
        <f t="shared" ref="C71:C134" si="2">+CONCATENATE(A71," ",B71)</f>
        <v>21374900 ACTIVIDADES CENTRALES</v>
      </c>
      <c r="D71" s="51" t="s">
        <v>685</v>
      </c>
      <c r="E71" s="51" t="s">
        <v>287</v>
      </c>
      <c r="F71" s="51" t="s">
        <v>288</v>
      </c>
      <c r="G71" s="50">
        <v>4450000</v>
      </c>
      <c r="H71" s="50">
        <v>4450000</v>
      </c>
      <c r="I71" s="50">
        <v>1112500</v>
      </c>
      <c r="J71" s="50">
        <v>0</v>
      </c>
      <c r="K71" s="50">
        <v>1777681.48</v>
      </c>
      <c r="L71" s="50">
        <v>0</v>
      </c>
      <c r="M71" s="50">
        <v>0</v>
      </c>
      <c r="N71" s="50">
        <v>0</v>
      </c>
      <c r="O71" s="50">
        <v>2672318.52</v>
      </c>
      <c r="P71" s="71">
        <f t="shared" ref="P71:P134" si="3">+IFERROR(M71/H71,0)</f>
        <v>0</v>
      </c>
    </row>
    <row r="72" spans="1:16" ht="14.4" x14ac:dyDescent="0.2">
      <c r="A72" s="51" t="s">
        <v>687</v>
      </c>
      <c r="B72" s="51" t="s">
        <v>688</v>
      </c>
      <c r="C72" s="70" t="str">
        <f t="shared" si="2"/>
        <v>21374900 ACTIVIDADES CENTRALES</v>
      </c>
      <c r="D72" s="51" t="s">
        <v>685</v>
      </c>
      <c r="E72" s="51" t="s">
        <v>291</v>
      </c>
      <c r="F72" s="51" t="s">
        <v>292</v>
      </c>
      <c r="G72" s="50">
        <v>2370715</v>
      </c>
      <c r="H72" s="50">
        <v>2370715</v>
      </c>
      <c r="I72" s="50">
        <v>592678.75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2370715</v>
      </c>
      <c r="P72" s="71">
        <f t="shared" si="3"/>
        <v>0</v>
      </c>
    </row>
    <row r="73" spans="1:16" ht="14.4" x14ac:dyDescent="0.2">
      <c r="A73" s="51" t="s">
        <v>687</v>
      </c>
      <c r="B73" s="51" t="s">
        <v>688</v>
      </c>
      <c r="C73" s="70" t="str">
        <f t="shared" si="2"/>
        <v>21374900 ACTIVIDADES CENTRALES</v>
      </c>
      <c r="D73" s="51" t="s">
        <v>685</v>
      </c>
      <c r="E73" s="51" t="s">
        <v>293</v>
      </c>
      <c r="F73" s="51" t="s">
        <v>294</v>
      </c>
      <c r="G73" s="50">
        <v>270715</v>
      </c>
      <c r="H73" s="50">
        <v>270715</v>
      </c>
      <c r="I73" s="50">
        <v>67678.75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270715</v>
      </c>
      <c r="P73" s="71">
        <f t="shared" si="3"/>
        <v>0</v>
      </c>
    </row>
    <row r="74" spans="1:16" ht="14.4" x14ac:dyDescent="0.2">
      <c r="A74" s="51" t="s">
        <v>687</v>
      </c>
      <c r="B74" s="51" t="s">
        <v>688</v>
      </c>
      <c r="C74" s="70" t="str">
        <f t="shared" si="2"/>
        <v>21374900 ACTIVIDADES CENTRALES</v>
      </c>
      <c r="D74" s="51" t="s">
        <v>685</v>
      </c>
      <c r="E74" s="51" t="s">
        <v>295</v>
      </c>
      <c r="F74" s="51" t="s">
        <v>296</v>
      </c>
      <c r="G74" s="50">
        <v>2100000</v>
      </c>
      <c r="H74" s="50">
        <v>2100000</v>
      </c>
      <c r="I74" s="50">
        <v>525000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2100000</v>
      </c>
      <c r="P74" s="71">
        <f t="shared" si="3"/>
        <v>0</v>
      </c>
    </row>
    <row r="75" spans="1:16" ht="14.4" x14ac:dyDescent="0.2">
      <c r="A75" s="51" t="s">
        <v>687</v>
      </c>
      <c r="B75" s="51" t="s">
        <v>688</v>
      </c>
      <c r="C75" s="70" t="str">
        <f t="shared" si="2"/>
        <v>21374900 ACTIVIDADES CENTRALES</v>
      </c>
      <c r="D75" s="51" t="s">
        <v>685</v>
      </c>
      <c r="E75" s="51" t="s">
        <v>297</v>
      </c>
      <c r="F75" s="51" t="s">
        <v>298</v>
      </c>
      <c r="G75" s="50">
        <v>3000000</v>
      </c>
      <c r="H75" s="50">
        <v>3000000</v>
      </c>
      <c r="I75" s="50">
        <v>750000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3000000</v>
      </c>
      <c r="P75" s="71">
        <f t="shared" si="3"/>
        <v>0</v>
      </c>
    </row>
    <row r="76" spans="1:16" ht="14.4" x14ac:dyDescent="0.2">
      <c r="A76" s="51" t="s">
        <v>687</v>
      </c>
      <c r="B76" s="51" t="s">
        <v>688</v>
      </c>
      <c r="C76" s="70" t="str">
        <f t="shared" si="2"/>
        <v>21374900 ACTIVIDADES CENTRALES</v>
      </c>
      <c r="D76" s="51" t="s">
        <v>685</v>
      </c>
      <c r="E76" s="51" t="s">
        <v>305</v>
      </c>
      <c r="F76" s="51" t="s">
        <v>306</v>
      </c>
      <c r="G76" s="50">
        <v>3000000</v>
      </c>
      <c r="H76" s="50">
        <v>3000000</v>
      </c>
      <c r="I76" s="50">
        <v>750000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3000000</v>
      </c>
      <c r="P76" s="71">
        <f t="shared" si="3"/>
        <v>0</v>
      </c>
    </row>
    <row r="77" spans="1:16" ht="14.4" x14ac:dyDescent="0.2">
      <c r="A77" s="51" t="s">
        <v>687</v>
      </c>
      <c r="B77" s="51" t="s">
        <v>688</v>
      </c>
      <c r="C77" s="70" t="str">
        <f t="shared" si="2"/>
        <v>21374900 ACTIVIDADES CENTRALES</v>
      </c>
      <c r="D77" s="51" t="s">
        <v>685</v>
      </c>
      <c r="E77" s="51" t="s">
        <v>313</v>
      </c>
      <c r="F77" s="51" t="s">
        <v>314</v>
      </c>
      <c r="G77" s="50">
        <v>1403652</v>
      </c>
      <c r="H77" s="50">
        <v>1403652</v>
      </c>
      <c r="I77" s="50">
        <v>350913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1403652</v>
      </c>
      <c r="P77" s="71">
        <f t="shared" si="3"/>
        <v>0</v>
      </c>
    </row>
    <row r="78" spans="1:16" ht="14.4" x14ac:dyDescent="0.2">
      <c r="A78" s="51" t="s">
        <v>687</v>
      </c>
      <c r="B78" s="51" t="s">
        <v>688</v>
      </c>
      <c r="C78" s="70" t="str">
        <f t="shared" si="2"/>
        <v>21374900 ACTIVIDADES CENTRALES</v>
      </c>
      <c r="D78" s="51" t="s">
        <v>685</v>
      </c>
      <c r="E78" s="51" t="s">
        <v>315</v>
      </c>
      <c r="F78" s="51" t="s">
        <v>316</v>
      </c>
      <c r="G78" s="50">
        <v>100000</v>
      </c>
      <c r="H78" s="50">
        <v>100000</v>
      </c>
      <c r="I78" s="50">
        <v>25000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100000</v>
      </c>
      <c r="P78" s="71">
        <f t="shared" si="3"/>
        <v>0</v>
      </c>
    </row>
    <row r="79" spans="1:16" ht="14.4" x14ac:dyDescent="0.2">
      <c r="A79" s="51" t="s">
        <v>687</v>
      </c>
      <c r="B79" s="51" t="s">
        <v>688</v>
      </c>
      <c r="C79" s="70" t="str">
        <f t="shared" si="2"/>
        <v>21374900 ACTIVIDADES CENTRALES</v>
      </c>
      <c r="D79" s="51" t="s">
        <v>685</v>
      </c>
      <c r="E79" s="51" t="s">
        <v>317</v>
      </c>
      <c r="F79" s="51" t="s">
        <v>318</v>
      </c>
      <c r="G79" s="50">
        <v>1303652</v>
      </c>
      <c r="H79" s="50">
        <v>1303652</v>
      </c>
      <c r="I79" s="50">
        <v>325913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1303652</v>
      </c>
      <c r="P79" s="71">
        <f t="shared" si="3"/>
        <v>0</v>
      </c>
    </row>
    <row r="80" spans="1:16" ht="14.4" x14ac:dyDescent="0.2">
      <c r="A80" s="51" t="s">
        <v>687</v>
      </c>
      <c r="B80" s="51" t="s">
        <v>688</v>
      </c>
      <c r="C80" s="70" t="str">
        <f t="shared" si="2"/>
        <v>21374900 ACTIVIDADES CENTRALES</v>
      </c>
      <c r="D80" s="51" t="s">
        <v>685</v>
      </c>
      <c r="E80" s="51" t="s">
        <v>319</v>
      </c>
      <c r="F80" s="51" t="s">
        <v>320</v>
      </c>
      <c r="G80" s="50">
        <v>4300000</v>
      </c>
      <c r="H80" s="50">
        <v>4300000</v>
      </c>
      <c r="I80" s="50">
        <v>1075000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4300000</v>
      </c>
      <c r="P80" s="71">
        <f t="shared" si="3"/>
        <v>0</v>
      </c>
    </row>
    <row r="81" spans="1:16" ht="14.4" x14ac:dyDescent="0.2">
      <c r="A81" s="51" t="s">
        <v>687</v>
      </c>
      <c r="B81" s="51" t="s">
        <v>688</v>
      </c>
      <c r="C81" s="70" t="str">
        <f t="shared" si="2"/>
        <v>21374900 ACTIVIDADES CENTRALES</v>
      </c>
      <c r="D81" s="51" t="s">
        <v>685</v>
      </c>
      <c r="E81" s="51" t="s">
        <v>321</v>
      </c>
      <c r="F81" s="51" t="s">
        <v>322</v>
      </c>
      <c r="G81" s="50">
        <v>1000000</v>
      </c>
      <c r="H81" s="50">
        <v>1000000</v>
      </c>
      <c r="I81" s="50">
        <v>250000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1000000</v>
      </c>
      <c r="P81" s="71">
        <f t="shared" si="3"/>
        <v>0</v>
      </c>
    </row>
    <row r="82" spans="1:16" ht="14.4" x14ac:dyDescent="0.2">
      <c r="A82" s="51" t="s">
        <v>687</v>
      </c>
      <c r="B82" s="51" t="s">
        <v>688</v>
      </c>
      <c r="C82" s="70" t="str">
        <f t="shared" si="2"/>
        <v>21374900 ACTIVIDADES CENTRALES</v>
      </c>
      <c r="D82" s="51" t="s">
        <v>685</v>
      </c>
      <c r="E82" s="51" t="s">
        <v>325</v>
      </c>
      <c r="F82" s="51" t="s">
        <v>326</v>
      </c>
      <c r="G82" s="50">
        <v>1500000</v>
      </c>
      <c r="H82" s="50">
        <v>1500000</v>
      </c>
      <c r="I82" s="50">
        <v>375000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1500000</v>
      </c>
      <c r="P82" s="71">
        <f t="shared" si="3"/>
        <v>0</v>
      </c>
    </row>
    <row r="83" spans="1:16" ht="14.4" x14ac:dyDescent="0.2">
      <c r="A83" s="51" t="s">
        <v>687</v>
      </c>
      <c r="B83" s="51" t="s">
        <v>688</v>
      </c>
      <c r="C83" s="70" t="str">
        <f t="shared" si="2"/>
        <v>21374900 ACTIVIDADES CENTRALES</v>
      </c>
      <c r="D83" s="51" t="s">
        <v>685</v>
      </c>
      <c r="E83" s="51" t="s">
        <v>329</v>
      </c>
      <c r="F83" s="51" t="s">
        <v>330</v>
      </c>
      <c r="G83" s="50">
        <v>1500000</v>
      </c>
      <c r="H83" s="50">
        <v>1500000</v>
      </c>
      <c r="I83" s="50">
        <v>375000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1500000</v>
      </c>
      <c r="P83" s="71">
        <f t="shared" si="3"/>
        <v>0</v>
      </c>
    </row>
    <row r="84" spans="1:16" ht="14.4" x14ac:dyDescent="0.2">
      <c r="A84" s="51" t="s">
        <v>687</v>
      </c>
      <c r="B84" s="51" t="s">
        <v>688</v>
      </c>
      <c r="C84" s="70" t="str">
        <f t="shared" si="2"/>
        <v>21374900 ACTIVIDADES CENTRALES</v>
      </c>
      <c r="D84" s="51" t="s">
        <v>685</v>
      </c>
      <c r="E84" s="51" t="s">
        <v>333</v>
      </c>
      <c r="F84" s="51" t="s">
        <v>334</v>
      </c>
      <c r="G84" s="50">
        <v>300000</v>
      </c>
      <c r="H84" s="50">
        <v>300000</v>
      </c>
      <c r="I84" s="50">
        <v>75000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300000</v>
      </c>
      <c r="P84" s="71">
        <f t="shared" si="3"/>
        <v>0</v>
      </c>
    </row>
    <row r="85" spans="1:16" ht="14.4" x14ac:dyDescent="0.2">
      <c r="A85" s="51" t="s">
        <v>687</v>
      </c>
      <c r="B85" s="51" t="s">
        <v>688</v>
      </c>
      <c r="C85" s="70" t="str">
        <f t="shared" si="2"/>
        <v>21374900 ACTIVIDADES CENTRALES</v>
      </c>
      <c r="D85" s="51" t="s">
        <v>685</v>
      </c>
      <c r="E85" s="51" t="s">
        <v>371</v>
      </c>
      <c r="F85" s="51" t="s">
        <v>372</v>
      </c>
      <c r="G85" s="50">
        <v>4160983882</v>
      </c>
      <c r="H85" s="50">
        <v>4160983882</v>
      </c>
      <c r="I85" s="50">
        <v>1591680997.5</v>
      </c>
      <c r="J85" s="50">
        <v>0</v>
      </c>
      <c r="K85" s="50">
        <v>66035446.460000001</v>
      </c>
      <c r="L85" s="50">
        <v>0</v>
      </c>
      <c r="M85" s="50">
        <v>4052903.74</v>
      </c>
      <c r="N85" s="50">
        <v>4052903.74</v>
      </c>
      <c r="O85" s="50">
        <v>4090895531.8000002</v>
      </c>
      <c r="P85" s="71">
        <f t="shared" si="3"/>
        <v>9.7402533990397226E-4</v>
      </c>
    </row>
    <row r="86" spans="1:16" ht="14.4" x14ac:dyDescent="0.2">
      <c r="A86" s="51" t="s">
        <v>687</v>
      </c>
      <c r="B86" s="51" t="s">
        <v>688</v>
      </c>
      <c r="C86" s="70" t="str">
        <f t="shared" si="2"/>
        <v>21374900 ACTIVIDADES CENTRALES</v>
      </c>
      <c r="D86" s="51" t="s">
        <v>685</v>
      </c>
      <c r="E86" s="51" t="s">
        <v>373</v>
      </c>
      <c r="F86" s="51" t="s">
        <v>374</v>
      </c>
      <c r="G86" s="50">
        <v>1114983200</v>
      </c>
      <c r="H86" s="50">
        <v>1114983200</v>
      </c>
      <c r="I86" s="50">
        <v>49039844</v>
      </c>
      <c r="J86" s="50">
        <v>0</v>
      </c>
      <c r="K86" s="50">
        <v>35602946.460000001</v>
      </c>
      <c r="L86" s="50">
        <v>0</v>
      </c>
      <c r="M86" s="50">
        <v>3628928.74</v>
      </c>
      <c r="N86" s="50">
        <v>3628928.74</v>
      </c>
      <c r="O86" s="50">
        <v>1075751324.8</v>
      </c>
      <c r="P86" s="71">
        <f t="shared" si="3"/>
        <v>3.2546936491957908E-3</v>
      </c>
    </row>
    <row r="87" spans="1:16" ht="14.4" x14ac:dyDescent="0.2">
      <c r="A87" s="51" t="s">
        <v>687</v>
      </c>
      <c r="B87" s="51" t="s">
        <v>688</v>
      </c>
      <c r="C87" s="70" t="str">
        <f t="shared" si="2"/>
        <v>21374900 ACTIVIDADES CENTRALES</v>
      </c>
      <c r="D87" s="51" t="s">
        <v>685</v>
      </c>
      <c r="E87" s="51" t="s">
        <v>375</v>
      </c>
      <c r="F87" s="51" t="s">
        <v>376</v>
      </c>
      <c r="G87" s="50">
        <v>42303602</v>
      </c>
      <c r="H87" s="50">
        <v>42303602</v>
      </c>
      <c r="I87" s="50">
        <v>42303602</v>
      </c>
      <c r="J87" s="50">
        <v>0</v>
      </c>
      <c r="K87" s="50">
        <v>30712432.09</v>
      </c>
      <c r="L87" s="50">
        <v>0</v>
      </c>
      <c r="M87" s="50">
        <v>3130449.51</v>
      </c>
      <c r="N87" s="50">
        <v>3130449.51</v>
      </c>
      <c r="O87" s="50">
        <v>8460720.4000000004</v>
      </c>
      <c r="P87" s="71">
        <f t="shared" si="3"/>
        <v>7.3999597244697971E-2</v>
      </c>
    </row>
    <row r="88" spans="1:16" ht="14.4" x14ac:dyDescent="0.2">
      <c r="A88" s="51" t="s">
        <v>687</v>
      </c>
      <c r="B88" s="51" t="s">
        <v>688</v>
      </c>
      <c r="C88" s="70" t="str">
        <f t="shared" si="2"/>
        <v>21374900 ACTIVIDADES CENTRALES</v>
      </c>
      <c r="D88" s="51" t="s">
        <v>685</v>
      </c>
      <c r="E88" s="51" t="s">
        <v>396</v>
      </c>
      <c r="F88" s="51" t="s">
        <v>397</v>
      </c>
      <c r="G88" s="50">
        <v>6736242</v>
      </c>
      <c r="H88" s="50">
        <v>6736242</v>
      </c>
      <c r="I88" s="50">
        <v>6736242</v>
      </c>
      <c r="J88" s="50">
        <v>0</v>
      </c>
      <c r="K88" s="50">
        <v>4890514.37</v>
      </c>
      <c r="L88" s="50">
        <v>0</v>
      </c>
      <c r="M88" s="50">
        <v>498479.23</v>
      </c>
      <c r="N88" s="50">
        <v>498479.23</v>
      </c>
      <c r="O88" s="50">
        <v>1347248.4</v>
      </c>
      <c r="P88" s="71">
        <f t="shared" si="3"/>
        <v>7.3999602448961893E-2</v>
      </c>
    </row>
    <row r="89" spans="1:16" ht="14.4" x14ac:dyDescent="0.2">
      <c r="A89" s="51" t="s">
        <v>687</v>
      </c>
      <c r="B89" s="51" t="s">
        <v>688</v>
      </c>
      <c r="C89" s="70" t="str">
        <f t="shared" si="2"/>
        <v>21374900 ACTIVIDADES CENTRALES</v>
      </c>
      <c r="D89" s="51" t="s">
        <v>685</v>
      </c>
      <c r="E89" s="51" t="s">
        <v>599</v>
      </c>
      <c r="F89" s="51" t="s">
        <v>600</v>
      </c>
      <c r="G89" s="50">
        <v>1065943356</v>
      </c>
      <c r="H89" s="50">
        <v>1065943356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1065943356</v>
      </c>
      <c r="P89" s="71">
        <f t="shared" si="3"/>
        <v>0</v>
      </c>
    </row>
    <row r="90" spans="1:16" ht="14.4" x14ac:dyDescent="0.2">
      <c r="A90" s="51" t="s">
        <v>687</v>
      </c>
      <c r="B90" s="51" t="s">
        <v>688</v>
      </c>
      <c r="C90" s="70" t="str">
        <f t="shared" si="2"/>
        <v>21374900 ACTIVIDADES CENTRALES</v>
      </c>
      <c r="D90" s="51" t="s">
        <v>685</v>
      </c>
      <c r="E90" s="51" t="s">
        <v>601</v>
      </c>
      <c r="F90" s="51" t="s">
        <v>602</v>
      </c>
      <c r="G90" s="50">
        <v>121730000</v>
      </c>
      <c r="H90" s="50">
        <v>121730000</v>
      </c>
      <c r="I90" s="50">
        <v>46730000</v>
      </c>
      <c r="J90" s="50">
        <v>0</v>
      </c>
      <c r="K90" s="50">
        <v>30432500</v>
      </c>
      <c r="L90" s="50">
        <v>0</v>
      </c>
      <c r="M90" s="50">
        <v>0</v>
      </c>
      <c r="N90" s="50">
        <v>0</v>
      </c>
      <c r="O90" s="50">
        <v>91297500</v>
      </c>
      <c r="P90" s="71">
        <f t="shared" si="3"/>
        <v>0</v>
      </c>
    </row>
    <row r="91" spans="1:16" ht="14.4" x14ac:dyDescent="0.2">
      <c r="A91" s="51" t="s">
        <v>687</v>
      </c>
      <c r="B91" s="51" t="s">
        <v>688</v>
      </c>
      <c r="C91" s="70" t="str">
        <f t="shared" si="2"/>
        <v>21374900 ACTIVIDADES CENTRALES</v>
      </c>
      <c r="D91" s="51" t="s">
        <v>685</v>
      </c>
      <c r="E91" s="51" t="s">
        <v>603</v>
      </c>
      <c r="F91" s="51" t="s">
        <v>604</v>
      </c>
      <c r="G91" s="50">
        <v>100000000</v>
      </c>
      <c r="H91" s="50">
        <v>100000000</v>
      </c>
      <c r="I91" s="50">
        <v>25000000</v>
      </c>
      <c r="J91" s="50">
        <v>0</v>
      </c>
      <c r="K91" s="50">
        <v>25000000</v>
      </c>
      <c r="L91" s="50">
        <v>0</v>
      </c>
      <c r="M91" s="50">
        <v>0</v>
      </c>
      <c r="N91" s="50">
        <v>0</v>
      </c>
      <c r="O91" s="50">
        <v>75000000</v>
      </c>
      <c r="P91" s="71">
        <f t="shared" si="3"/>
        <v>0</v>
      </c>
    </row>
    <row r="92" spans="1:16" ht="14.4" x14ac:dyDescent="0.2">
      <c r="A92" s="51" t="s">
        <v>687</v>
      </c>
      <c r="B92" s="51" t="s">
        <v>688</v>
      </c>
      <c r="C92" s="70" t="str">
        <f t="shared" si="2"/>
        <v>21374900 ACTIVIDADES CENTRALES</v>
      </c>
      <c r="D92" s="51" t="s">
        <v>685</v>
      </c>
      <c r="E92" s="51" t="s">
        <v>605</v>
      </c>
      <c r="F92" s="51" t="s">
        <v>606</v>
      </c>
      <c r="G92" s="50">
        <v>21730000</v>
      </c>
      <c r="H92" s="50">
        <v>21730000</v>
      </c>
      <c r="I92" s="50">
        <v>21730000</v>
      </c>
      <c r="J92" s="50">
        <v>0</v>
      </c>
      <c r="K92" s="50">
        <v>5432500</v>
      </c>
      <c r="L92" s="50">
        <v>0</v>
      </c>
      <c r="M92" s="50">
        <v>0</v>
      </c>
      <c r="N92" s="50">
        <v>0</v>
      </c>
      <c r="O92" s="50">
        <v>16297500</v>
      </c>
      <c r="P92" s="71">
        <f t="shared" si="3"/>
        <v>0</v>
      </c>
    </row>
    <row r="93" spans="1:16" ht="14.4" x14ac:dyDescent="0.2">
      <c r="A93" s="51" t="s">
        <v>687</v>
      </c>
      <c r="B93" s="51" t="s">
        <v>688</v>
      </c>
      <c r="C93" s="70" t="str">
        <f t="shared" si="2"/>
        <v>21374900 ACTIVIDADES CENTRALES</v>
      </c>
      <c r="D93" s="51" t="s">
        <v>685</v>
      </c>
      <c r="E93" s="51" t="s">
        <v>607</v>
      </c>
      <c r="F93" s="51" t="s">
        <v>608</v>
      </c>
      <c r="G93" s="50">
        <v>46500000</v>
      </c>
      <c r="H93" s="50">
        <v>46500000</v>
      </c>
      <c r="I93" s="50">
        <v>3750000</v>
      </c>
      <c r="J93" s="50">
        <v>0</v>
      </c>
      <c r="K93" s="50">
        <v>0</v>
      </c>
      <c r="L93" s="50">
        <v>0</v>
      </c>
      <c r="M93" s="50">
        <v>423975</v>
      </c>
      <c r="N93" s="50">
        <v>423975</v>
      </c>
      <c r="O93" s="50">
        <v>46076025</v>
      </c>
      <c r="P93" s="71">
        <f t="shared" si="3"/>
        <v>9.1177419354838713E-3</v>
      </c>
    </row>
    <row r="94" spans="1:16" ht="14.4" x14ac:dyDescent="0.2">
      <c r="A94" s="51" t="s">
        <v>687</v>
      </c>
      <c r="B94" s="51" t="s">
        <v>688</v>
      </c>
      <c r="C94" s="70" t="str">
        <f t="shared" si="2"/>
        <v>21374900 ACTIVIDADES CENTRALES</v>
      </c>
      <c r="D94" s="51" t="s">
        <v>685</v>
      </c>
      <c r="E94" s="51" t="s">
        <v>609</v>
      </c>
      <c r="F94" s="51" t="s">
        <v>610</v>
      </c>
      <c r="G94" s="50">
        <v>31500000</v>
      </c>
      <c r="H94" s="50">
        <v>31500000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31500000</v>
      </c>
      <c r="P94" s="71">
        <f t="shared" si="3"/>
        <v>0</v>
      </c>
    </row>
    <row r="95" spans="1:16" ht="14.4" x14ac:dyDescent="0.2">
      <c r="A95" s="51" t="s">
        <v>687</v>
      </c>
      <c r="B95" s="51" t="s">
        <v>688</v>
      </c>
      <c r="C95" s="70" t="str">
        <f t="shared" si="2"/>
        <v>21374900 ACTIVIDADES CENTRALES</v>
      </c>
      <c r="D95" s="51" t="s">
        <v>685</v>
      </c>
      <c r="E95" s="51" t="s">
        <v>611</v>
      </c>
      <c r="F95" s="51" t="s">
        <v>612</v>
      </c>
      <c r="G95" s="50">
        <v>15000000</v>
      </c>
      <c r="H95" s="50">
        <v>15000000</v>
      </c>
      <c r="I95" s="50">
        <v>3750000</v>
      </c>
      <c r="J95" s="50">
        <v>0</v>
      </c>
      <c r="K95" s="50">
        <v>0</v>
      </c>
      <c r="L95" s="50">
        <v>0</v>
      </c>
      <c r="M95" s="50">
        <v>423975</v>
      </c>
      <c r="N95" s="50">
        <v>423975</v>
      </c>
      <c r="O95" s="50">
        <v>14576025</v>
      </c>
      <c r="P95" s="71">
        <f t="shared" si="3"/>
        <v>2.8264999999999998E-2</v>
      </c>
    </row>
    <row r="96" spans="1:16" ht="14.4" x14ac:dyDescent="0.2">
      <c r="A96" s="51" t="s">
        <v>687</v>
      </c>
      <c r="B96" s="51" t="s">
        <v>688</v>
      </c>
      <c r="C96" s="70" t="str">
        <f t="shared" si="2"/>
        <v>21374900 ACTIVIDADES CENTRALES</v>
      </c>
      <c r="D96" s="51" t="s">
        <v>685</v>
      </c>
      <c r="E96" s="51" t="s">
        <v>613</v>
      </c>
      <c r="F96" s="51" t="s">
        <v>614</v>
      </c>
      <c r="G96" s="50">
        <v>2860000000</v>
      </c>
      <c r="H96" s="50">
        <v>2860000000</v>
      </c>
      <c r="I96" s="50">
        <v>1489223996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2860000000</v>
      </c>
      <c r="P96" s="71">
        <f t="shared" si="3"/>
        <v>0</v>
      </c>
    </row>
    <row r="97" spans="1:16" ht="14.4" x14ac:dyDescent="0.2">
      <c r="A97" s="51" t="s">
        <v>687</v>
      </c>
      <c r="B97" s="51" t="s">
        <v>688</v>
      </c>
      <c r="C97" s="70" t="str">
        <f t="shared" si="2"/>
        <v>21374900 ACTIVIDADES CENTRALES</v>
      </c>
      <c r="D97" s="51" t="s">
        <v>685</v>
      </c>
      <c r="E97" s="51" t="s">
        <v>617</v>
      </c>
      <c r="F97" s="51" t="s">
        <v>618</v>
      </c>
      <c r="G97" s="50">
        <v>120000000</v>
      </c>
      <c r="H97" s="50">
        <v>120000000</v>
      </c>
      <c r="I97" s="50">
        <v>30000000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120000000</v>
      </c>
      <c r="P97" s="71">
        <f t="shared" si="3"/>
        <v>0</v>
      </c>
    </row>
    <row r="98" spans="1:16" ht="14.4" x14ac:dyDescent="0.2">
      <c r="A98" s="51" t="s">
        <v>687</v>
      </c>
      <c r="B98" s="51" t="s">
        <v>688</v>
      </c>
      <c r="C98" s="70" t="str">
        <f t="shared" si="2"/>
        <v>21374900 ACTIVIDADES CENTRALES</v>
      </c>
      <c r="D98" s="51" t="s">
        <v>685</v>
      </c>
      <c r="E98" s="51" t="s">
        <v>619</v>
      </c>
      <c r="F98" s="51" t="s">
        <v>620</v>
      </c>
      <c r="G98" s="50">
        <v>862500000</v>
      </c>
      <c r="H98" s="50">
        <v>862500000</v>
      </c>
      <c r="I98" s="50">
        <v>289848996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862500000</v>
      </c>
      <c r="P98" s="71">
        <f t="shared" si="3"/>
        <v>0</v>
      </c>
    </row>
    <row r="99" spans="1:16" ht="14.4" x14ac:dyDescent="0.2">
      <c r="A99" s="51" t="s">
        <v>687</v>
      </c>
      <c r="B99" s="51" t="s">
        <v>688</v>
      </c>
      <c r="C99" s="70" t="str">
        <f t="shared" si="2"/>
        <v>21374900 ACTIVIDADES CENTRALES</v>
      </c>
      <c r="D99" s="51" t="s">
        <v>685</v>
      </c>
      <c r="E99" s="51" t="s">
        <v>621</v>
      </c>
      <c r="F99" s="51" t="s">
        <v>622</v>
      </c>
      <c r="G99" s="50">
        <v>1877500000</v>
      </c>
      <c r="H99" s="50">
        <v>1877500000</v>
      </c>
      <c r="I99" s="50">
        <v>1169375000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1877500000</v>
      </c>
      <c r="P99" s="71">
        <f t="shared" si="3"/>
        <v>0</v>
      </c>
    </row>
    <row r="100" spans="1:16" ht="14.4" x14ac:dyDescent="0.2">
      <c r="A100" s="51" t="s">
        <v>687</v>
      </c>
      <c r="B100" s="51" t="s">
        <v>688</v>
      </c>
      <c r="C100" s="70" t="str">
        <f t="shared" si="2"/>
        <v>21374900 ACTIVIDADES CENTRALES</v>
      </c>
      <c r="D100" s="51" t="s">
        <v>685</v>
      </c>
      <c r="E100" s="51" t="s">
        <v>631</v>
      </c>
      <c r="F100" s="51" t="s">
        <v>632</v>
      </c>
      <c r="G100" s="50">
        <v>10318524</v>
      </c>
      <c r="H100" s="50">
        <v>10318524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10318524</v>
      </c>
      <c r="P100" s="71">
        <f t="shared" si="3"/>
        <v>0</v>
      </c>
    </row>
    <row r="101" spans="1:16" ht="14.4" x14ac:dyDescent="0.2">
      <c r="A101" s="51" t="s">
        <v>687</v>
      </c>
      <c r="B101" s="51" t="s">
        <v>688</v>
      </c>
      <c r="C101" s="70" t="str">
        <f t="shared" si="2"/>
        <v>21374900 ACTIVIDADES CENTRALES</v>
      </c>
      <c r="D101" s="51" t="s">
        <v>685</v>
      </c>
      <c r="E101" s="51" t="s">
        <v>633</v>
      </c>
      <c r="F101" s="51" t="s">
        <v>634</v>
      </c>
      <c r="G101" s="50">
        <v>10318524</v>
      </c>
      <c r="H101" s="50">
        <v>10318524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10318524</v>
      </c>
      <c r="P101" s="71">
        <f t="shared" si="3"/>
        <v>0</v>
      </c>
    </row>
    <row r="102" spans="1:16" ht="14.4" x14ac:dyDescent="0.2">
      <c r="A102" s="51" t="s">
        <v>687</v>
      </c>
      <c r="B102" s="51" t="s">
        <v>688</v>
      </c>
      <c r="C102" s="70" t="str">
        <f t="shared" si="2"/>
        <v>21374900 ACTIVIDADES CENTRALES</v>
      </c>
      <c r="D102" s="51" t="s">
        <v>685</v>
      </c>
      <c r="E102" s="51" t="s">
        <v>635</v>
      </c>
      <c r="F102" s="51" t="s">
        <v>636</v>
      </c>
      <c r="G102" s="50">
        <v>7452158</v>
      </c>
      <c r="H102" s="50">
        <v>7452158</v>
      </c>
      <c r="I102" s="50">
        <v>2937157.5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7452158</v>
      </c>
      <c r="P102" s="71">
        <f t="shared" si="3"/>
        <v>0</v>
      </c>
    </row>
    <row r="103" spans="1:16" ht="14.4" x14ac:dyDescent="0.2">
      <c r="A103" s="51" t="s">
        <v>687</v>
      </c>
      <c r="B103" s="51" t="s">
        <v>688</v>
      </c>
      <c r="C103" s="70" t="str">
        <f t="shared" si="2"/>
        <v>21374900 ACTIVIDADES CENTRALES</v>
      </c>
      <c r="D103" s="51" t="s">
        <v>685</v>
      </c>
      <c r="E103" s="51" t="s">
        <v>641</v>
      </c>
      <c r="F103" s="51" t="s">
        <v>642</v>
      </c>
      <c r="G103" s="50">
        <v>6020000</v>
      </c>
      <c r="H103" s="50">
        <v>6020000</v>
      </c>
      <c r="I103" s="50">
        <v>1505000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6020000</v>
      </c>
      <c r="P103" s="71">
        <f t="shared" si="3"/>
        <v>0</v>
      </c>
    </row>
    <row r="104" spans="1:16" ht="14.4" x14ac:dyDescent="0.2">
      <c r="A104" s="51" t="s">
        <v>687</v>
      </c>
      <c r="B104" s="51" t="s">
        <v>688</v>
      </c>
      <c r="C104" s="70" t="str">
        <f t="shared" si="2"/>
        <v>21374900 ACTIVIDADES CENTRALES</v>
      </c>
      <c r="D104" s="51" t="s">
        <v>685</v>
      </c>
      <c r="E104" s="51" t="s">
        <v>667</v>
      </c>
      <c r="F104" s="51" t="s">
        <v>668</v>
      </c>
      <c r="G104" s="50">
        <v>1432158</v>
      </c>
      <c r="H104" s="50">
        <v>1432158</v>
      </c>
      <c r="I104" s="50">
        <v>1432157.5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1432158</v>
      </c>
      <c r="P104" s="71">
        <f t="shared" si="3"/>
        <v>0</v>
      </c>
    </row>
    <row r="105" spans="1:16" ht="14.4" x14ac:dyDescent="0.2">
      <c r="A105" s="51" t="s">
        <v>687</v>
      </c>
      <c r="B105" s="51" t="s">
        <v>688</v>
      </c>
      <c r="C105" s="70" t="str">
        <f t="shared" si="2"/>
        <v>21374900 ACTIVIDADES CENTRALES</v>
      </c>
      <c r="D105" s="51" t="s">
        <v>689</v>
      </c>
      <c r="E105" s="51" t="s">
        <v>337</v>
      </c>
      <c r="F105" s="51" t="s">
        <v>338</v>
      </c>
      <c r="G105" s="50">
        <v>78480114</v>
      </c>
      <c r="H105" s="50">
        <v>78480114</v>
      </c>
      <c r="I105" s="50">
        <v>78480114</v>
      </c>
      <c r="J105" s="50">
        <v>0</v>
      </c>
      <c r="K105" s="50">
        <v>1764590.9</v>
      </c>
      <c r="L105" s="50">
        <v>0</v>
      </c>
      <c r="M105" s="50">
        <v>0</v>
      </c>
      <c r="N105" s="50">
        <v>0</v>
      </c>
      <c r="O105" s="50">
        <v>76715523.099999994</v>
      </c>
      <c r="P105" s="71">
        <f t="shared" si="3"/>
        <v>0</v>
      </c>
    </row>
    <row r="106" spans="1:16" ht="14.4" x14ac:dyDescent="0.2">
      <c r="A106" s="51" t="s">
        <v>687</v>
      </c>
      <c r="B106" s="51" t="s">
        <v>688</v>
      </c>
      <c r="C106" s="70" t="str">
        <f t="shared" si="2"/>
        <v>21374900 ACTIVIDADES CENTRALES</v>
      </c>
      <c r="D106" s="51" t="s">
        <v>689</v>
      </c>
      <c r="E106" s="51" t="s">
        <v>339</v>
      </c>
      <c r="F106" s="51" t="s">
        <v>340</v>
      </c>
      <c r="G106" s="50">
        <v>1080114</v>
      </c>
      <c r="H106" s="50">
        <v>1080114</v>
      </c>
      <c r="I106" s="50">
        <v>1080114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1080114</v>
      </c>
      <c r="P106" s="71">
        <f t="shared" si="3"/>
        <v>0</v>
      </c>
    </row>
    <row r="107" spans="1:16" ht="14.4" x14ac:dyDescent="0.2">
      <c r="A107" s="51" t="s">
        <v>687</v>
      </c>
      <c r="B107" s="51" t="s">
        <v>688</v>
      </c>
      <c r="C107" s="70" t="str">
        <f t="shared" si="2"/>
        <v>21374900 ACTIVIDADES CENTRALES</v>
      </c>
      <c r="D107" s="51" t="s">
        <v>689</v>
      </c>
      <c r="E107" s="51" t="s">
        <v>347</v>
      </c>
      <c r="F107" s="51" t="s">
        <v>348</v>
      </c>
      <c r="G107" s="50">
        <v>1080114</v>
      </c>
      <c r="H107" s="50">
        <v>1080114</v>
      </c>
      <c r="I107" s="50">
        <v>1080114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1080114</v>
      </c>
      <c r="P107" s="71">
        <f t="shared" si="3"/>
        <v>0</v>
      </c>
    </row>
    <row r="108" spans="1:16" ht="14.4" x14ac:dyDescent="0.2">
      <c r="A108" s="51" t="s">
        <v>687</v>
      </c>
      <c r="B108" s="51" t="s">
        <v>688</v>
      </c>
      <c r="C108" s="70" t="str">
        <f t="shared" si="2"/>
        <v>21374900 ACTIVIDADES CENTRALES</v>
      </c>
      <c r="D108" s="51" t="s">
        <v>689</v>
      </c>
      <c r="E108" s="51" t="s">
        <v>357</v>
      </c>
      <c r="F108" s="51" t="s">
        <v>358</v>
      </c>
      <c r="G108" s="50">
        <v>50000000</v>
      </c>
      <c r="H108" s="50">
        <v>50000000</v>
      </c>
      <c r="I108" s="50">
        <v>50000000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50000000</v>
      </c>
      <c r="P108" s="71">
        <f t="shared" si="3"/>
        <v>0</v>
      </c>
    </row>
    <row r="109" spans="1:16" ht="14.4" x14ac:dyDescent="0.2">
      <c r="A109" s="51" t="s">
        <v>687</v>
      </c>
      <c r="B109" s="51" t="s">
        <v>688</v>
      </c>
      <c r="C109" s="70" t="str">
        <f t="shared" si="2"/>
        <v>21374900 ACTIVIDADES CENTRALES</v>
      </c>
      <c r="D109" s="51" t="s">
        <v>689</v>
      </c>
      <c r="E109" s="51" t="s">
        <v>363</v>
      </c>
      <c r="F109" s="51" t="s">
        <v>364</v>
      </c>
      <c r="G109" s="50">
        <v>50000000</v>
      </c>
      <c r="H109" s="50">
        <v>50000000</v>
      </c>
      <c r="I109" s="50">
        <v>50000000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50000000</v>
      </c>
      <c r="P109" s="71">
        <f t="shared" si="3"/>
        <v>0</v>
      </c>
    </row>
    <row r="110" spans="1:16" ht="14.4" x14ac:dyDescent="0.2">
      <c r="A110" s="51" t="s">
        <v>687</v>
      </c>
      <c r="B110" s="51" t="s">
        <v>688</v>
      </c>
      <c r="C110" s="70" t="str">
        <f t="shared" si="2"/>
        <v>21374900 ACTIVIDADES CENTRALES</v>
      </c>
      <c r="D110" s="51" t="s">
        <v>689</v>
      </c>
      <c r="E110" s="51" t="s">
        <v>365</v>
      </c>
      <c r="F110" s="51" t="s">
        <v>366</v>
      </c>
      <c r="G110" s="50">
        <v>27400000</v>
      </c>
      <c r="H110" s="50">
        <v>27400000</v>
      </c>
      <c r="I110" s="50">
        <v>27400000</v>
      </c>
      <c r="J110" s="50">
        <v>0</v>
      </c>
      <c r="K110" s="50">
        <v>1764590.9</v>
      </c>
      <c r="L110" s="50">
        <v>0</v>
      </c>
      <c r="M110" s="50">
        <v>0</v>
      </c>
      <c r="N110" s="50">
        <v>0</v>
      </c>
      <c r="O110" s="50">
        <v>25635409.100000001</v>
      </c>
      <c r="P110" s="71">
        <f t="shared" si="3"/>
        <v>0</v>
      </c>
    </row>
    <row r="111" spans="1:16" ht="14.4" x14ac:dyDescent="0.2">
      <c r="A111" s="51" t="s">
        <v>687</v>
      </c>
      <c r="B111" s="51" t="s">
        <v>688</v>
      </c>
      <c r="C111" s="70" t="str">
        <f t="shared" si="2"/>
        <v>21374900 ACTIVIDADES CENTRALES</v>
      </c>
      <c r="D111" s="51" t="s">
        <v>689</v>
      </c>
      <c r="E111" s="51" t="s">
        <v>369</v>
      </c>
      <c r="F111" s="51" t="s">
        <v>370</v>
      </c>
      <c r="G111" s="50">
        <v>27400000</v>
      </c>
      <c r="H111" s="50">
        <v>27400000</v>
      </c>
      <c r="I111" s="50">
        <v>27400000</v>
      </c>
      <c r="J111" s="50">
        <v>0</v>
      </c>
      <c r="K111" s="50">
        <v>1764590.9</v>
      </c>
      <c r="L111" s="50">
        <v>0</v>
      </c>
      <c r="M111" s="50">
        <v>0</v>
      </c>
      <c r="N111" s="50">
        <v>0</v>
      </c>
      <c r="O111" s="50">
        <v>25635409.100000001</v>
      </c>
      <c r="P111" s="71">
        <f t="shared" si="3"/>
        <v>0</v>
      </c>
    </row>
    <row r="112" spans="1:16" ht="14.4" x14ac:dyDescent="0.2">
      <c r="A112" s="51" t="s">
        <v>690</v>
      </c>
      <c r="B112" s="51" t="s">
        <v>691</v>
      </c>
      <c r="C112" s="70" t="str">
        <f t="shared" si="2"/>
        <v>21375101 CENTRO INVEST. Y CONSERVACIÓN PATRIMONIO</v>
      </c>
      <c r="D112" s="51" t="s">
        <v>685</v>
      </c>
      <c r="E112" s="51" t="s">
        <v>686</v>
      </c>
      <c r="F112" s="51" t="s">
        <v>686</v>
      </c>
      <c r="G112" s="50">
        <v>2373760569</v>
      </c>
      <c r="H112" s="50">
        <v>2373760569</v>
      </c>
      <c r="I112" s="50">
        <v>1877243870.25</v>
      </c>
      <c r="J112" s="50">
        <v>0</v>
      </c>
      <c r="K112" s="50">
        <v>247464857.97</v>
      </c>
      <c r="L112" s="50">
        <v>0</v>
      </c>
      <c r="M112" s="50">
        <v>74764798.079999998</v>
      </c>
      <c r="N112" s="50">
        <v>74764798.079999998</v>
      </c>
      <c r="O112" s="50">
        <v>2051530912.95</v>
      </c>
      <c r="P112" s="71">
        <f t="shared" si="3"/>
        <v>3.1496351846259013E-2</v>
      </c>
    </row>
    <row r="113" spans="1:16" ht="14.4" x14ac:dyDescent="0.2">
      <c r="A113" s="51" t="s">
        <v>690</v>
      </c>
      <c r="B113" s="51" t="s">
        <v>691</v>
      </c>
      <c r="C113" s="70" t="str">
        <f t="shared" si="2"/>
        <v>21375101 CENTRO INVEST. Y CONSERVACIÓN PATRIMONIO</v>
      </c>
      <c r="D113" s="51" t="s">
        <v>685</v>
      </c>
      <c r="E113" s="51" t="s">
        <v>11</v>
      </c>
      <c r="F113" s="51" t="s">
        <v>12</v>
      </c>
      <c r="G113" s="50">
        <v>645581058</v>
      </c>
      <c r="H113" s="50">
        <v>645581058</v>
      </c>
      <c r="I113" s="50">
        <v>645581058</v>
      </c>
      <c r="J113" s="50">
        <v>0</v>
      </c>
      <c r="K113" s="50">
        <v>72900910.400000006</v>
      </c>
      <c r="L113" s="50">
        <v>0</v>
      </c>
      <c r="M113" s="50">
        <v>73842354.769999996</v>
      </c>
      <c r="N113" s="50">
        <v>73842354.769999996</v>
      </c>
      <c r="O113" s="50">
        <v>498837792.82999998</v>
      </c>
      <c r="P113" s="71">
        <f t="shared" si="3"/>
        <v>0.11438122890216521</v>
      </c>
    </row>
    <row r="114" spans="1:16" ht="14.4" x14ac:dyDescent="0.2">
      <c r="A114" s="51" t="s">
        <v>690</v>
      </c>
      <c r="B114" s="51" t="s">
        <v>691</v>
      </c>
      <c r="C114" s="70" t="str">
        <f t="shared" si="2"/>
        <v>21375101 CENTRO INVEST. Y CONSERVACIÓN PATRIMONIO</v>
      </c>
      <c r="D114" s="51" t="s">
        <v>685</v>
      </c>
      <c r="E114" s="51" t="s">
        <v>13</v>
      </c>
      <c r="F114" s="51" t="s">
        <v>14</v>
      </c>
      <c r="G114" s="50">
        <v>279870712</v>
      </c>
      <c r="H114" s="50">
        <v>279870712</v>
      </c>
      <c r="I114" s="50">
        <v>279870712</v>
      </c>
      <c r="J114" s="50">
        <v>0</v>
      </c>
      <c r="K114" s="50">
        <v>0</v>
      </c>
      <c r="L114" s="50">
        <v>0</v>
      </c>
      <c r="M114" s="50">
        <v>21365952.66</v>
      </c>
      <c r="N114" s="50">
        <v>21365952.66</v>
      </c>
      <c r="O114" s="50">
        <v>258504759.34</v>
      </c>
      <c r="P114" s="71">
        <f t="shared" si="3"/>
        <v>7.6342224262465883E-2</v>
      </c>
    </row>
    <row r="115" spans="1:16" ht="14.4" x14ac:dyDescent="0.2">
      <c r="A115" s="51" t="s">
        <v>690</v>
      </c>
      <c r="B115" s="51" t="s">
        <v>691</v>
      </c>
      <c r="C115" s="70" t="str">
        <f t="shared" si="2"/>
        <v>21375101 CENTRO INVEST. Y CONSERVACIÓN PATRIMONIO</v>
      </c>
      <c r="D115" s="51" t="s">
        <v>685</v>
      </c>
      <c r="E115" s="51" t="s">
        <v>15</v>
      </c>
      <c r="F115" s="51" t="s">
        <v>16</v>
      </c>
      <c r="G115" s="50">
        <v>273870712</v>
      </c>
      <c r="H115" s="50">
        <v>273870712</v>
      </c>
      <c r="I115" s="50">
        <v>273870712</v>
      </c>
      <c r="J115" s="50">
        <v>0</v>
      </c>
      <c r="K115" s="50">
        <v>0</v>
      </c>
      <c r="L115" s="50">
        <v>0</v>
      </c>
      <c r="M115" s="50">
        <v>21365952.66</v>
      </c>
      <c r="N115" s="50">
        <v>21365952.66</v>
      </c>
      <c r="O115" s="50">
        <v>252504759.34</v>
      </c>
      <c r="P115" s="71">
        <f t="shared" si="3"/>
        <v>7.8014740984789929E-2</v>
      </c>
    </row>
    <row r="116" spans="1:16" ht="14.4" x14ac:dyDescent="0.2">
      <c r="A116" s="51" t="s">
        <v>690</v>
      </c>
      <c r="B116" s="51" t="s">
        <v>691</v>
      </c>
      <c r="C116" s="70" t="str">
        <f t="shared" si="2"/>
        <v>21375101 CENTRO INVEST. Y CONSERVACIÓN PATRIMONIO</v>
      </c>
      <c r="D116" s="51" t="s">
        <v>685</v>
      </c>
      <c r="E116" s="51" t="s">
        <v>19</v>
      </c>
      <c r="F116" s="51" t="s">
        <v>20</v>
      </c>
      <c r="G116" s="50">
        <v>6000000</v>
      </c>
      <c r="H116" s="50">
        <v>6000000</v>
      </c>
      <c r="I116" s="50">
        <v>6000000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6000000</v>
      </c>
      <c r="P116" s="71">
        <f t="shared" si="3"/>
        <v>0</v>
      </c>
    </row>
    <row r="117" spans="1:16" ht="14.4" x14ac:dyDescent="0.2">
      <c r="A117" s="51" t="s">
        <v>690</v>
      </c>
      <c r="B117" s="51" t="s">
        <v>691</v>
      </c>
      <c r="C117" s="70" t="str">
        <f t="shared" si="2"/>
        <v>21375101 CENTRO INVEST. Y CONSERVACIÓN PATRIMONIO</v>
      </c>
      <c r="D117" s="51" t="s">
        <v>685</v>
      </c>
      <c r="E117" s="51" t="s">
        <v>21</v>
      </c>
      <c r="F117" s="51" t="s">
        <v>22</v>
      </c>
      <c r="G117" s="50">
        <v>3600000</v>
      </c>
      <c r="H117" s="50">
        <v>3600000</v>
      </c>
      <c r="I117" s="50">
        <v>3600000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3600000</v>
      </c>
      <c r="P117" s="71">
        <f t="shared" si="3"/>
        <v>0</v>
      </c>
    </row>
    <row r="118" spans="1:16" ht="14.4" x14ac:dyDescent="0.2">
      <c r="A118" s="51" t="s">
        <v>690</v>
      </c>
      <c r="B118" s="51" t="s">
        <v>691</v>
      </c>
      <c r="C118" s="70" t="str">
        <f t="shared" si="2"/>
        <v>21375101 CENTRO INVEST. Y CONSERVACIÓN PATRIMONIO</v>
      </c>
      <c r="D118" s="51" t="s">
        <v>685</v>
      </c>
      <c r="E118" s="51" t="s">
        <v>23</v>
      </c>
      <c r="F118" s="51" t="s">
        <v>24</v>
      </c>
      <c r="G118" s="50">
        <v>3600000</v>
      </c>
      <c r="H118" s="50">
        <v>3600000</v>
      </c>
      <c r="I118" s="50">
        <v>3600000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3600000</v>
      </c>
      <c r="P118" s="71">
        <f t="shared" si="3"/>
        <v>0</v>
      </c>
    </row>
    <row r="119" spans="1:16" ht="14.4" x14ac:dyDescent="0.2">
      <c r="A119" s="51" t="s">
        <v>690</v>
      </c>
      <c r="B119" s="51" t="s">
        <v>691</v>
      </c>
      <c r="C119" s="70" t="str">
        <f t="shared" si="2"/>
        <v>21375101 CENTRO INVEST. Y CONSERVACIÓN PATRIMONIO</v>
      </c>
      <c r="D119" s="51" t="s">
        <v>685</v>
      </c>
      <c r="E119" s="51" t="s">
        <v>27</v>
      </c>
      <c r="F119" s="51" t="s">
        <v>28</v>
      </c>
      <c r="G119" s="50">
        <v>262921923</v>
      </c>
      <c r="H119" s="50">
        <v>262921923</v>
      </c>
      <c r="I119" s="50">
        <v>262921923</v>
      </c>
      <c r="J119" s="50">
        <v>0</v>
      </c>
      <c r="K119" s="50">
        <v>0</v>
      </c>
      <c r="L119" s="50">
        <v>0</v>
      </c>
      <c r="M119" s="50">
        <v>46026574.109999999</v>
      </c>
      <c r="N119" s="50">
        <v>46026574.109999999</v>
      </c>
      <c r="O119" s="50">
        <v>216895348.88999999</v>
      </c>
      <c r="P119" s="71">
        <f t="shared" si="3"/>
        <v>0.17505795479063188</v>
      </c>
    </row>
    <row r="120" spans="1:16" ht="14.4" x14ac:dyDescent="0.2">
      <c r="A120" s="51" t="s">
        <v>690</v>
      </c>
      <c r="B120" s="51" t="s">
        <v>691</v>
      </c>
      <c r="C120" s="70" t="str">
        <f t="shared" si="2"/>
        <v>21375101 CENTRO INVEST. Y CONSERVACIÓN PATRIMONIO</v>
      </c>
      <c r="D120" s="51" t="s">
        <v>685</v>
      </c>
      <c r="E120" s="51" t="s">
        <v>29</v>
      </c>
      <c r="F120" s="51" t="s">
        <v>30</v>
      </c>
      <c r="G120" s="50">
        <v>72204000</v>
      </c>
      <c r="H120" s="50">
        <v>72204000</v>
      </c>
      <c r="I120" s="50">
        <v>72204000</v>
      </c>
      <c r="J120" s="50">
        <v>0</v>
      </c>
      <c r="K120" s="50">
        <v>0</v>
      </c>
      <c r="L120" s="50">
        <v>0</v>
      </c>
      <c r="M120" s="50">
        <v>3954041</v>
      </c>
      <c r="N120" s="50">
        <v>3954041</v>
      </c>
      <c r="O120" s="50">
        <v>68249959</v>
      </c>
      <c r="P120" s="71">
        <f t="shared" si="3"/>
        <v>5.4762076893246914E-2</v>
      </c>
    </row>
    <row r="121" spans="1:16" ht="14.4" x14ac:dyDescent="0.2">
      <c r="A121" s="51" t="s">
        <v>690</v>
      </c>
      <c r="B121" s="51" t="s">
        <v>691</v>
      </c>
      <c r="C121" s="70" t="str">
        <f t="shared" si="2"/>
        <v>21375101 CENTRO INVEST. Y CONSERVACIÓN PATRIMONIO</v>
      </c>
      <c r="D121" s="51" t="s">
        <v>685</v>
      </c>
      <c r="E121" s="51" t="s">
        <v>31</v>
      </c>
      <c r="F121" s="51" t="s">
        <v>32</v>
      </c>
      <c r="G121" s="50">
        <v>89684940</v>
      </c>
      <c r="H121" s="50">
        <v>89684940</v>
      </c>
      <c r="I121" s="50">
        <v>89684940</v>
      </c>
      <c r="J121" s="50">
        <v>0</v>
      </c>
      <c r="K121" s="50">
        <v>0</v>
      </c>
      <c r="L121" s="50">
        <v>0</v>
      </c>
      <c r="M121" s="50">
        <v>5171504</v>
      </c>
      <c r="N121" s="50">
        <v>5171504</v>
      </c>
      <c r="O121" s="50">
        <v>84513436</v>
      </c>
      <c r="P121" s="71">
        <f t="shared" si="3"/>
        <v>5.766301454848495E-2</v>
      </c>
    </row>
    <row r="122" spans="1:16" ht="14.4" x14ac:dyDescent="0.2">
      <c r="A122" s="51" t="s">
        <v>690</v>
      </c>
      <c r="B122" s="51" t="s">
        <v>691</v>
      </c>
      <c r="C122" s="70" t="str">
        <f t="shared" si="2"/>
        <v>21375101 CENTRO INVEST. Y CONSERVACIÓN PATRIMONIO</v>
      </c>
      <c r="D122" s="51" t="s">
        <v>685</v>
      </c>
      <c r="E122" s="51" t="s">
        <v>33</v>
      </c>
      <c r="F122" s="51" t="s">
        <v>34</v>
      </c>
      <c r="G122" s="50">
        <v>42130190</v>
      </c>
      <c r="H122" s="50">
        <v>42130190</v>
      </c>
      <c r="I122" s="50">
        <v>42130190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42130190</v>
      </c>
      <c r="P122" s="71">
        <f t="shared" si="3"/>
        <v>0</v>
      </c>
    </row>
    <row r="123" spans="1:16" ht="14.4" x14ac:dyDescent="0.2">
      <c r="A123" s="51" t="s">
        <v>690</v>
      </c>
      <c r="B123" s="51" t="s">
        <v>691</v>
      </c>
      <c r="C123" s="70" t="str">
        <f t="shared" si="2"/>
        <v>21375101 CENTRO INVEST. Y CONSERVACIÓN PATRIMONIO</v>
      </c>
      <c r="D123" s="51" t="s">
        <v>685</v>
      </c>
      <c r="E123" s="51" t="s">
        <v>35</v>
      </c>
      <c r="F123" s="51" t="s">
        <v>36</v>
      </c>
      <c r="G123" s="50">
        <v>38302793</v>
      </c>
      <c r="H123" s="50">
        <v>38302793</v>
      </c>
      <c r="I123" s="50">
        <v>38302793</v>
      </c>
      <c r="J123" s="50">
        <v>0</v>
      </c>
      <c r="K123" s="50">
        <v>0</v>
      </c>
      <c r="L123" s="50">
        <v>0</v>
      </c>
      <c r="M123" s="50">
        <v>35737821.359999999</v>
      </c>
      <c r="N123" s="50">
        <v>35737821.359999999</v>
      </c>
      <c r="O123" s="50">
        <v>2564971.64</v>
      </c>
      <c r="P123" s="71">
        <f t="shared" si="3"/>
        <v>0.93303434451894929</v>
      </c>
    </row>
    <row r="124" spans="1:16" ht="14.4" x14ac:dyDescent="0.2">
      <c r="A124" s="51" t="s">
        <v>690</v>
      </c>
      <c r="B124" s="51" t="s">
        <v>691</v>
      </c>
      <c r="C124" s="70" t="str">
        <f t="shared" si="2"/>
        <v>21375101 CENTRO INVEST. Y CONSERVACIÓN PATRIMONIO</v>
      </c>
      <c r="D124" s="51" t="s">
        <v>685</v>
      </c>
      <c r="E124" s="51" t="s">
        <v>37</v>
      </c>
      <c r="F124" s="51" t="s">
        <v>38</v>
      </c>
      <c r="G124" s="50">
        <v>20600000</v>
      </c>
      <c r="H124" s="50">
        <v>20600000</v>
      </c>
      <c r="I124" s="50">
        <v>20600000</v>
      </c>
      <c r="J124" s="50">
        <v>0</v>
      </c>
      <c r="K124" s="50">
        <v>0</v>
      </c>
      <c r="L124" s="50">
        <v>0</v>
      </c>
      <c r="M124" s="50">
        <v>1163207.75</v>
      </c>
      <c r="N124" s="50">
        <v>1163207.75</v>
      </c>
      <c r="O124" s="50">
        <v>19436792.25</v>
      </c>
      <c r="P124" s="71">
        <f t="shared" si="3"/>
        <v>5.6466395631067964E-2</v>
      </c>
    </row>
    <row r="125" spans="1:16" ht="14.4" x14ac:dyDescent="0.2">
      <c r="A125" s="51" t="s">
        <v>690</v>
      </c>
      <c r="B125" s="51" t="s">
        <v>691</v>
      </c>
      <c r="C125" s="70" t="str">
        <f t="shared" si="2"/>
        <v>21375101 CENTRO INVEST. Y CONSERVACIÓN PATRIMONIO</v>
      </c>
      <c r="D125" s="51" t="s">
        <v>685</v>
      </c>
      <c r="E125" s="51" t="s">
        <v>39</v>
      </c>
      <c r="F125" s="51" t="s">
        <v>40</v>
      </c>
      <c r="G125" s="50">
        <v>49165588</v>
      </c>
      <c r="H125" s="50">
        <v>49165588</v>
      </c>
      <c r="I125" s="50">
        <v>49165588</v>
      </c>
      <c r="J125" s="50">
        <v>0</v>
      </c>
      <c r="K125" s="50">
        <v>36135428.399999999</v>
      </c>
      <c r="L125" s="50">
        <v>0</v>
      </c>
      <c r="M125" s="50">
        <v>3197042</v>
      </c>
      <c r="N125" s="50">
        <v>3197042</v>
      </c>
      <c r="O125" s="50">
        <v>9833117.5999999996</v>
      </c>
      <c r="P125" s="71">
        <f t="shared" si="3"/>
        <v>6.5026009655371156E-2</v>
      </c>
    </row>
    <row r="126" spans="1:16" ht="14.4" x14ac:dyDescent="0.2">
      <c r="A126" s="51" t="s">
        <v>690</v>
      </c>
      <c r="B126" s="51" t="s">
        <v>691</v>
      </c>
      <c r="C126" s="70" t="str">
        <f t="shared" si="2"/>
        <v>21375101 CENTRO INVEST. Y CONSERVACIÓN PATRIMONIO</v>
      </c>
      <c r="D126" s="51" t="s">
        <v>685</v>
      </c>
      <c r="E126" s="51" t="s">
        <v>43</v>
      </c>
      <c r="F126" s="51" t="s">
        <v>42</v>
      </c>
      <c r="G126" s="50">
        <v>46644276</v>
      </c>
      <c r="H126" s="50">
        <v>46644276</v>
      </c>
      <c r="I126" s="50">
        <v>46644276</v>
      </c>
      <c r="J126" s="50">
        <v>0</v>
      </c>
      <c r="K126" s="50">
        <v>34282327.799999997</v>
      </c>
      <c r="L126" s="50">
        <v>0</v>
      </c>
      <c r="M126" s="50">
        <v>3033093</v>
      </c>
      <c r="N126" s="50">
        <v>3033093</v>
      </c>
      <c r="O126" s="50">
        <v>9328855.1999999993</v>
      </c>
      <c r="P126" s="71">
        <f t="shared" si="3"/>
        <v>6.5026049498549399E-2</v>
      </c>
    </row>
    <row r="127" spans="1:16" ht="14.4" x14ac:dyDescent="0.2">
      <c r="A127" s="51" t="s">
        <v>690</v>
      </c>
      <c r="B127" s="51" t="s">
        <v>691</v>
      </c>
      <c r="C127" s="70" t="str">
        <f t="shared" si="2"/>
        <v>21375101 CENTRO INVEST. Y CONSERVACIÓN PATRIMONIO</v>
      </c>
      <c r="D127" s="51" t="s">
        <v>685</v>
      </c>
      <c r="E127" s="51" t="s">
        <v>64</v>
      </c>
      <c r="F127" s="51" t="s">
        <v>63</v>
      </c>
      <c r="G127" s="50">
        <v>2521312</v>
      </c>
      <c r="H127" s="50">
        <v>2521312</v>
      </c>
      <c r="I127" s="50">
        <v>2521312</v>
      </c>
      <c r="J127" s="50">
        <v>0</v>
      </c>
      <c r="K127" s="50">
        <v>1853100.6</v>
      </c>
      <c r="L127" s="50">
        <v>0</v>
      </c>
      <c r="M127" s="50">
        <v>163949</v>
      </c>
      <c r="N127" s="50">
        <v>163949</v>
      </c>
      <c r="O127" s="50">
        <v>504262.40000000002</v>
      </c>
      <c r="P127" s="71">
        <f t="shared" si="3"/>
        <v>6.5025272556510263E-2</v>
      </c>
    </row>
    <row r="128" spans="1:16" ht="14.4" x14ac:dyDescent="0.2">
      <c r="A128" s="51" t="s">
        <v>690</v>
      </c>
      <c r="B128" s="51" t="s">
        <v>691</v>
      </c>
      <c r="C128" s="70" t="str">
        <f t="shared" si="2"/>
        <v>21375101 CENTRO INVEST. Y CONSERVACIÓN PATRIMONIO</v>
      </c>
      <c r="D128" s="51" t="s">
        <v>685</v>
      </c>
      <c r="E128" s="51" t="s">
        <v>84</v>
      </c>
      <c r="F128" s="51" t="s">
        <v>85</v>
      </c>
      <c r="G128" s="50">
        <v>50022835</v>
      </c>
      <c r="H128" s="50">
        <v>50022835</v>
      </c>
      <c r="I128" s="50">
        <v>50022835</v>
      </c>
      <c r="J128" s="50">
        <v>0</v>
      </c>
      <c r="K128" s="50">
        <v>36765482</v>
      </c>
      <c r="L128" s="50">
        <v>0</v>
      </c>
      <c r="M128" s="50">
        <v>3252786</v>
      </c>
      <c r="N128" s="50">
        <v>3252786</v>
      </c>
      <c r="O128" s="50">
        <v>10004567</v>
      </c>
      <c r="P128" s="71">
        <f t="shared" si="3"/>
        <v>6.502602261547151E-2</v>
      </c>
    </row>
    <row r="129" spans="1:16" ht="14.4" x14ac:dyDescent="0.2">
      <c r="A129" s="51" t="s">
        <v>690</v>
      </c>
      <c r="B129" s="51" t="s">
        <v>691</v>
      </c>
      <c r="C129" s="70" t="str">
        <f t="shared" si="2"/>
        <v>21375101 CENTRO INVEST. Y CONSERVACIÓN PATRIMONIO</v>
      </c>
      <c r="D129" s="51" t="s">
        <v>685</v>
      </c>
      <c r="E129" s="51" t="s">
        <v>88</v>
      </c>
      <c r="F129" s="51" t="s">
        <v>87</v>
      </c>
      <c r="G129" s="50">
        <v>27331025</v>
      </c>
      <c r="H129" s="50">
        <v>27331025</v>
      </c>
      <c r="I129" s="50">
        <v>27331025</v>
      </c>
      <c r="J129" s="50">
        <v>0</v>
      </c>
      <c r="K129" s="50">
        <v>20087592</v>
      </c>
      <c r="L129" s="50">
        <v>0</v>
      </c>
      <c r="M129" s="50">
        <v>1777228</v>
      </c>
      <c r="N129" s="50">
        <v>1777228</v>
      </c>
      <c r="O129" s="50">
        <v>5466205</v>
      </c>
      <c r="P129" s="71">
        <f t="shared" si="3"/>
        <v>6.5026028112740011E-2</v>
      </c>
    </row>
    <row r="130" spans="1:16" ht="14.4" x14ac:dyDescent="0.2">
      <c r="A130" s="51" t="s">
        <v>690</v>
      </c>
      <c r="B130" s="51" t="s">
        <v>691</v>
      </c>
      <c r="C130" s="70" t="str">
        <f t="shared" si="2"/>
        <v>21375101 CENTRO INVEST. Y CONSERVACIÓN PATRIMONIO</v>
      </c>
      <c r="D130" s="51" t="s">
        <v>685</v>
      </c>
      <c r="E130" s="51" t="s">
        <v>109</v>
      </c>
      <c r="F130" s="51" t="s">
        <v>108</v>
      </c>
      <c r="G130" s="50">
        <v>15127873</v>
      </c>
      <c r="H130" s="50">
        <v>15127873</v>
      </c>
      <c r="I130" s="50">
        <v>15127873</v>
      </c>
      <c r="J130" s="50">
        <v>0</v>
      </c>
      <c r="K130" s="50">
        <v>11118592.4</v>
      </c>
      <c r="L130" s="50">
        <v>0</v>
      </c>
      <c r="M130" s="50">
        <v>983706</v>
      </c>
      <c r="N130" s="50">
        <v>983706</v>
      </c>
      <c r="O130" s="50">
        <v>3025574.6</v>
      </c>
      <c r="P130" s="71">
        <f t="shared" si="3"/>
        <v>6.5026061495889076E-2</v>
      </c>
    </row>
    <row r="131" spans="1:16" ht="14.4" x14ac:dyDescent="0.2">
      <c r="A131" s="51" t="s">
        <v>690</v>
      </c>
      <c r="B131" s="51" t="s">
        <v>691</v>
      </c>
      <c r="C131" s="70" t="str">
        <f t="shared" si="2"/>
        <v>21375101 CENTRO INVEST. Y CONSERVACIÓN PATRIMONIO</v>
      </c>
      <c r="D131" s="51" t="s">
        <v>685</v>
      </c>
      <c r="E131" s="51" t="s">
        <v>130</v>
      </c>
      <c r="F131" s="51" t="s">
        <v>129</v>
      </c>
      <c r="G131" s="50">
        <v>7563937</v>
      </c>
      <c r="H131" s="50">
        <v>7563937</v>
      </c>
      <c r="I131" s="50">
        <v>7563937</v>
      </c>
      <c r="J131" s="50">
        <v>0</v>
      </c>
      <c r="K131" s="50">
        <v>5559297.5999999996</v>
      </c>
      <c r="L131" s="50">
        <v>0</v>
      </c>
      <c r="M131" s="50">
        <v>491852</v>
      </c>
      <c r="N131" s="50">
        <v>491852</v>
      </c>
      <c r="O131" s="50">
        <v>1512787.4</v>
      </c>
      <c r="P131" s="71">
        <f t="shared" si="3"/>
        <v>6.5025924991178541E-2</v>
      </c>
    </row>
    <row r="132" spans="1:16" ht="14.4" x14ac:dyDescent="0.2">
      <c r="A132" s="51" t="s">
        <v>690</v>
      </c>
      <c r="B132" s="51" t="s">
        <v>691</v>
      </c>
      <c r="C132" s="70" t="str">
        <f t="shared" si="2"/>
        <v>21375101 CENTRO INVEST. Y CONSERVACIÓN PATRIMONIO</v>
      </c>
      <c r="D132" s="51" t="s">
        <v>685</v>
      </c>
      <c r="E132" s="51" t="s">
        <v>167</v>
      </c>
      <c r="F132" s="51" t="s">
        <v>168</v>
      </c>
      <c r="G132" s="50">
        <v>467457291</v>
      </c>
      <c r="H132" s="50">
        <v>467457291</v>
      </c>
      <c r="I132" s="50">
        <v>116864322.75</v>
      </c>
      <c r="J132" s="50">
        <v>0</v>
      </c>
      <c r="K132" s="50">
        <v>20481191.93</v>
      </c>
      <c r="L132" s="50">
        <v>0</v>
      </c>
      <c r="M132" s="50">
        <v>174697.8</v>
      </c>
      <c r="N132" s="50">
        <v>174697.8</v>
      </c>
      <c r="O132" s="50">
        <v>446801401.26999998</v>
      </c>
      <c r="P132" s="69">
        <f t="shared" si="3"/>
        <v>3.7371927524390672E-4</v>
      </c>
    </row>
    <row r="133" spans="1:16" ht="14.4" x14ac:dyDescent="0.2">
      <c r="A133" s="51" t="s">
        <v>690</v>
      </c>
      <c r="B133" s="51" t="s">
        <v>691</v>
      </c>
      <c r="C133" s="70" t="str">
        <f t="shared" si="2"/>
        <v>21375101 CENTRO INVEST. Y CONSERVACIÓN PATRIMONIO</v>
      </c>
      <c r="D133" s="51" t="s">
        <v>685</v>
      </c>
      <c r="E133" s="51" t="s">
        <v>181</v>
      </c>
      <c r="F133" s="51" t="s">
        <v>182</v>
      </c>
      <c r="G133" s="50">
        <v>17562000</v>
      </c>
      <c r="H133" s="50">
        <v>17562000</v>
      </c>
      <c r="I133" s="50">
        <v>4390500</v>
      </c>
      <c r="J133" s="50">
        <v>0</v>
      </c>
      <c r="K133" s="50">
        <v>914452.5</v>
      </c>
      <c r="L133" s="50">
        <v>0</v>
      </c>
      <c r="M133" s="50">
        <v>0</v>
      </c>
      <c r="N133" s="50">
        <v>0</v>
      </c>
      <c r="O133" s="50">
        <v>16647547.5</v>
      </c>
      <c r="P133" s="69">
        <f t="shared" si="3"/>
        <v>0</v>
      </c>
    </row>
    <row r="134" spans="1:16" ht="14.4" x14ac:dyDescent="0.2">
      <c r="A134" s="51" t="s">
        <v>690</v>
      </c>
      <c r="B134" s="51" t="s">
        <v>691</v>
      </c>
      <c r="C134" s="70" t="str">
        <f t="shared" si="2"/>
        <v>21375101 CENTRO INVEST. Y CONSERVACIÓN PATRIMONIO</v>
      </c>
      <c r="D134" s="51" t="s">
        <v>685</v>
      </c>
      <c r="E134" s="51" t="s">
        <v>183</v>
      </c>
      <c r="F134" s="51" t="s">
        <v>184</v>
      </c>
      <c r="G134" s="50">
        <v>1260000</v>
      </c>
      <c r="H134" s="50">
        <v>1260000</v>
      </c>
      <c r="I134" s="50">
        <v>315000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1260000</v>
      </c>
      <c r="P134" s="71">
        <f t="shared" si="3"/>
        <v>0</v>
      </c>
    </row>
    <row r="135" spans="1:16" ht="14.4" x14ac:dyDescent="0.2">
      <c r="A135" s="51" t="s">
        <v>690</v>
      </c>
      <c r="B135" s="51" t="s">
        <v>691</v>
      </c>
      <c r="C135" s="70" t="str">
        <f t="shared" ref="C135:C198" si="4">+CONCATENATE(A135," ",B135)</f>
        <v>21375101 CENTRO INVEST. Y CONSERVACIÓN PATRIMONIO</v>
      </c>
      <c r="D135" s="51" t="s">
        <v>685</v>
      </c>
      <c r="E135" s="51" t="s">
        <v>185</v>
      </c>
      <c r="F135" s="51" t="s">
        <v>186</v>
      </c>
      <c r="G135" s="50">
        <v>5922000</v>
      </c>
      <c r="H135" s="50">
        <v>5922000</v>
      </c>
      <c r="I135" s="50">
        <v>1480500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5922000</v>
      </c>
      <c r="P135" s="71">
        <f t="shared" ref="P135:P198" si="5">+IFERROR(M135/H135,0)</f>
        <v>0</v>
      </c>
    </row>
    <row r="136" spans="1:16" ht="14.4" x14ac:dyDescent="0.2">
      <c r="A136" s="51" t="s">
        <v>690</v>
      </c>
      <c r="B136" s="51" t="s">
        <v>691</v>
      </c>
      <c r="C136" s="70" t="str">
        <f t="shared" si="4"/>
        <v>21375101 CENTRO INVEST. Y CONSERVACIÓN PATRIMONIO</v>
      </c>
      <c r="D136" s="51" t="s">
        <v>685</v>
      </c>
      <c r="E136" s="51" t="s">
        <v>187</v>
      </c>
      <c r="F136" s="51" t="s">
        <v>188</v>
      </c>
      <c r="G136" s="50">
        <v>50000</v>
      </c>
      <c r="H136" s="50">
        <v>50000</v>
      </c>
      <c r="I136" s="50">
        <v>12500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50000</v>
      </c>
      <c r="P136" s="71">
        <f t="shared" si="5"/>
        <v>0</v>
      </c>
    </row>
    <row r="137" spans="1:16" ht="14.4" x14ac:dyDescent="0.2">
      <c r="A137" s="51" t="s">
        <v>690</v>
      </c>
      <c r="B137" s="51" t="s">
        <v>691</v>
      </c>
      <c r="C137" s="70" t="str">
        <f t="shared" si="4"/>
        <v>21375101 CENTRO INVEST. Y CONSERVACIÓN PATRIMONIO</v>
      </c>
      <c r="D137" s="51" t="s">
        <v>685</v>
      </c>
      <c r="E137" s="51" t="s">
        <v>189</v>
      </c>
      <c r="F137" s="51" t="s">
        <v>190</v>
      </c>
      <c r="G137" s="50">
        <v>10080000</v>
      </c>
      <c r="H137" s="50">
        <v>10080000</v>
      </c>
      <c r="I137" s="50">
        <v>2520000</v>
      </c>
      <c r="J137" s="50">
        <v>0</v>
      </c>
      <c r="K137" s="50">
        <v>914452.5</v>
      </c>
      <c r="L137" s="50">
        <v>0</v>
      </c>
      <c r="M137" s="50">
        <v>0</v>
      </c>
      <c r="N137" s="50">
        <v>0</v>
      </c>
      <c r="O137" s="50">
        <v>9165547.5</v>
      </c>
      <c r="P137" s="71">
        <f t="shared" si="5"/>
        <v>0</v>
      </c>
    </row>
    <row r="138" spans="1:16" ht="14.4" x14ac:dyDescent="0.2">
      <c r="A138" s="51" t="s">
        <v>690</v>
      </c>
      <c r="B138" s="51" t="s">
        <v>691</v>
      </c>
      <c r="C138" s="70" t="str">
        <f t="shared" si="4"/>
        <v>21375101 CENTRO INVEST. Y CONSERVACIÓN PATRIMONIO</v>
      </c>
      <c r="D138" s="51" t="s">
        <v>685</v>
      </c>
      <c r="E138" s="51" t="s">
        <v>191</v>
      </c>
      <c r="F138" s="51" t="s">
        <v>192</v>
      </c>
      <c r="G138" s="50">
        <v>250000</v>
      </c>
      <c r="H138" s="50">
        <v>250000</v>
      </c>
      <c r="I138" s="50">
        <v>62500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250000</v>
      </c>
      <c r="P138" s="71">
        <f t="shared" si="5"/>
        <v>0</v>
      </c>
    </row>
    <row r="139" spans="1:16" ht="14.4" x14ac:dyDescent="0.2">
      <c r="A139" s="51" t="s">
        <v>690</v>
      </c>
      <c r="B139" s="51" t="s">
        <v>691</v>
      </c>
      <c r="C139" s="70" t="str">
        <f t="shared" si="4"/>
        <v>21375101 CENTRO INVEST. Y CONSERVACIÓN PATRIMONIO</v>
      </c>
      <c r="D139" s="51" t="s">
        <v>685</v>
      </c>
      <c r="E139" s="51" t="s">
        <v>193</v>
      </c>
      <c r="F139" s="51" t="s">
        <v>194</v>
      </c>
      <c r="G139" s="50">
        <v>47600000</v>
      </c>
      <c r="H139" s="50">
        <v>47600000</v>
      </c>
      <c r="I139" s="50">
        <v>11900000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47600000</v>
      </c>
      <c r="P139" s="71">
        <f t="shared" si="5"/>
        <v>0</v>
      </c>
    </row>
    <row r="140" spans="1:16" ht="14.4" x14ac:dyDescent="0.2">
      <c r="A140" s="51" t="s">
        <v>690</v>
      </c>
      <c r="B140" s="51" t="s">
        <v>691</v>
      </c>
      <c r="C140" s="70" t="str">
        <f t="shared" si="4"/>
        <v>21375101 CENTRO INVEST. Y CONSERVACIÓN PATRIMONIO</v>
      </c>
      <c r="D140" s="51" t="s">
        <v>685</v>
      </c>
      <c r="E140" s="51" t="s">
        <v>195</v>
      </c>
      <c r="F140" s="51" t="s">
        <v>196</v>
      </c>
      <c r="G140" s="50">
        <v>34800000</v>
      </c>
      <c r="H140" s="50">
        <v>34800000</v>
      </c>
      <c r="I140" s="50">
        <v>8700000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34800000</v>
      </c>
      <c r="P140" s="71">
        <f t="shared" si="5"/>
        <v>0</v>
      </c>
    </row>
    <row r="141" spans="1:16" ht="14.4" x14ac:dyDescent="0.2">
      <c r="A141" s="51" t="s">
        <v>690</v>
      </c>
      <c r="B141" s="51" t="s">
        <v>691</v>
      </c>
      <c r="C141" s="70" t="str">
        <f t="shared" si="4"/>
        <v>21375101 CENTRO INVEST. Y CONSERVACIÓN PATRIMONIO</v>
      </c>
      <c r="D141" s="51" t="s">
        <v>685</v>
      </c>
      <c r="E141" s="51" t="s">
        <v>199</v>
      </c>
      <c r="F141" s="51" t="s">
        <v>200</v>
      </c>
      <c r="G141" s="50">
        <v>5800000</v>
      </c>
      <c r="H141" s="50">
        <v>5800000</v>
      </c>
      <c r="I141" s="50">
        <v>1450000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5800000</v>
      </c>
      <c r="P141" s="71">
        <f t="shared" si="5"/>
        <v>0</v>
      </c>
    </row>
    <row r="142" spans="1:16" ht="14.4" x14ac:dyDescent="0.2">
      <c r="A142" s="51" t="s">
        <v>690</v>
      </c>
      <c r="B142" s="51" t="s">
        <v>691</v>
      </c>
      <c r="C142" s="70" t="str">
        <f t="shared" si="4"/>
        <v>21375101 CENTRO INVEST. Y CONSERVACIÓN PATRIMONIO</v>
      </c>
      <c r="D142" s="51" t="s">
        <v>685</v>
      </c>
      <c r="E142" s="51" t="s">
        <v>207</v>
      </c>
      <c r="F142" s="51" t="s">
        <v>208</v>
      </c>
      <c r="G142" s="50">
        <v>7000000</v>
      </c>
      <c r="H142" s="50">
        <v>7000000</v>
      </c>
      <c r="I142" s="50">
        <v>1750000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7000000</v>
      </c>
      <c r="P142" s="71">
        <f t="shared" si="5"/>
        <v>0</v>
      </c>
    </row>
    <row r="143" spans="1:16" ht="14.4" x14ac:dyDescent="0.2">
      <c r="A143" s="51" t="s">
        <v>690</v>
      </c>
      <c r="B143" s="51" t="s">
        <v>691</v>
      </c>
      <c r="C143" s="70" t="str">
        <f t="shared" si="4"/>
        <v>21375101 CENTRO INVEST. Y CONSERVACIÓN PATRIMONIO</v>
      </c>
      <c r="D143" s="51" t="s">
        <v>685</v>
      </c>
      <c r="E143" s="51" t="s">
        <v>209</v>
      </c>
      <c r="F143" s="51" t="s">
        <v>210</v>
      </c>
      <c r="G143" s="50">
        <v>215220000</v>
      </c>
      <c r="H143" s="50">
        <v>215220000</v>
      </c>
      <c r="I143" s="50">
        <v>53580000</v>
      </c>
      <c r="J143" s="50">
        <v>0</v>
      </c>
      <c r="K143" s="50">
        <v>12279255.73</v>
      </c>
      <c r="L143" s="50">
        <v>0</v>
      </c>
      <c r="M143" s="50">
        <v>0</v>
      </c>
      <c r="N143" s="50">
        <v>0</v>
      </c>
      <c r="O143" s="50">
        <v>202940744.27000001</v>
      </c>
      <c r="P143" s="71">
        <f t="shared" si="5"/>
        <v>0</v>
      </c>
    </row>
    <row r="144" spans="1:16" ht="14.4" x14ac:dyDescent="0.2">
      <c r="A144" s="51" t="s">
        <v>690</v>
      </c>
      <c r="B144" s="51" t="s">
        <v>691</v>
      </c>
      <c r="C144" s="70" t="str">
        <f t="shared" si="4"/>
        <v>21375101 CENTRO INVEST. Y CONSERVACIÓN PATRIMONIO</v>
      </c>
      <c r="D144" s="51" t="s">
        <v>685</v>
      </c>
      <c r="E144" s="51" t="s">
        <v>213</v>
      </c>
      <c r="F144" s="51" t="s">
        <v>214</v>
      </c>
      <c r="G144" s="50">
        <v>20000</v>
      </c>
      <c r="H144" s="50">
        <v>20000</v>
      </c>
      <c r="I144" s="50">
        <v>5000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20000</v>
      </c>
      <c r="P144" s="71">
        <f t="shared" si="5"/>
        <v>0</v>
      </c>
    </row>
    <row r="145" spans="1:16" ht="14.4" x14ac:dyDescent="0.2">
      <c r="A145" s="51" t="s">
        <v>690</v>
      </c>
      <c r="B145" s="51" t="s">
        <v>691</v>
      </c>
      <c r="C145" s="70" t="str">
        <f t="shared" si="4"/>
        <v>21375101 CENTRO INVEST. Y CONSERVACIÓN PATRIMONIO</v>
      </c>
      <c r="D145" s="51" t="s">
        <v>685</v>
      </c>
      <c r="E145" s="51" t="s">
        <v>217</v>
      </c>
      <c r="F145" s="51" t="s">
        <v>218</v>
      </c>
      <c r="G145" s="50">
        <v>100000000</v>
      </c>
      <c r="H145" s="50">
        <v>100000000</v>
      </c>
      <c r="I145" s="50">
        <v>25000000</v>
      </c>
      <c r="J145" s="50">
        <v>0</v>
      </c>
      <c r="K145" s="50">
        <v>12279255.73</v>
      </c>
      <c r="L145" s="50">
        <v>0</v>
      </c>
      <c r="M145" s="50">
        <v>0</v>
      </c>
      <c r="N145" s="50">
        <v>0</v>
      </c>
      <c r="O145" s="50">
        <v>87720744.269999996</v>
      </c>
      <c r="P145" s="71">
        <f t="shared" si="5"/>
        <v>0</v>
      </c>
    </row>
    <row r="146" spans="1:16" ht="14.4" x14ac:dyDescent="0.2">
      <c r="A146" s="51" t="s">
        <v>690</v>
      </c>
      <c r="B146" s="51" t="s">
        <v>691</v>
      </c>
      <c r="C146" s="70" t="str">
        <f t="shared" si="4"/>
        <v>21375101 CENTRO INVEST. Y CONSERVACIÓN PATRIMONIO</v>
      </c>
      <c r="D146" s="51" t="s">
        <v>685</v>
      </c>
      <c r="E146" s="51" t="s">
        <v>221</v>
      </c>
      <c r="F146" s="51" t="s">
        <v>222</v>
      </c>
      <c r="G146" s="50">
        <v>80000000</v>
      </c>
      <c r="H146" s="50">
        <v>80000000</v>
      </c>
      <c r="I146" s="50">
        <v>19775000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80000000</v>
      </c>
      <c r="P146" s="71">
        <f t="shared" si="5"/>
        <v>0</v>
      </c>
    </row>
    <row r="147" spans="1:16" ht="14.4" x14ac:dyDescent="0.2">
      <c r="A147" s="51" t="s">
        <v>690</v>
      </c>
      <c r="B147" s="51" t="s">
        <v>691</v>
      </c>
      <c r="C147" s="70" t="str">
        <f t="shared" si="4"/>
        <v>21375101 CENTRO INVEST. Y CONSERVACIÓN PATRIMONIO</v>
      </c>
      <c r="D147" s="51" t="s">
        <v>685</v>
      </c>
      <c r="E147" s="51" t="s">
        <v>223</v>
      </c>
      <c r="F147" s="51" t="s">
        <v>224</v>
      </c>
      <c r="G147" s="50">
        <v>35200000</v>
      </c>
      <c r="H147" s="50">
        <v>35200000</v>
      </c>
      <c r="I147" s="50">
        <v>8800000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35200000</v>
      </c>
      <c r="P147" s="71">
        <f t="shared" si="5"/>
        <v>0</v>
      </c>
    </row>
    <row r="148" spans="1:16" ht="14.4" x14ac:dyDescent="0.2">
      <c r="A148" s="51" t="s">
        <v>690</v>
      </c>
      <c r="B148" s="51" t="s">
        <v>691</v>
      </c>
      <c r="C148" s="70" t="str">
        <f t="shared" si="4"/>
        <v>21375101 CENTRO INVEST. Y CONSERVACIÓN PATRIMONIO</v>
      </c>
      <c r="D148" s="51" t="s">
        <v>685</v>
      </c>
      <c r="E148" s="51" t="s">
        <v>225</v>
      </c>
      <c r="F148" s="51" t="s">
        <v>226</v>
      </c>
      <c r="G148" s="50">
        <v>10600000</v>
      </c>
      <c r="H148" s="50">
        <v>10600000</v>
      </c>
      <c r="I148" s="50">
        <v>2650000</v>
      </c>
      <c r="J148" s="50">
        <v>0</v>
      </c>
      <c r="K148" s="50">
        <v>2500607.2000000002</v>
      </c>
      <c r="L148" s="50">
        <v>0</v>
      </c>
      <c r="M148" s="50">
        <v>20392.8</v>
      </c>
      <c r="N148" s="50">
        <v>20392.8</v>
      </c>
      <c r="O148" s="50">
        <v>8079000</v>
      </c>
      <c r="P148" s="71">
        <f t="shared" si="5"/>
        <v>1.9238490566037736E-3</v>
      </c>
    </row>
    <row r="149" spans="1:16" ht="14.4" x14ac:dyDescent="0.2">
      <c r="A149" s="51" t="s">
        <v>690</v>
      </c>
      <c r="B149" s="51" t="s">
        <v>691</v>
      </c>
      <c r="C149" s="70" t="str">
        <f t="shared" si="4"/>
        <v>21375101 CENTRO INVEST. Y CONSERVACIÓN PATRIMONIO</v>
      </c>
      <c r="D149" s="51" t="s">
        <v>685</v>
      </c>
      <c r="E149" s="51" t="s">
        <v>227</v>
      </c>
      <c r="F149" s="51" t="s">
        <v>228</v>
      </c>
      <c r="G149" s="50">
        <v>600000</v>
      </c>
      <c r="H149" s="50">
        <v>600000</v>
      </c>
      <c r="I149" s="50">
        <v>150000</v>
      </c>
      <c r="J149" s="50">
        <v>0</v>
      </c>
      <c r="K149" s="50">
        <v>607.20000000000005</v>
      </c>
      <c r="L149" s="50">
        <v>0</v>
      </c>
      <c r="M149" s="50">
        <v>20392.8</v>
      </c>
      <c r="N149" s="50">
        <v>20392.8</v>
      </c>
      <c r="O149" s="50">
        <v>579000</v>
      </c>
      <c r="P149" s="71">
        <f t="shared" si="5"/>
        <v>3.3987999999999997E-2</v>
      </c>
    </row>
    <row r="150" spans="1:16" ht="14.4" x14ac:dyDescent="0.2">
      <c r="A150" s="51" t="s">
        <v>690</v>
      </c>
      <c r="B150" s="51" t="s">
        <v>691</v>
      </c>
      <c r="C150" s="70" t="str">
        <f t="shared" si="4"/>
        <v>21375101 CENTRO INVEST. Y CONSERVACIÓN PATRIMONIO</v>
      </c>
      <c r="D150" s="51" t="s">
        <v>685</v>
      </c>
      <c r="E150" s="51" t="s">
        <v>229</v>
      </c>
      <c r="F150" s="51" t="s">
        <v>230</v>
      </c>
      <c r="G150" s="50">
        <v>10000000</v>
      </c>
      <c r="H150" s="50">
        <v>10000000</v>
      </c>
      <c r="I150" s="50">
        <v>2500000</v>
      </c>
      <c r="J150" s="50">
        <v>0</v>
      </c>
      <c r="K150" s="50">
        <v>2500000</v>
      </c>
      <c r="L150" s="50">
        <v>0</v>
      </c>
      <c r="M150" s="50">
        <v>0</v>
      </c>
      <c r="N150" s="50">
        <v>0</v>
      </c>
      <c r="O150" s="50">
        <v>7500000</v>
      </c>
      <c r="P150" s="71">
        <f t="shared" si="5"/>
        <v>0</v>
      </c>
    </row>
    <row r="151" spans="1:16" ht="14.4" x14ac:dyDescent="0.2">
      <c r="A151" s="51" t="s">
        <v>690</v>
      </c>
      <c r="B151" s="51" t="s">
        <v>691</v>
      </c>
      <c r="C151" s="70" t="str">
        <f t="shared" si="4"/>
        <v>21375101 CENTRO INVEST. Y CONSERVACIÓN PATRIMONIO</v>
      </c>
      <c r="D151" s="51" t="s">
        <v>685</v>
      </c>
      <c r="E151" s="51" t="s">
        <v>235</v>
      </c>
      <c r="F151" s="51" t="s">
        <v>236</v>
      </c>
      <c r="G151" s="50">
        <v>2500000</v>
      </c>
      <c r="H151" s="50">
        <v>2500000</v>
      </c>
      <c r="I151" s="50">
        <v>625000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2500000</v>
      </c>
      <c r="P151" s="71">
        <f t="shared" si="5"/>
        <v>0</v>
      </c>
    </row>
    <row r="152" spans="1:16" ht="14.4" x14ac:dyDescent="0.2">
      <c r="A152" s="51" t="s">
        <v>690</v>
      </c>
      <c r="B152" s="51" t="s">
        <v>691</v>
      </c>
      <c r="C152" s="70" t="str">
        <f t="shared" si="4"/>
        <v>21375101 CENTRO INVEST. Y CONSERVACIÓN PATRIMONIO</v>
      </c>
      <c r="D152" s="51" t="s">
        <v>685</v>
      </c>
      <c r="E152" s="51" t="s">
        <v>237</v>
      </c>
      <c r="F152" s="51" t="s">
        <v>238</v>
      </c>
      <c r="G152" s="50">
        <v>2500000</v>
      </c>
      <c r="H152" s="50">
        <v>2500000</v>
      </c>
      <c r="I152" s="50">
        <v>625000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2500000</v>
      </c>
      <c r="P152" s="71">
        <f t="shared" si="5"/>
        <v>0</v>
      </c>
    </row>
    <row r="153" spans="1:16" ht="14.4" x14ac:dyDescent="0.2">
      <c r="A153" s="51" t="s">
        <v>690</v>
      </c>
      <c r="B153" s="51" t="s">
        <v>691</v>
      </c>
      <c r="C153" s="70" t="str">
        <f t="shared" si="4"/>
        <v>21375101 CENTRO INVEST. Y CONSERVACIÓN PATRIMONIO</v>
      </c>
      <c r="D153" s="51" t="s">
        <v>685</v>
      </c>
      <c r="E153" s="51" t="s">
        <v>239</v>
      </c>
      <c r="F153" s="51" t="s">
        <v>240</v>
      </c>
      <c r="G153" s="50">
        <v>2100000</v>
      </c>
      <c r="H153" s="50">
        <v>2100000</v>
      </c>
      <c r="I153" s="50">
        <v>525000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2100000</v>
      </c>
      <c r="P153" s="71">
        <f t="shared" si="5"/>
        <v>0</v>
      </c>
    </row>
    <row r="154" spans="1:16" ht="14.4" x14ac:dyDescent="0.2">
      <c r="A154" s="51" t="s">
        <v>690</v>
      </c>
      <c r="B154" s="51" t="s">
        <v>691</v>
      </c>
      <c r="C154" s="70" t="str">
        <f t="shared" si="4"/>
        <v>21375101 CENTRO INVEST. Y CONSERVACIÓN PATRIMONIO</v>
      </c>
      <c r="D154" s="51" t="s">
        <v>685</v>
      </c>
      <c r="E154" s="51" t="s">
        <v>241</v>
      </c>
      <c r="F154" s="51" t="s">
        <v>242</v>
      </c>
      <c r="G154" s="50">
        <v>1200000</v>
      </c>
      <c r="H154" s="50">
        <v>1200000</v>
      </c>
      <c r="I154" s="50">
        <v>300000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1200000</v>
      </c>
      <c r="P154" s="71">
        <f t="shared" si="5"/>
        <v>0</v>
      </c>
    </row>
    <row r="155" spans="1:16" ht="14.4" x14ac:dyDescent="0.2">
      <c r="A155" s="51" t="s">
        <v>690</v>
      </c>
      <c r="B155" s="51" t="s">
        <v>691</v>
      </c>
      <c r="C155" s="70" t="str">
        <f t="shared" si="4"/>
        <v>21375101 CENTRO INVEST. Y CONSERVACIÓN PATRIMONIO</v>
      </c>
      <c r="D155" s="51" t="s">
        <v>685</v>
      </c>
      <c r="E155" s="51" t="s">
        <v>243</v>
      </c>
      <c r="F155" s="51" t="s">
        <v>244</v>
      </c>
      <c r="G155" s="50">
        <v>900000</v>
      </c>
      <c r="H155" s="50">
        <v>900000</v>
      </c>
      <c r="I155" s="50">
        <v>225000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900000</v>
      </c>
      <c r="P155" s="71">
        <f t="shared" si="5"/>
        <v>0</v>
      </c>
    </row>
    <row r="156" spans="1:16" ht="14.4" x14ac:dyDescent="0.2">
      <c r="A156" s="51" t="s">
        <v>690</v>
      </c>
      <c r="B156" s="51" t="s">
        <v>691</v>
      </c>
      <c r="C156" s="70" t="str">
        <f t="shared" si="4"/>
        <v>21375101 CENTRO INVEST. Y CONSERVACIÓN PATRIMONIO</v>
      </c>
      <c r="D156" s="51" t="s">
        <v>685</v>
      </c>
      <c r="E156" s="51" t="s">
        <v>247</v>
      </c>
      <c r="F156" s="51" t="s">
        <v>248</v>
      </c>
      <c r="G156" s="50">
        <v>170575291</v>
      </c>
      <c r="H156" s="50">
        <v>170575291</v>
      </c>
      <c r="I156" s="50">
        <v>42643822.75</v>
      </c>
      <c r="J156" s="50">
        <v>0</v>
      </c>
      <c r="K156" s="50">
        <v>4641181.5</v>
      </c>
      <c r="L156" s="50">
        <v>0</v>
      </c>
      <c r="M156" s="50">
        <v>0</v>
      </c>
      <c r="N156" s="50">
        <v>0</v>
      </c>
      <c r="O156" s="50">
        <v>165934109.5</v>
      </c>
      <c r="P156" s="71">
        <f t="shared" si="5"/>
        <v>0</v>
      </c>
    </row>
    <row r="157" spans="1:16" ht="14.4" x14ac:dyDescent="0.2">
      <c r="A157" s="51" t="s">
        <v>690</v>
      </c>
      <c r="B157" s="51" t="s">
        <v>691</v>
      </c>
      <c r="C157" s="70" t="str">
        <f t="shared" si="4"/>
        <v>21375101 CENTRO INVEST. Y CONSERVACIÓN PATRIMONIO</v>
      </c>
      <c r="D157" s="51" t="s">
        <v>685</v>
      </c>
      <c r="E157" s="51" t="s">
        <v>249</v>
      </c>
      <c r="F157" s="51" t="s">
        <v>250</v>
      </c>
      <c r="G157" s="50">
        <v>126000000</v>
      </c>
      <c r="H157" s="50">
        <v>126000000</v>
      </c>
      <c r="I157" s="50">
        <v>31500000</v>
      </c>
      <c r="J157" s="50">
        <v>0</v>
      </c>
      <c r="K157" s="50">
        <v>272330</v>
      </c>
      <c r="L157" s="50">
        <v>0</v>
      </c>
      <c r="M157" s="50">
        <v>0</v>
      </c>
      <c r="N157" s="50">
        <v>0</v>
      </c>
      <c r="O157" s="50">
        <v>125727670</v>
      </c>
      <c r="P157" s="71">
        <f t="shared" si="5"/>
        <v>0</v>
      </c>
    </row>
    <row r="158" spans="1:16" ht="14.4" x14ac:dyDescent="0.2">
      <c r="A158" s="51" t="s">
        <v>690</v>
      </c>
      <c r="B158" s="51" t="s">
        <v>691</v>
      </c>
      <c r="C158" s="70" t="str">
        <f t="shared" si="4"/>
        <v>21375101 CENTRO INVEST. Y CONSERVACIÓN PATRIMONIO</v>
      </c>
      <c r="D158" s="51" t="s">
        <v>685</v>
      </c>
      <c r="E158" s="51" t="s">
        <v>253</v>
      </c>
      <c r="F158" s="51" t="s">
        <v>254</v>
      </c>
      <c r="G158" s="50">
        <v>500000</v>
      </c>
      <c r="H158" s="50">
        <v>500000</v>
      </c>
      <c r="I158" s="50">
        <v>125000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500000</v>
      </c>
      <c r="P158" s="71">
        <f t="shared" si="5"/>
        <v>0</v>
      </c>
    </row>
    <row r="159" spans="1:16" ht="14.4" x14ac:dyDescent="0.2">
      <c r="A159" s="51" t="s">
        <v>690</v>
      </c>
      <c r="B159" s="51" t="s">
        <v>691</v>
      </c>
      <c r="C159" s="70" t="str">
        <f t="shared" si="4"/>
        <v>21375101 CENTRO INVEST. Y CONSERVACIÓN PATRIMONIO</v>
      </c>
      <c r="D159" s="51" t="s">
        <v>685</v>
      </c>
      <c r="E159" s="51" t="s">
        <v>255</v>
      </c>
      <c r="F159" s="51" t="s">
        <v>256</v>
      </c>
      <c r="G159" s="50">
        <v>11405657</v>
      </c>
      <c r="H159" s="50">
        <v>11405657</v>
      </c>
      <c r="I159" s="50">
        <v>2851414.25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11405657</v>
      </c>
      <c r="P159" s="71">
        <f t="shared" si="5"/>
        <v>0</v>
      </c>
    </row>
    <row r="160" spans="1:16" ht="14.4" x14ac:dyDescent="0.2">
      <c r="A160" s="51" t="s">
        <v>690</v>
      </c>
      <c r="B160" s="51" t="s">
        <v>691</v>
      </c>
      <c r="C160" s="70" t="str">
        <f t="shared" si="4"/>
        <v>21375101 CENTRO INVEST. Y CONSERVACIÓN PATRIMONIO</v>
      </c>
      <c r="D160" s="51" t="s">
        <v>685</v>
      </c>
      <c r="E160" s="51" t="s">
        <v>257</v>
      </c>
      <c r="F160" s="51" t="s">
        <v>258</v>
      </c>
      <c r="G160" s="50">
        <v>500000</v>
      </c>
      <c r="H160" s="50">
        <v>500000</v>
      </c>
      <c r="I160" s="50">
        <v>125000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500000</v>
      </c>
      <c r="P160" s="71">
        <f t="shared" si="5"/>
        <v>0</v>
      </c>
    </row>
    <row r="161" spans="1:16" ht="14.4" x14ac:dyDescent="0.2">
      <c r="A161" s="51" t="s">
        <v>690</v>
      </c>
      <c r="B161" s="51" t="s">
        <v>691</v>
      </c>
      <c r="C161" s="70" t="str">
        <f t="shared" si="4"/>
        <v>21375101 CENTRO INVEST. Y CONSERVACIÓN PATRIMONIO</v>
      </c>
      <c r="D161" s="51" t="s">
        <v>685</v>
      </c>
      <c r="E161" s="51" t="s">
        <v>259</v>
      </c>
      <c r="F161" s="51" t="s">
        <v>260</v>
      </c>
      <c r="G161" s="50">
        <v>2267486</v>
      </c>
      <c r="H161" s="50">
        <v>2267486</v>
      </c>
      <c r="I161" s="50">
        <v>566871.5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2267486</v>
      </c>
      <c r="P161" s="71">
        <f t="shared" si="5"/>
        <v>0</v>
      </c>
    </row>
    <row r="162" spans="1:16" ht="14.4" x14ac:dyDescent="0.2">
      <c r="A162" s="51" t="s">
        <v>690</v>
      </c>
      <c r="B162" s="51" t="s">
        <v>691</v>
      </c>
      <c r="C162" s="70" t="str">
        <f t="shared" si="4"/>
        <v>21375101 CENTRO INVEST. Y CONSERVACIÓN PATRIMONIO</v>
      </c>
      <c r="D162" s="51" t="s">
        <v>685</v>
      </c>
      <c r="E162" s="51" t="s">
        <v>261</v>
      </c>
      <c r="F162" s="51" t="s">
        <v>262</v>
      </c>
      <c r="G162" s="50">
        <v>29902148</v>
      </c>
      <c r="H162" s="50">
        <v>29902148</v>
      </c>
      <c r="I162" s="50">
        <v>7475537</v>
      </c>
      <c r="J162" s="50">
        <v>0</v>
      </c>
      <c r="K162" s="50">
        <v>4368851.5</v>
      </c>
      <c r="L162" s="50">
        <v>0</v>
      </c>
      <c r="M162" s="50">
        <v>0</v>
      </c>
      <c r="N162" s="50">
        <v>0</v>
      </c>
      <c r="O162" s="50">
        <v>25533296.5</v>
      </c>
      <c r="P162" s="71">
        <f t="shared" si="5"/>
        <v>0</v>
      </c>
    </row>
    <row r="163" spans="1:16" ht="14.4" x14ac:dyDescent="0.2">
      <c r="A163" s="51" t="s">
        <v>690</v>
      </c>
      <c r="B163" s="51" t="s">
        <v>691</v>
      </c>
      <c r="C163" s="70" t="str">
        <f t="shared" si="4"/>
        <v>21375101 CENTRO INVEST. Y CONSERVACIÓN PATRIMONIO</v>
      </c>
      <c r="D163" s="51" t="s">
        <v>685</v>
      </c>
      <c r="E163" s="51" t="s">
        <v>265</v>
      </c>
      <c r="F163" s="51" t="s">
        <v>266</v>
      </c>
      <c r="G163" s="50">
        <v>300000</v>
      </c>
      <c r="H163" s="50">
        <v>300000</v>
      </c>
      <c r="I163" s="50">
        <v>300000</v>
      </c>
      <c r="J163" s="50">
        <v>0</v>
      </c>
      <c r="K163" s="50">
        <v>145695</v>
      </c>
      <c r="L163" s="50">
        <v>0</v>
      </c>
      <c r="M163" s="50">
        <v>154305</v>
      </c>
      <c r="N163" s="50">
        <v>154305</v>
      </c>
      <c r="O163" s="50">
        <v>0</v>
      </c>
      <c r="P163" s="71">
        <f t="shared" si="5"/>
        <v>0.51434999999999997</v>
      </c>
    </row>
    <row r="164" spans="1:16" ht="14.4" x14ac:dyDescent="0.2">
      <c r="A164" s="51" t="s">
        <v>690</v>
      </c>
      <c r="B164" s="51" t="s">
        <v>691</v>
      </c>
      <c r="C164" s="70" t="str">
        <f t="shared" si="4"/>
        <v>21375101 CENTRO INVEST. Y CONSERVACIÓN PATRIMONIO</v>
      </c>
      <c r="D164" s="51" t="s">
        <v>685</v>
      </c>
      <c r="E164" s="51" t="s">
        <v>269</v>
      </c>
      <c r="F164" s="51" t="s">
        <v>270</v>
      </c>
      <c r="G164" s="50">
        <v>300000</v>
      </c>
      <c r="H164" s="50">
        <v>300000</v>
      </c>
      <c r="I164" s="50">
        <v>300000</v>
      </c>
      <c r="J164" s="50">
        <v>0</v>
      </c>
      <c r="K164" s="50">
        <v>145695</v>
      </c>
      <c r="L164" s="50">
        <v>0</v>
      </c>
      <c r="M164" s="50">
        <v>154305</v>
      </c>
      <c r="N164" s="50">
        <v>154305</v>
      </c>
      <c r="O164" s="50">
        <v>0</v>
      </c>
      <c r="P164" s="71">
        <f t="shared" si="5"/>
        <v>0.51434999999999997</v>
      </c>
    </row>
    <row r="165" spans="1:16" ht="14.4" x14ac:dyDescent="0.2">
      <c r="A165" s="51" t="s">
        <v>690</v>
      </c>
      <c r="B165" s="51" t="s">
        <v>691</v>
      </c>
      <c r="C165" s="70" t="str">
        <f t="shared" si="4"/>
        <v>21375101 CENTRO INVEST. Y CONSERVACIÓN PATRIMONIO</v>
      </c>
      <c r="D165" s="51" t="s">
        <v>685</v>
      </c>
      <c r="E165" s="51" t="s">
        <v>271</v>
      </c>
      <c r="F165" s="51" t="s">
        <v>272</v>
      </c>
      <c r="G165" s="50">
        <v>1000000</v>
      </c>
      <c r="H165" s="50">
        <v>1000000</v>
      </c>
      <c r="I165" s="50">
        <v>250000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1000000</v>
      </c>
      <c r="P165" s="71">
        <f t="shared" si="5"/>
        <v>0</v>
      </c>
    </row>
    <row r="166" spans="1:16" ht="14.4" x14ac:dyDescent="0.2">
      <c r="A166" s="51" t="s">
        <v>690</v>
      </c>
      <c r="B166" s="51" t="s">
        <v>691</v>
      </c>
      <c r="C166" s="70" t="str">
        <f t="shared" si="4"/>
        <v>21375101 CENTRO INVEST. Y CONSERVACIÓN PATRIMONIO</v>
      </c>
      <c r="D166" s="51" t="s">
        <v>685</v>
      </c>
      <c r="E166" s="51" t="s">
        <v>275</v>
      </c>
      <c r="F166" s="51" t="s">
        <v>276</v>
      </c>
      <c r="G166" s="50">
        <v>1000000</v>
      </c>
      <c r="H166" s="50">
        <v>1000000</v>
      </c>
      <c r="I166" s="50">
        <v>250000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1000000</v>
      </c>
      <c r="P166" s="71">
        <f t="shared" si="5"/>
        <v>0</v>
      </c>
    </row>
    <row r="167" spans="1:16" ht="14.4" x14ac:dyDescent="0.2">
      <c r="A167" s="51" t="s">
        <v>690</v>
      </c>
      <c r="B167" s="51" t="s">
        <v>691</v>
      </c>
      <c r="C167" s="70" t="str">
        <f t="shared" si="4"/>
        <v>21375101 CENTRO INVEST. Y CONSERVACIÓN PATRIMONIO</v>
      </c>
      <c r="D167" s="51" t="s">
        <v>685</v>
      </c>
      <c r="E167" s="51" t="s">
        <v>279</v>
      </c>
      <c r="F167" s="51" t="s">
        <v>280</v>
      </c>
      <c r="G167" s="50">
        <v>18780862</v>
      </c>
      <c r="H167" s="50">
        <v>18780862</v>
      </c>
      <c r="I167" s="50">
        <v>4695215.5</v>
      </c>
      <c r="J167" s="50">
        <v>0</v>
      </c>
      <c r="K167" s="50">
        <v>720005.9</v>
      </c>
      <c r="L167" s="50">
        <v>0</v>
      </c>
      <c r="M167" s="50">
        <v>85000</v>
      </c>
      <c r="N167" s="50">
        <v>85000</v>
      </c>
      <c r="O167" s="50">
        <v>17975856.100000001</v>
      </c>
      <c r="P167" s="71">
        <f t="shared" si="5"/>
        <v>4.5258838492077732E-3</v>
      </c>
    </row>
    <row r="168" spans="1:16" ht="14.4" x14ac:dyDescent="0.2">
      <c r="A168" s="51" t="s">
        <v>690</v>
      </c>
      <c r="B168" s="51" t="s">
        <v>691</v>
      </c>
      <c r="C168" s="70" t="str">
        <f t="shared" si="4"/>
        <v>21375101 CENTRO INVEST. Y CONSERVACIÓN PATRIMONIO</v>
      </c>
      <c r="D168" s="51" t="s">
        <v>685</v>
      </c>
      <c r="E168" s="51" t="s">
        <v>281</v>
      </c>
      <c r="F168" s="51" t="s">
        <v>282</v>
      </c>
      <c r="G168" s="50">
        <v>6050000</v>
      </c>
      <c r="H168" s="50">
        <v>6050000</v>
      </c>
      <c r="I168" s="50">
        <v>1512500</v>
      </c>
      <c r="J168" s="50">
        <v>0</v>
      </c>
      <c r="K168" s="50">
        <v>715000</v>
      </c>
      <c r="L168" s="50">
        <v>0</v>
      </c>
      <c r="M168" s="50">
        <v>85000</v>
      </c>
      <c r="N168" s="50">
        <v>85000</v>
      </c>
      <c r="O168" s="50">
        <v>5250000</v>
      </c>
      <c r="P168" s="71">
        <f t="shared" si="5"/>
        <v>1.4049586776859505E-2</v>
      </c>
    </row>
    <row r="169" spans="1:16" ht="14.4" x14ac:dyDescent="0.2">
      <c r="A169" s="51" t="s">
        <v>690</v>
      </c>
      <c r="B169" s="51" t="s">
        <v>691</v>
      </c>
      <c r="C169" s="70" t="str">
        <f t="shared" si="4"/>
        <v>21375101 CENTRO INVEST. Y CONSERVACIÓN PATRIMONIO</v>
      </c>
      <c r="D169" s="51" t="s">
        <v>685</v>
      </c>
      <c r="E169" s="51" t="s">
        <v>283</v>
      </c>
      <c r="F169" s="51" t="s">
        <v>284</v>
      </c>
      <c r="G169" s="50">
        <v>4000000</v>
      </c>
      <c r="H169" s="50">
        <v>4000000</v>
      </c>
      <c r="I169" s="50">
        <v>1000000</v>
      </c>
      <c r="J169" s="50">
        <v>0</v>
      </c>
      <c r="K169" s="50">
        <v>715000</v>
      </c>
      <c r="L169" s="50">
        <v>0</v>
      </c>
      <c r="M169" s="50">
        <v>85000</v>
      </c>
      <c r="N169" s="50">
        <v>85000</v>
      </c>
      <c r="O169" s="50">
        <v>3200000</v>
      </c>
      <c r="P169" s="71">
        <f t="shared" si="5"/>
        <v>2.1250000000000002E-2</v>
      </c>
    </row>
    <row r="170" spans="1:16" ht="14.4" x14ac:dyDescent="0.2">
      <c r="A170" s="51" t="s">
        <v>690</v>
      </c>
      <c r="B170" s="51" t="s">
        <v>691</v>
      </c>
      <c r="C170" s="70" t="str">
        <f t="shared" si="4"/>
        <v>21375101 CENTRO INVEST. Y CONSERVACIÓN PATRIMONIO</v>
      </c>
      <c r="D170" s="51" t="s">
        <v>685</v>
      </c>
      <c r="E170" s="51" t="s">
        <v>285</v>
      </c>
      <c r="F170" s="51" t="s">
        <v>286</v>
      </c>
      <c r="G170" s="50">
        <v>50000</v>
      </c>
      <c r="H170" s="50">
        <v>50000</v>
      </c>
      <c r="I170" s="50">
        <v>12500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50000</v>
      </c>
      <c r="P170" s="71">
        <f t="shared" si="5"/>
        <v>0</v>
      </c>
    </row>
    <row r="171" spans="1:16" ht="14.4" x14ac:dyDescent="0.2">
      <c r="A171" s="51" t="s">
        <v>690</v>
      </c>
      <c r="B171" s="51" t="s">
        <v>691</v>
      </c>
      <c r="C171" s="70" t="str">
        <f t="shared" si="4"/>
        <v>21375101 CENTRO INVEST. Y CONSERVACIÓN PATRIMONIO</v>
      </c>
      <c r="D171" s="51" t="s">
        <v>685</v>
      </c>
      <c r="E171" s="51" t="s">
        <v>287</v>
      </c>
      <c r="F171" s="51" t="s">
        <v>288</v>
      </c>
      <c r="G171" s="50">
        <v>2000000</v>
      </c>
      <c r="H171" s="50">
        <v>2000000</v>
      </c>
      <c r="I171" s="50">
        <v>500000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2000000</v>
      </c>
      <c r="P171" s="71">
        <f t="shared" si="5"/>
        <v>0</v>
      </c>
    </row>
    <row r="172" spans="1:16" ht="14.4" x14ac:dyDescent="0.2">
      <c r="A172" s="51" t="s">
        <v>690</v>
      </c>
      <c r="B172" s="51" t="s">
        <v>691</v>
      </c>
      <c r="C172" s="70" t="str">
        <f t="shared" si="4"/>
        <v>21375101 CENTRO INVEST. Y CONSERVACIÓN PATRIMONIO</v>
      </c>
      <c r="D172" s="51" t="s">
        <v>685</v>
      </c>
      <c r="E172" s="51" t="s">
        <v>297</v>
      </c>
      <c r="F172" s="51" t="s">
        <v>298</v>
      </c>
      <c r="G172" s="50">
        <v>2420000</v>
      </c>
      <c r="H172" s="50">
        <v>2420000</v>
      </c>
      <c r="I172" s="50">
        <v>605000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2420000</v>
      </c>
      <c r="P172" s="71">
        <f t="shared" si="5"/>
        <v>0</v>
      </c>
    </row>
    <row r="173" spans="1:16" ht="14.4" x14ac:dyDescent="0.2">
      <c r="A173" s="51" t="s">
        <v>690</v>
      </c>
      <c r="B173" s="51" t="s">
        <v>691</v>
      </c>
      <c r="C173" s="70" t="str">
        <f t="shared" si="4"/>
        <v>21375101 CENTRO INVEST. Y CONSERVACIÓN PATRIMONIO</v>
      </c>
      <c r="D173" s="51" t="s">
        <v>685</v>
      </c>
      <c r="E173" s="51" t="s">
        <v>299</v>
      </c>
      <c r="F173" s="51" t="s">
        <v>300</v>
      </c>
      <c r="G173" s="50">
        <v>420000</v>
      </c>
      <c r="H173" s="50">
        <v>420000</v>
      </c>
      <c r="I173" s="50">
        <v>105000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420000</v>
      </c>
      <c r="P173" s="71">
        <f t="shared" si="5"/>
        <v>0</v>
      </c>
    </row>
    <row r="174" spans="1:16" ht="14.4" x14ac:dyDescent="0.2">
      <c r="A174" s="51" t="s">
        <v>690</v>
      </c>
      <c r="B174" s="51" t="s">
        <v>691</v>
      </c>
      <c r="C174" s="70" t="str">
        <f t="shared" si="4"/>
        <v>21375101 CENTRO INVEST. Y CONSERVACIÓN PATRIMONIO</v>
      </c>
      <c r="D174" s="51" t="s">
        <v>685</v>
      </c>
      <c r="E174" s="51" t="s">
        <v>305</v>
      </c>
      <c r="F174" s="51" t="s">
        <v>306</v>
      </c>
      <c r="G174" s="50">
        <v>2000000</v>
      </c>
      <c r="H174" s="50">
        <v>2000000</v>
      </c>
      <c r="I174" s="50">
        <v>500000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2000000</v>
      </c>
      <c r="P174" s="71">
        <f t="shared" si="5"/>
        <v>0</v>
      </c>
    </row>
    <row r="175" spans="1:16" ht="14.4" x14ac:dyDescent="0.2">
      <c r="A175" s="51" t="s">
        <v>690</v>
      </c>
      <c r="B175" s="51" t="s">
        <v>691</v>
      </c>
      <c r="C175" s="70" t="str">
        <f t="shared" si="4"/>
        <v>21375101 CENTRO INVEST. Y CONSERVACIÓN PATRIMONIO</v>
      </c>
      <c r="D175" s="51" t="s">
        <v>685</v>
      </c>
      <c r="E175" s="51" t="s">
        <v>313</v>
      </c>
      <c r="F175" s="51" t="s">
        <v>314</v>
      </c>
      <c r="G175" s="50">
        <v>1000000</v>
      </c>
      <c r="H175" s="50">
        <v>1000000</v>
      </c>
      <c r="I175" s="50">
        <v>250000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1000000</v>
      </c>
      <c r="P175" s="71">
        <f t="shared" si="5"/>
        <v>0</v>
      </c>
    </row>
    <row r="176" spans="1:16" ht="14.4" x14ac:dyDescent="0.2">
      <c r="A176" s="51" t="s">
        <v>690</v>
      </c>
      <c r="B176" s="51" t="s">
        <v>691</v>
      </c>
      <c r="C176" s="70" t="str">
        <f t="shared" si="4"/>
        <v>21375101 CENTRO INVEST. Y CONSERVACIÓN PATRIMONIO</v>
      </c>
      <c r="D176" s="51" t="s">
        <v>685</v>
      </c>
      <c r="E176" s="51" t="s">
        <v>315</v>
      </c>
      <c r="F176" s="51" t="s">
        <v>316</v>
      </c>
      <c r="G176" s="50">
        <v>500000</v>
      </c>
      <c r="H176" s="50">
        <v>500000</v>
      </c>
      <c r="I176" s="50">
        <v>125000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500000</v>
      </c>
      <c r="P176" s="71">
        <f t="shared" si="5"/>
        <v>0</v>
      </c>
    </row>
    <row r="177" spans="1:16" ht="14.4" x14ac:dyDescent="0.2">
      <c r="A177" s="51" t="s">
        <v>690</v>
      </c>
      <c r="B177" s="51" t="s">
        <v>691</v>
      </c>
      <c r="C177" s="70" t="str">
        <f t="shared" si="4"/>
        <v>21375101 CENTRO INVEST. Y CONSERVACIÓN PATRIMONIO</v>
      </c>
      <c r="D177" s="51" t="s">
        <v>685</v>
      </c>
      <c r="E177" s="51" t="s">
        <v>317</v>
      </c>
      <c r="F177" s="51" t="s">
        <v>318</v>
      </c>
      <c r="G177" s="50">
        <v>500000</v>
      </c>
      <c r="H177" s="50">
        <v>500000</v>
      </c>
      <c r="I177" s="50">
        <v>125000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500000</v>
      </c>
      <c r="P177" s="71">
        <f t="shared" si="5"/>
        <v>0</v>
      </c>
    </row>
    <row r="178" spans="1:16" ht="14.4" x14ac:dyDescent="0.2">
      <c r="A178" s="51" t="s">
        <v>690</v>
      </c>
      <c r="B178" s="51" t="s">
        <v>691</v>
      </c>
      <c r="C178" s="70" t="str">
        <f t="shared" si="4"/>
        <v>21375101 CENTRO INVEST. Y CONSERVACIÓN PATRIMONIO</v>
      </c>
      <c r="D178" s="51" t="s">
        <v>685</v>
      </c>
      <c r="E178" s="51" t="s">
        <v>319</v>
      </c>
      <c r="F178" s="51" t="s">
        <v>320</v>
      </c>
      <c r="G178" s="50">
        <v>9310862</v>
      </c>
      <c r="H178" s="50">
        <v>9310862</v>
      </c>
      <c r="I178" s="50">
        <v>2327715.5</v>
      </c>
      <c r="J178" s="50">
        <v>0</v>
      </c>
      <c r="K178" s="50">
        <v>5005.8999999999996</v>
      </c>
      <c r="L178" s="50">
        <v>0</v>
      </c>
      <c r="M178" s="50">
        <v>0</v>
      </c>
      <c r="N178" s="50">
        <v>0</v>
      </c>
      <c r="O178" s="50">
        <v>9305856.0999999996</v>
      </c>
      <c r="P178" s="71">
        <f t="shared" si="5"/>
        <v>0</v>
      </c>
    </row>
    <row r="179" spans="1:16" ht="14.4" x14ac:dyDescent="0.2">
      <c r="A179" s="51" t="s">
        <v>690</v>
      </c>
      <c r="B179" s="51" t="s">
        <v>691</v>
      </c>
      <c r="C179" s="70" t="str">
        <f t="shared" si="4"/>
        <v>21375101 CENTRO INVEST. Y CONSERVACIÓN PATRIMONIO</v>
      </c>
      <c r="D179" s="51" t="s">
        <v>685</v>
      </c>
      <c r="E179" s="51" t="s">
        <v>321</v>
      </c>
      <c r="F179" s="51" t="s">
        <v>322</v>
      </c>
      <c r="G179" s="50">
        <v>810862</v>
      </c>
      <c r="H179" s="50">
        <v>810862</v>
      </c>
      <c r="I179" s="50">
        <v>202715.5</v>
      </c>
      <c r="J179" s="50">
        <v>0</v>
      </c>
      <c r="K179" s="50">
        <v>5005.8999999999996</v>
      </c>
      <c r="L179" s="50">
        <v>0</v>
      </c>
      <c r="M179" s="50">
        <v>0</v>
      </c>
      <c r="N179" s="50">
        <v>0</v>
      </c>
      <c r="O179" s="50">
        <v>805856.1</v>
      </c>
      <c r="P179" s="71">
        <f t="shared" si="5"/>
        <v>0</v>
      </c>
    </row>
    <row r="180" spans="1:16" ht="14.4" x14ac:dyDescent="0.2">
      <c r="A180" s="51" t="s">
        <v>690</v>
      </c>
      <c r="B180" s="51" t="s">
        <v>691</v>
      </c>
      <c r="C180" s="70" t="str">
        <f t="shared" si="4"/>
        <v>21375101 CENTRO INVEST. Y CONSERVACIÓN PATRIMONIO</v>
      </c>
      <c r="D180" s="51" t="s">
        <v>685</v>
      </c>
      <c r="E180" s="51" t="s">
        <v>325</v>
      </c>
      <c r="F180" s="51" t="s">
        <v>326</v>
      </c>
      <c r="G180" s="50">
        <v>1000000</v>
      </c>
      <c r="H180" s="50">
        <v>1000000</v>
      </c>
      <c r="I180" s="50">
        <v>250000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1000000</v>
      </c>
      <c r="P180" s="71">
        <f t="shared" si="5"/>
        <v>0</v>
      </c>
    </row>
    <row r="181" spans="1:16" ht="14.4" x14ac:dyDescent="0.2">
      <c r="A181" s="51" t="s">
        <v>690</v>
      </c>
      <c r="B181" s="51" t="s">
        <v>691</v>
      </c>
      <c r="C181" s="70" t="str">
        <f t="shared" si="4"/>
        <v>21375101 CENTRO INVEST. Y CONSERVACIÓN PATRIMONIO</v>
      </c>
      <c r="D181" s="51" t="s">
        <v>685</v>
      </c>
      <c r="E181" s="51" t="s">
        <v>327</v>
      </c>
      <c r="F181" s="51" t="s">
        <v>328</v>
      </c>
      <c r="G181" s="50">
        <v>500000</v>
      </c>
      <c r="H181" s="50">
        <v>500000</v>
      </c>
      <c r="I181" s="50">
        <v>125000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500000</v>
      </c>
      <c r="P181" s="71">
        <f t="shared" si="5"/>
        <v>0</v>
      </c>
    </row>
    <row r="182" spans="1:16" ht="14.4" x14ac:dyDescent="0.2">
      <c r="A182" s="51" t="s">
        <v>690</v>
      </c>
      <c r="B182" s="51" t="s">
        <v>691</v>
      </c>
      <c r="C182" s="70" t="str">
        <f t="shared" si="4"/>
        <v>21375101 CENTRO INVEST. Y CONSERVACIÓN PATRIMONIO</v>
      </c>
      <c r="D182" s="51" t="s">
        <v>685</v>
      </c>
      <c r="E182" s="51" t="s">
        <v>329</v>
      </c>
      <c r="F182" s="51" t="s">
        <v>330</v>
      </c>
      <c r="G182" s="50">
        <v>2000000</v>
      </c>
      <c r="H182" s="50">
        <v>2000000</v>
      </c>
      <c r="I182" s="50">
        <v>500000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2000000</v>
      </c>
      <c r="P182" s="71">
        <f t="shared" si="5"/>
        <v>0</v>
      </c>
    </row>
    <row r="183" spans="1:16" ht="14.4" x14ac:dyDescent="0.2">
      <c r="A183" s="51" t="s">
        <v>690</v>
      </c>
      <c r="B183" s="51" t="s">
        <v>691</v>
      </c>
      <c r="C183" s="70" t="str">
        <f t="shared" si="4"/>
        <v>21375101 CENTRO INVEST. Y CONSERVACIÓN PATRIMONIO</v>
      </c>
      <c r="D183" s="51" t="s">
        <v>685</v>
      </c>
      <c r="E183" s="51" t="s">
        <v>331</v>
      </c>
      <c r="F183" s="51" t="s">
        <v>332</v>
      </c>
      <c r="G183" s="50">
        <v>2000000</v>
      </c>
      <c r="H183" s="50">
        <v>2000000</v>
      </c>
      <c r="I183" s="50">
        <v>500000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2000000</v>
      </c>
      <c r="P183" s="71">
        <f t="shared" si="5"/>
        <v>0</v>
      </c>
    </row>
    <row r="184" spans="1:16" ht="14.4" x14ac:dyDescent="0.2">
      <c r="A184" s="51" t="s">
        <v>690</v>
      </c>
      <c r="B184" s="51" t="s">
        <v>691</v>
      </c>
      <c r="C184" s="70" t="str">
        <f t="shared" si="4"/>
        <v>21375101 CENTRO INVEST. Y CONSERVACIÓN PATRIMONIO</v>
      </c>
      <c r="D184" s="51" t="s">
        <v>685</v>
      </c>
      <c r="E184" s="51" t="s">
        <v>335</v>
      </c>
      <c r="F184" s="51" t="s">
        <v>336</v>
      </c>
      <c r="G184" s="50">
        <v>3000000</v>
      </c>
      <c r="H184" s="50">
        <v>3000000</v>
      </c>
      <c r="I184" s="50">
        <v>750000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3000000</v>
      </c>
      <c r="P184" s="71">
        <f t="shared" si="5"/>
        <v>0</v>
      </c>
    </row>
    <row r="185" spans="1:16" ht="14.4" x14ac:dyDescent="0.2">
      <c r="A185" s="51" t="s">
        <v>690</v>
      </c>
      <c r="B185" s="51" t="s">
        <v>691</v>
      </c>
      <c r="C185" s="70" t="str">
        <f t="shared" si="4"/>
        <v>21375101 CENTRO INVEST. Y CONSERVACIÓN PATRIMONIO</v>
      </c>
      <c r="D185" s="51" t="s">
        <v>685</v>
      </c>
      <c r="E185" s="51" t="s">
        <v>371</v>
      </c>
      <c r="F185" s="51" t="s">
        <v>372</v>
      </c>
      <c r="G185" s="50">
        <v>184961688</v>
      </c>
      <c r="H185" s="50">
        <v>184961688</v>
      </c>
      <c r="I185" s="50">
        <v>53123604</v>
      </c>
      <c r="J185" s="50">
        <v>0</v>
      </c>
      <c r="K185" s="50">
        <v>6745279.29</v>
      </c>
      <c r="L185" s="50">
        <v>0</v>
      </c>
      <c r="M185" s="50">
        <v>662745.51</v>
      </c>
      <c r="N185" s="50">
        <v>662745.51</v>
      </c>
      <c r="O185" s="50">
        <v>177553663.19999999</v>
      </c>
      <c r="P185" s="71">
        <f t="shared" si="5"/>
        <v>3.5831502035167414E-3</v>
      </c>
    </row>
    <row r="186" spans="1:16" ht="14.4" x14ac:dyDescent="0.2">
      <c r="A186" s="51" t="s">
        <v>690</v>
      </c>
      <c r="B186" s="51" t="s">
        <v>691</v>
      </c>
      <c r="C186" s="70" t="str">
        <f t="shared" si="4"/>
        <v>21375101 CENTRO INVEST. Y CONSERVACIÓN PATRIMONIO</v>
      </c>
      <c r="D186" s="51" t="s">
        <v>685</v>
      </c>
      <c r="E186" s="51" t="s">
        <v>373</v>
      </c>
      <c r="F186" s="51" t="s">
        <v>374</v>
      </c>
      <c r="G186" s="50">
        <v>9177576</v>
      </c>
      <c r="H186" s="50">
        <v>9177576</v>
      </c>
      <c r="I186" s="50">
        <v>9177576</v>
      </c>
      <c r="J186" s="50">
        <v>0</v>
      </c>
      <c r="K186" s="50">
        <v>6745279.29</v>
      </c>
      <c r="L186" s="50">
        <v>0</v>
      </c>
      <c r="M186" s="50">
        <v>596781.51</v>
      </c>
      <c r="N186" s="50">
        <v>596781.51</v>
      </c>
      <c r="O186" s="50">
        <v>1835515.2</v>
      </c>
      <c r="P186" s="71">
        <f t="shared" si="5"/>
        <v>6.5026049362053778E-2</v>
      </c>
    </row>
    <row r="187" spans="1:16" ht="14.4" x14ac:dyDescent="0.2">
      <c r="A187" s="51" t="s">
        <v>690</v>
      </c>
      <c r="B187" s="51" t="s">
        <v>691</v>
      </c>
      <c r="C187" s="70" t="str">
        <f t="shared" si="4"/>
        <v>21375101 CENTRO INVEST. Y CONSERVACIÓN PATRIMONIO</v>
      </c>
      <c r="D187" s="51" t="s">
        <v>685</v>
      </c>
      <c r="E187" s="51" t="s">
        <v>377</v>
      </c>
      <c r="F187" s="51" t="s">
        <v>376</v>
      </c>
      <c r="G187" s="50">
        <v>7916920</v>
      </c>
      <c r="H187" s="50">
        <v>7916920</v>
      </c>
      <c r="I187" s="50">
        <v>7916920</v>
      </c>
      <c r="J187" s="50">
        <v>0</v>
      </c>
      <c r="K187" s="50">
        <v>5818729.9699999997</v>
      </c>
      <c r="L187" s="50">
        <v>0</v>
      </c>
      <c r="M187" s="50">
        <v>514806.03</v>
      </c>
      <c r="N187" s="50">
        <v>514806.03</v>
      </c>
      <c r="O187" s="50">
        <v>1583384</v>
      </c>
      <c r="P187" s="71">
        <f t="shared" si="5"/>
        <v>6.5026049271686467E-2</v>
      </c>
    </row>
    <row r="188" spans="1:16" ht="14.4" x14ac:dyDescent="0.2">
      <c r="A188" s="51" t="s">
        <v>690</v>
      </c>
      <c r="B188" s="51" t="s">
        <v>691</v>
      </c>
      <c r="C188" s="70" t="str">
        <f t="shared" si="4"/>
        <v>21375101 CENTRO INVEST. Y CONSERVACIÓN PATRIMONIO</v>
      </c>
      <c r="D188" s="51" t="s">
        <v>685</v>
      </c>
      <c r="E188" s="51" t="s">
        <v>398</v>
      </c>
      <c r="F188" s="51" t="s">
        <v>397</v>
      </c>
      <c r="G188" s="50">
        <v>1260656</v>
      </c>
      <c r="H188" s="50">
        <v>1260656</v>
      </c>
      <c r="I188" s="50">
        <v>1260656</v>
      </c>
      <c r="J188" s="50">
        <v>0</v>
      </c>
      <c r="K188" s="50">
        <v>926549.32</v>
      </c>
      <c r="L188" s="50">
        <v>0</v>
      </c>
      <c r="M188" s="50">
        <v>81975.48</v>
      </c>
      <c r="N188" s="50">
        <v>81975.48</v>
      </c>
      <c r="O188" s="50">
        <v>252131.20000000001</v>
      </c>
      <c r="P188" s="71">
        <f t="shared" si="5"/>
        <v>6.5026049929560473E-2</v>
      </c>
    </row>
    <row r="189" spans="1:16" ht="14.4" x14ac:dyDescent="0.2">
      <c r="A189" s="51" t="s">
        <v>690</v>
      </c>
      <c r="B189" s="51" t="s">
        <v>691</v>
      </c>
      <c r="C189" s="70" t="str">
        <f t="shared" si="4"/>
        <v>21375101 CENTRO INVEST. Y CONSERVACIÓN PATRIMONIO</v>
      </c>
      <c r="D189" s="51" t="s">
        <v>685</v>
      </c>
      <c r="E189" s="51" t="s">
        <v>601</v>
      </c>
      <c r="F189" s="51" t="s">
        <v>602</v>
      </c>
      <c r="G189" s="50">
        <v>55000000</v>
      </c>
      <c r="H189" s="50">
        <v>55000000</v>
      </c>
      <c r="I189" s="50">
        <v>13750000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55000000</v>
      </c>
      <c r="P189" s="71">
        <f t="shared" si="5"/>
        <v>0</v>
      </c>
    </row>
    <row r="190" spans="1:16" ht="14.4" x14ac:dyDescent="0.2">
      <c r="A190" s="51" t="s">
        <v>690</v>
      </c>
      <c r="B190" s="51" t="s">
        <v>691</v>
      </c>
      <c r="C190" s="70" t="str">
        <f t="shared" si="4"/>
        <v>21375101 CENTRO INVEST. Y CONSERVACIÓN PATRIMONIO</v>
      </c>
      <c r="D190" s="51" t="s">
        <v>685</v>
      </c>
      <c r="E190" s="51" t="s">
        <v>605</v>
      </c>
      <c r="F190" s="51" t="s">
        <v>606</v>
      </c>
      <c r="G190" s="50">
        <v>55000000</v>
      </c>
      <c r="H190" s="50">
        <v>55000000</v>
      </c>
      <c r="I190" s="50">
        <v>13750000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55000000</v>
      </c>
      <c r="P190" s="71">
        <f t="shared" si="5"/>
        <v>0</v>
      </c>
    </row>
    <row r="191" spans="1:16" ht="14.4" x14ac:dyDescent="0.2">
      <c r="A191" s="51" t="s">
        <v>690</v>
      </c>
      <c r="B191" s="51" t="s">
        <v>691</v>
      </c>
      <c r="C191" s="70" t="str">
        <f t="shared" si="4"/>
        <v>21375101 CENTRO INVEST. Y CONSERVACIÓN PATRIMONIO</v>
      </c>
      <c r="D191" s="51" t="s">
        <v>685</v>
      </c>
      <c r="E191" s="51" t="s">
        <v>607</v>
      </c>
      <c r="F191" s="51" t="s">
        <v>608</v>
      </c>
      <c r="G191" s="50">
        <v>6000000</v>
      </c>
      <c r="H191" s="50">
        <v>6000000</v>
      </c>
      <c r="I191" s="50">
        <v>1500000</v>
      </c>
      <c r="J191" s="50">
        <v>0</v>
      </c>
      <c r="K191" s="50">
        <v>0</v>
      </c>
      <c r="L191" s="50">
        <v>0</v>
      </c>
      <c r="M191" s="50">
        <v>65964</v>
      </c>
      <c r="N191" s="50">
        <v>65964</v>
      </c>
      <c r="O191" s="50">
        <v>5934036</v>
      </c>
      <c r="P191" s="71">
        <f t="shared" si="5"/>
        <v>1.0994E-2</v>
      </c>
    </row>
    <row r="192" spans="1:16" ht="14.4" x14ac:dyDescent="0.2">
      <c r="A192" s="51" t="s">
        <v>690</v>
      </c>
      <c r="B192" s="51" t="s">
        <v>691</v>
      </c>
      <c r="C192" s="70" t="str">
        <f t="shared" si="4"/>
        <v>21375101 CENTRO INVEST. Y CONSERVACIÓN PATRIMONIO</v>
      </c>
      <c r="D192" s="51" t="s">
        <v>685</v>
      </c>
      <c r="E192" s="51" t="s">
        <v>611</v>
      </c>
      <c r="F192" s="51" t="s">
        <v>612</v>
      </c>
      <c r="G192" s="50">
        <v>6000000</v>
      </c>
      <c r="H192" s="50">
        <v>6000000</v>
      </c>
      <c r="I192" s="50">
        <v>1500000</v>
      </c>
      <c r="J192" s="50">
        <v>0</v>
      </c>
      <c r="K192" s="50">
        <v>0</v>
      </c>
      <c r="L192" s="50">
        <v>0</v>
      </c>
      <c r="M192" s="50">
        <v>65964</v>
      </c>
      <c r="N192" s="50">
        <v>65964</v>
      </c>
      <c r="O192" s="50">
        <v>5934036</v>
      </c>
      <c r="P192" s="71">
        <f t="shared" si="5"/>
        <v>1.0994E-2</v>
      </c>
    </row>
    <row r="193" spans="1:16" ht="14.4" x14ac:dyDescent="0.2">
      <c r="A193" s="51" t="s">
        <v>690</v>
      </c>
      <c r="B193" s="51" t="s">
        <v>691</v>
      </c>
      <c r="C193" s="70" t="str">
        <f t="shared" si="4"/>
        <v>21375101 CENTRO INVEST. Y CONSERVACIÓN PATRIMONIO</v>
      </c>
      <c r="D193" s="51" t="s">
        <v>685</v>
      </c>
      <c r="E193" s="51" t="s">
        <v>613</v>
      </c>
      <c r="F193" s="51" t="s">
        <v>614</v>
      </c>
      <c r="G193" s="50">
        <v>23587693</v>
      </c>
      <c r="H193" s="50">
        <v>23587693</v>
      </c>
      <c r="I193" s="50">
        <v>5896923.25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23587693</v>
      </c>
      <c r="P193" s="71">
        <f t="shared" si="5"/>
        <v>0</v>
      </c>
    </row>
    <row r="194" spans="1:16" ht="14.4" x14ac:dyDescent="0.2">
      <c r="A194" s="51" t="s">
        <v>690</v>
      </c>
      <c r="B194" s="51" t="s">
        <v>691</v>
      </c>
      <c r="C194" s="70" t="str">
        <f t="shared" si="4"/>
        <v>21375101 CENTRO INVEST. Y CONSERVACIÓN PATRIMONIO</v>
      </c>
      <c r="D194" s="51" t="s">
        <v>685</v>
      </c>
      <c r="E194" s="51" t="s">
        <v>627</v>
      </c>
      <c r="F194" s="51" t="s">
        <v>628</v>
      </c>
      <c r="G194" s="50">
        <v>9160549</v>
      </c>
      <c r="H194" s="50">
        <v>9160549</v>
      </c>
      <c r="I194" s="50">
        <v>2290137.25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9160549</v>
      </c>
      <c r="P194" s="71">
        <f t="shared" si="5"/>
        <v>0</v>
      </c>
    </row>
    <row r="195" spans="1:16" ht="14.4" x14ac:dyDescent="0.2">
      <c r="A195" s="51" t="s">
        <v>690</v>
      </c>
      <c r="B195" s="51" t="s">
        <v>691</v>
      </c>
      <c r="C195" s="70" t="str">
        <f t="shared" si="4"/>
        <v>21375101 CENTRO INVEST. Y CONSERVACIÓN PATRIMONIO</v>
      </c>
      <c r="D195" s="51" t="s">
        <v>685</v>
      </c>
      <c r="E195" s="51" t="s">
        <v>629</v>
      </c>
      <c r="F195" s="51" t="s">
        <v>630</v>
      </c>
      <c r="G195" s="50">
        <v>14427144</v>
      </c>
      <c r="H195" s="50">
        <v>14427144</v>
      </c>
      <c r="I195" s="50">
        <v>3606786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14427144</v>
      </c>
      <c r="P195" s="71">
        <f t="shared" si="5"/>
        <v>0</v>
      </c>
    </row>
    <row r="196" spans="1:16" ht="14.4" x14ac:dyDescent="0.2">
      <c r="A196" s="51" t="s">
        <v>690</v>
      </c>
      <c r="B196" s="51" t="s">
        <v>691</v>
      </c>
      <c r="C196" s="70" t="str">
        <f t="shared" si="4"/>
        <v>21375101 CENTRO INVEST. Y CONSERVACIÓN PATRIMONIO</v>
      </c>
      <c r="D196" s="51" t="s">
        <v>685</v>
      </c>
      <c r="E196" s="51" t="s">
        <v>631</v>
      </c>
      <c r="F196" s="51" t="s">
        <v>632</v>
      </c>
      <c r="G196" s="50">
        <v>90000000</v>
      </c>
      <c r="H196" s="50">
        <v>90000000</v>
      </c>
      <c r="I196" s="50">
        <v>22500000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90000000</v>
      </c>
      <c r="P196" s="71">
        <f t="shared" si="5"/>
        <v>0</v>
      </c>
    </row>
    <row r="197" spans="1:16" ht="14.4" x14ac:dyDescent="0.2">
      <c r="A197" s="51" t="s">
        <v>690</v>
      </c>
      <c r="B197" s="51" t="s">
        <v>691</v>
      </c>
      <c r="C197" s="70" t="str">
        <f t="shared" si="4"/>
        <v>21375101 CENTRO INVEST. Y CONSERVACIÓN PATRIMONIO</v>
      </c>
      <c r="D197" s="51" t="s">
        <v>685</v>
      </c>
      <c r="E197" s="51" t="s">
        <v>633</v>
      </c>
      <c r="F197" s="51" t="s">
        <v>634</v>
      </c>
      <c r="G197" s="50">
        <v>90000000</v>
      </c>
      <c r="H197" s="50">
        <v>90000000</v>
      </c>
      <c r="I197" s="50">
        <v>22500000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90000000</v>
      </c>
      <c r="P197" s="71">
        <f t="shared" si="5"/>
        <v>0</v>
      </c>
    </row>
    <row r="198" spans="1:16" ht="14.4" x14ac:dyDescent="0.2">
      <c r="A198" s="51" t="s">
        <v>690</v>
      </c>
      <c r="B198" s="51" t="s">
        <v>691</v>
      </c>
      <c r="C198" s="70" t="str">
        <f t="shared" si="4"/>
        <v>21375101 CENTRO INVEST. Y CONSERVACIÓN PATRIMONIO</v>
      </c>
      <c r="D198" s="51" t="s">
        <v>685</v>
      </c>
      <c r="E198" s="51" t="s">
        <v>635</v>
      </c>
      <c r="F198" s="51" t="s">
        <v>636</v>
      </c>
      <c r="G198" s="50">
        <v>1196419</v>
      </c>
      <c r="H198" s="50">
        <v>1196419</v>
      </c>
      <c r="I198" s="50">
        <v>299104.75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1196419</v>
      </c>
      <c r="P198" s="71">
        <f t="shared" si="5"/>
        <v>0</v>
      </c>
    </row>
    <row r="199" spans="1:16" ht="14.4" x14ac:dyDescent="0.2">
      <c r="A199" s="51" t="s">
        <v>690</v>
      </c>
      <c r="B199" s="51" t="s">
        <v>691</v>
      </c>
      <c r="C199" s="70" t="str">
        <f t="shared" ref="C199:C262" si="6">+CONCATENATE(A199," ",B199)</f>
        <v>21375101 CENTRO INVEST. Y CONSERVACIÓN PATRIMONIO</v>
      </c>
      <c r="D199" s="51" t="s">
        <v>685</v>
      </c>
      <c r="E199" s="51" t="s">
        <v>637</v>
      </c>
      <c r="F199" s="51" t="s">
        <v>638</v>
      </c>
      <c r="G199" s="50">
        <v>1196419</v>
      </c>
      <c r="H199" s="50">
        <v>1196419</v>
      </c>
      <c r="I199" s="50">
        <v>299104.75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1196419</v>
      </c>
      <c r="P199" s="71">
        <f t="shared" ref="P199:P262" si="7">+IFERROR(M199/H199,0)</f>
        <v>0</v>
      </c>
    </row>
    <row r="200" spans="1:16" ht="14.4" x14ac:dyDescent="0.2">
      <c r="A200" s="51" t="s">
        <v>690</v>
      </c>
      <c r="B200" s="51" t="s">
        <v>691</v>
      </c>
      <c r="C200" s="70" t="str">
        <f t="shared" si="6"/>
        <v>21375101 CENTRO INVEST. Y CONSERVACIÓN PATRIMONIO</v>
      </c>
      <c r="D200" s="51" t="s">
        <v>689</v>
      </c>
      <c r="E200" s="51" t="s">
        <v>337</v>
      </c>
      <c r="F200" s="51" t="s">
        <v>338</v>
      </c>
      <c r="G200" s="50">
        <v>1056979670</v>
      </c>
      <c r="H200" s="50">
        <v>1056979670</v>
      </c>
      <c r="I200" s="50">
        <v>1056979670</v>
      </c>
      <c r="J200" s="50">
        <v>0</v>
      </c>
      <c r="K200" s="50">
        <v>146617470.44999999</v>
      </c>
      <c r="L200" s="50">
        <v>0</v>
      </c>
      <c r="M200" s="50">
        <v>0</v>
      </c>
      <c r="N200" s="50">
        <v>0</v>
      </c>
      <c r="O200" s="50">
        <v>910362199.54999995</v>
      </c>
      <c r="P200" s="71">
        <f t="shared" si="7"/>
        <v>0</v>
      </c>
    </row>
    <row r="201" spans="1:16" ht="14.4" x14ac:dyDescent="0.2">
      <c r="A201" s="51" t="s">
        <v>690</v>
      </c>
      <c r="B201" s="51" t="s">
        <v>691</v>
      </c>
      <c r="C201" s="70" t="str">
        <f t="shared" si="6"/>
        <v>21375101 CENTRO INVEST. Y CONSERVACIÓN PATRIMONIO</v>
      </c>
      <c r="D201" s="51" t="s">
        <v>689</v>
      </c>
      <c r="E201" s="51" t="s">
        <v>339</v>
      </c>
      <c r="F201" s="51" t="s">
        <v>340</v>
      </c>
      <c r="G201" s="50">
        <v>1800000</v>
      </c>
      <c r="H201" s="50">
        <v>1800000</v>
      </c>
      <c r="I201" s="50">
        <v>1800000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1800000</v>
      </c>
      <c r="P201" s="71">
        <f t="shared" si="7"/>
        <v>0</v>
      </c>
    </row>
    <row r="202" spans="1:16" ht="14.4" x14ac:dyDescent="0.2">
      <c r="A202" s="51" t="s">
        <v>690</v>
      </c>
      <c r="B202" s="51" t="s">
        <v>691</v>
      </c>
      <c r="C202" s="70" t="str">
        <f t="shared" si="6"/>
        <v>21375101 CENTRO INVEST. Y CONSERVACIÓN PATRIMONIO</v>
      </c>
      <c r="D202" s="51" t="s">
        <v>689</v>
      </c>
      <c r="E202" s="51" t="s">
        <v>343</v>
      </c>
      <c r="F202" s="51" t="s">
        <v>344</v>
      </c>
      <c r="G202" s="50">
        <v>300000</v>
      </c>
      <c r="H202" s="50">
        <v>300000</v>
      </c>
      <c r="I202" s="50">
        <v>300000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300000</v>
      </c>
      <c r="P202" s="71">
        <f t="shared" si="7"/>
        <v>0</v>
      </c>
    </row>
    <row r="203" spans="1:16" ht="14.4" x14ac:dyDescent="0.2">
      <c r="A203" s="51" t="s">
        <v>690</v>
      </c>
      <c r="B203" s="51" t="s">
        <v>691</v>
      </c>
      <c r="C203" s="70" t="str">
        <f t="shared" si="6"/>
        <v>21375101 CENTRO INVEST. Y CONSERVACIÓN PATRIMONIO</v>
      </c>
      <c r="D203" s="51" t="s">
        <v>689</v>
      </c>
      <c r="E203" s="51" t="s">
        <v>345</v>
      </c>
      <c r="F203" s="51" t="s">
        <v>346</v>
      </c>
      <c r="G203" s="50">
        <v>1500000</v>
      </c>
      <c r="H203" s="50">
        <v>1500000</v>
      </c>
      <c r="I203" s="50">
        <v>1500000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1500000</v>
      </c>
      <c r="P203" s="71">
        <f t="shared" si="7"/>
        <v>0</v>
      </c>
    </row>
    <row r="204" spans="1:16" ht="14.4" x14ac:dyDescent="0.2">
      <c r="A204" s="51" t="s">
        <v>690</v>
      </c>
      <c r="B204" s="51" t="s">
        <v>691</v>
      </c>
      <c r="C204" s="70" t="str">
        <f t="shared" si="6"/>
        <v>21375101 CENTRO INVEST. Y CONSERVACIÓN PATRIMONIO</v>
      </c>
      <c r="D204" s="51" t="s">
        <v>689</v>
      </c>
      <c r="E204" s="51" t="s">
        <v>357</v>
      </c>
      <c r="F204" s="51" t="s">
        <v>358</v>
      </c>
      <c r="G204" s="50">
        <v>1050679670</v>
      </c>
      <c r="H204" s="50">
        <v>1050679670</v>
      </c>
      <c r="I204" s="50">
        <v>1050679670</v>
      </c>
      <c r="J204" s="50">
        <v>0</v>
      </c>
      <c r="K204" s="50">
        <v>146617470.44999999</v>
      </c>
      <c r="L204" s="50">
        <v>0</v>
      </c>
      <c r="M204" s="50">
        <v>0</v>
      </c>
      <c r="N204" s="50">
        <v>0</v>
      </c>
      <c r="O204" s="50">
        <v>904062199.54999995</v>
      </c>
      <c r="P204" s="71">
        <f t="shared" si="7"/>
        <v>0</v>
      </c>
    </row>
    <row r="205" spans="1:16" ht="14.4" x14ac:dyDescent="0.2">
      <c r="A205" s="51" t="s">
        <v>690</v>
      </c>
      <c r="B205" s="51" t="s">
        <v>691</v>
      </c>
      <c r="C205" s="70" t="str">
        <f t="shared" si="6"/>
        <v>21375101 CENTRO INVEST. Y CONSERVACIÓN PATRIMONIO</v>
      </c>
      <c r="D205" s="51" t="s">
        <v>689</v>
      </c>
      <c r="E205" s="51" t="s">
        <v>363</v>
      </c>
      <c r="F205" s="51" t="s">
        <v>364</v>
      </c>
      <c r="G205" s="50">
        <v>1050679670</v>
      </c>
      <c r="H205" s="50">
        <v>1050679670</v>
      </c>
      <c r="I205" s="50">
        <v>1050679670</v>
      </c>
      <c r="J205" s="50">
        <v>0</v>
      </c>
      <c r="K205" s="50">
        <v>146617470.44999999</v>
      </c>
      <c r="L205" s="50">
        <v>0</v>
      </c>
      <c r="M205" s="50">
        <v>0</v>
      </c>
      <c r="N205" s="50">
        <v>0</v>
      </c>
      <c r="O205" s="50">
        <v>904062199.54999995</v>
      </c>
      <c r="P205" s="71">
        <f t="shared" si="7"/>
        <v>0</v>
      </c>
    </row>
    <row r="206" spans="1:16" ht="14.4" x14ac:dyDescent="0.2">
      <c r="A206" s="51" t="s">
        <v>690</v>
      </c>
      <c r="B206" s="51" t="s">
        <v>691</v>
      </c>
      <c r="C206" s="70" t="str">
        <f t="shared" si="6"/>
        <v>21375101 CENTRO INVEST. Y CONSERVACIÓN PATRIMONIO</v>
      </c>
      <c r="D206" s="51" t="s">
        <v>689</v>
      </c>
      <c r="E206" s="51" t="s">
        <v>365</v>
      </c>
      <c r="F206" s="51" t="s">
        <v>366</v>
      </c>
      <c r="G206" s="50">
        <v>4500000</v>
      </c>
      <c r="H206" s="50">
        <v>4500000</v>
      </c>
      <c r="I206" s="50">
        <v>4500000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4500000</v>
      </c>
      <c r="P206" s="71">
        <f t="shared" si="7"/>
        <v>0</v>
      </c>
    </row>
    <row r="207" spans="1:16" ht="14.4" x14ac:dyDescent="0.2">
      <c r="A207" s="51" t="s">
        <v>690</v>
      </c>
      <c r="B207" s="51" t="s">
        <v>691</v>
      </c>
      <c r="C207" s="70" t="str">
        <f t="shared" si="6"/>
        <v>21375101 CENTRO INVEST. Y CONSERVACIÓN PATRIMONIO</v>
      </c>
      <c r="D207" s="51" t="s">
        <v>689</v>
      </c>
      <c r="E207" s="51" t="s">
        <v>369</v>
      </c>
      <c r="F207" s="51" t="s">
        <v>370</v>
      </c>
      <c r="G207" s="50">
        <v>4500000</v>
      </c>
      <c r="H207" s="50">
        <v>4500000</v>
      </c>
      <c r="I207" s="50">
        <v>4500000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4500000</v>
      </c>
      <c r="P207" s="71">
        <f t="shared" si="7"/>
        <v>0</v>
      </c>
    </row>
    <row r="208" spans="1:16" ht="14.4" x14ac:dyDescent="0.2">
      <c r="A208" s="51" t="s">
        <v>692</v>
      </c>
      <c r="B208" s="51" t="s">
        <v>693</v>
      </c>
      <c r="C208" s="70" t="str">
        <f t="shared" si="6"/>
        <v>21375102 MUSEO NACIONAL DE COSTA RICA</v>
      </c>
      <c r="D208" s="51" t="s">
        <v>685</v>
      </c>
      <c r="E208" s="51" t="s">
        <v>686</v>
      </c>
      <c r="F208" s="51" t="s">
        <v>686</v>
      </c>
      <c r="G208" s="50">
        <v>3524603170</v>
      </c>
      <c r="H208" s="50">
        <v>3524603170</v>
      </c>
      <c r="I208" s="50">
        <v>2751233447.5</v>
      </c>
      <c r="J208" s="50">
        <v>0</v>
      </c>
      <c r="K208" s="50">
        <v>0</v>
      </c>
      <c r="L208" s="50">
        <v>0</v>
      </c>
      <c r="M208" s="50">
        <v>278521315.81</v>
      </c>
      <c r="N208" s="50">
        <v>219124055.34999999</v>
      </c>
      <c r="O208" s="50">
        <v>3246081854.1900001</v>
      </c>
      <c r="P208" s="71">
        <f t="shared" si="7"/>
        <v>7.9022035212548483E-2</v>
      </c>
    </row>
    <row r="209" spans="1:16" ht="14.4" x14ac:dyDescent="0.2">
      <c r="A209" s="51" t="s">
        <v>692</v>
      </c>
      <c r="B209" s="51" t="s">
        <v>693</v>
      </c>
      <c r="C209" s="70" t="str">
        <f t="shared" si="6"/>
        <v>21375102 MUSEO NACIONAL DE COSTA RICA</v>
      </c>
      <c r="D209" s="51" t="s">
        <v>685</v>
      </c>
      <c r="E209" s="51" t="s">
        <v>11</v>
      </c>
      <c r="F209" s="51" t="s">
        <v>12</v>
      </c>
      <c r="G209" s="50">
        <v>2403431618</v>
      </c>
      <c r="H209" s="50">
        <v>2403431618</v>
      </c>
      <c r="I209" s="50">
        <v>2403431618</v>
      </c>
      <c r="J209" s="50">
        <v>0</v>
      </c>
      <c r="K209" s="50">
        <v>0</v>
      </c>
      <c r="L209" s="50">
        <v>0</v>
      </c>
      <c r="M209" s="50">
        <v>268765582.75999999</v>
      </c>
      <c r="N209" s="50">
        <v>212313236.81</v>
      </c>
      <c r="O209" s="50">
        <v>2134666035.24</v>
      </c>
      <c r="P209" s="71">
        <f t="shared" si="7"/>
        <v>0.11182576643626396</v>
      </c>
    </row>
    <row r="210" spans="1:16" ht="14.4" x14ac:dyDescent="0.2">
      <c r="A210" s="51" t="s">
        <v>692</v>
      </c>
      <c r="B210" s="51" t="s">
        <v>693</v>
      </c>
      <c r="C210" s="70" t="str">
        <f t="shared" si="6"/>
        <v>21375102 MUSEO NACIONAL DE COSTA RICA</v>
      </c>
      <c r="D210" s="51" t="s">
        <v>685</v>
      </c>
      <c r="E210" s="51" t="s">
        <v>13</v>
      </c>
      <c r="F210" s="51" t="s">
        <v>14</v>
      </c>
      <c r="G210" s="50">
        <v>1137177200</v>
      </c>
      <c r="H210" s="50">
        <v>1137177200</v>
      </c>
      <c r="I210" s="50">
        <v>1137177200</v>
      </c>
      <c r="J210" s="50">
        <v>0</v>
      </c>
      <c r="K210" s="50">
        <v>0</v>
      </c>
      <c r="L210" s="50">
        <v>0</v>
      </c>
      <c r="M210" s="50">
        <v>87073291.090000004</v>
      </c>
      <c r="N210" s="50">
        <v>67720116.430000007</v>
      </c>
      <c r="O210" s="50">
        <v>1050103908.91</v>
      </c>
      <c r="P210" s="71">
        <f t="shared" si="7"/>
        <v>7.6569677170805039E-2</v>
      </c>
    </row>
    <row r="211" spans="1:16" ht="14.4" x14ac:dyDescent="0.2">
      <c r="A211" s="51" t="s">
        <v>692</v>
      </c>
      <c r="B211" s="51" t="s">
        <v>693</v>
      </c>
      <c r="C211" s="70" t="str">
        <f t="shared" si="6"/>
        <v>21375102 MUSEO NACIONAL DE COSTA RICA</v>
      </c>
      <c r="D211" s="51" t="s">
        <v>685</v>
      </c>
      <c r="E211" s="51" t="s">
        <v>15</v>
      </c>
      <c r="F211" s="51" t="s">
        <v>16</v>
      </c>
      <c r="G211" s="50">
        <v>1081177200</v>
      </c>
      <c r="H211" s="50">
        <v>1081177200</v>
      </c>
      <c r="I211" s="50">
        <v>1081177200</v>
      </c>
      <c r="J211" s="50">
        <v>0</v>
      </c>
      <c r="K211" s="50">
        <v>0</v>
      </c>
      <c r="L211" s="50">
        <v>0</v>
      </c>
      <c r="M211" s="50">
        <v>83104468.489999995</v>
      </c>
      <c r="N211" s="50">
        <v>63751293.829999998</v>
      </c>
      <c r="O211" s="50">
        <v>998072731.50999999</v>
      </c>
      <c r="P211" s="71">
        <f t="shared" si="7"/>
        <v>7.6864799303943881E-2</v>
      </c>
    </row>
    <row r="212" spans="1:16" ht="14.4" x14ac:dyDescent="0.2">
      <c r="A212" s="51" t="s">
        <v>692</v>
      </c>
      <c r="B212" s="51" t="s">
        <v>693</v>
      </c>
      <c r="C212" s="70" t="str">
        <f t="shared" si="6"/>
        <v>21375102 MUSEO NACIONAL DE COSTA RICA</v>
      </c>
      <c r="D212" s="51" t="s">
        <v>685</v>
      </c>
      <c r="E212" s="51" t="s">
        <v>17</v>
      </c>
      <c r="F212" s="51" t="s">
        <v>18</v>
      </c>
      <c r="G212" s="50">
        <v>40000000</v>
      </c>
      <c r="H212" s="50">
        <v>40000000</v>
      </c>
      <c r="I212" s="50">
        <v>40000000</v>
      </c>
      <c r="J212" s="50">
        <v>0</v>
      </c>
      <c r="K212" s="50">
        <v>0</v>
      </c>
      <c r="L212" s="50">
        <v>0</v>
      </c>
      <c r="M212" s="50">
        <v>3968822.6</v>
      </c>
      <c r="N212" s="50">
        <v>3968822.6</v>
      </c>
      <c r="O212" s="50">
        <v>36031177.399999999</v>
      </c>
      <c r="P212" s="71">
        <f t="shared" si="7"/>
        <v>9.9220564999999997E-2</v>
      </c>
    </row>
    <row r="213" spans="1:16" ht="14.4" x14ac:dyDescent="0.2">
      <c r="A213" s="51" t="s">
        <v>692</v>
      </c>
      <c r="B213" s="51" t="s">
        <v>693</v>
      </c>
      <c r="C213" s="70" t="str">
        <f t="shared" si="6"/>
        <v>21375102 MUSEO NACIONAL DE COSTA RICA</v>
      </c>
      <c r="D213" s="51" t="s">
        <v>685</v>
      </c>
      <c r="E213" s="51" t="s">
        <v>19</v>
      </c>
      <c r="F213" s="51" t="s">
        <v>20</v>
      </c>
      <c r="G213" s="50">
        <v>16000000</v>
      </c>
      <c r="H213" s="50">
        <v>16000000</v>
      </c>
      <c r="I213" s="50">
        <v>16000000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16000000</v>
      </c>
      <c r="P213" s="71">
        <f t="shared" si="7"/>
        <v>0</v>
      </c>
    </row>
    <row r="214" spans="1:16" ht="14.4" x14ac:dyDescent="0.2">
      <c r="A214" s="51" t="s">
        <v>692</v>
      </c>
      <c r="B214" s="51" t="s">
        <v>693</v>
      </c>
      <c r="C214" s="70" t="str">
        <f t="shared" si="6"/>
        <v>21375102 MUSEO NACIONAL DE COSTA RICA</v>
      </c>
      <c r="D214" s="51" t="s">
        <v>685</v>
      </c>
      <c r="E214" s="51" t="s">
        <v>21</v>
      </c>
      <c r="F214" s="51" t="s">
        <v>22</v>
      </c>
      <c r="G214" s="50">
        <v>9000000</v>
      </c>
      <c r="H214" s="50">
        <v>9000000</v>
      </c>
      <c r="I214" s="50">
        <v>9000000</v>
      </c>
      <c r="J214" s="50">
        <v>0</v>
      </c>
      <c r="K214" s="50">
        <v>0</v>
      </c>
      <c r="L214" s="50">
        <v>0</v>
      </c>
      <c r="M214" s="50">
        <v>2141911.7000000002</v>
      </c>
      <c r="N214" s="50">
        <v>2141911.7000000002</v>
      </c>
      <c r="O214" s="50">
        <v>6858088.2999999998</v>
      </c>
      <c r="P214" s="71">
        <f t="shared" si="7"/>
        <v>0.2379901888888889</v>
      </c>
    </row>
    <row r="215" spans="1:16" ht="14.4" x14ac:dyDescent="0.2">
      <c r="A215" s="51" t="s">
        <v>692</v>
      </c>
      <c r="B215" s="51" t="s">
        <v>693</v>
      </c>
      <c r="C215" s="70" t="str">
        <f t="shared" si="6"/>
        <v>21375102 MUSEO NACIONAL DE COSTA RICA</v>
      </c>
      <c r="D215" s="51" t="s">
        <v>685</v>
      </c>
      <c r="E215" s="51" t="s">
        <v>23</v>
      </c>
      <c r="F215" s="51" t="s">
        <v>24</v>
      </c>
      <c r="G215" s="50">
        <v>9000000</v>
      </c>
      <c r="H215" s="50">
        <v>9000000</v>
      </c>
      <c r="I215" s="50">
        <v>9000000</v>
      </c>
      <c r="J215" s="50">
        <v>0</v>
      </c>
      <c r="K215" s="50">
        <v>0</v>
      </c>
      <c r="L215" s="50">
        <v>0</v>
      </c>
      <c r="M215" s="50">
        <v>2141911.7000000002</v>
      </c>
      <c r="N215" s="50">
        <v>2141911.7000000002</v>
      </c>
      <c r="O215" s="50">
        <v>6858088.2999999998</v>
      </c>
      <c r="P215" s="71">
        <f t="shared" si="7"/>
        <v>0.2379901888888889</v>
      </c>
    </row>
    <row r="216" spans="1:16" ht="14.4" x14ac:dyDescent="0.2">
      <c r="A216" s="51" t="s">
        <v>692</v>
      </c>
      <c r="B216" s="51" t="s">
        <v>693</v>
      </c>
      <c r="C216" s="70" t="str">
        <f t="shared" si="6"/>
        <v>21375102 MUSEO NACIONAL DE COSTA RICA</v>
      </c>
      <c r="D216" s="51" t="s">
        <v>685</v>
      </c>
      <c r="E216" s="51" t="s">
        <v>27</v>
      </c>
      <c r="F216" s="51" t="s">
        <v>28</v>
      </c>
      <c r="G216" s="50">
        <v>811828955</v>
      </c>
      <c r="H216" s="50">
        <v>811828955</v>
      </c>
      <c r="I216" s="50">
        <v>811828955</v>
      </c>
      <c r="J216" s="50">
        <v>0</v>
      </c>
      <c r="K216" s="50">
        <v>0</v>
      </c>
      <c r="L216" s="50">
        <v>0</v>
      </c>
      <c r="M216" s="50">
        <v>148729784.27000001</v>
      </c>
      <c r="N216" s="50">
        <v>136884193.91</v>
      </c>
      <c r="O216" s="50">
        <v>663099170.73000002</v>
      </c>
      <c r="P216" s="71">
        <f t="shared" si="7"/>
        <v>0.18320335010716637</v>
      </c>
    </row>
    <row r="217" spans="1:16" ht="14.4" x14ac:dyDescent="0.2">
      <c r="A217" s="51" t="s">
        <v>692</v>
      </c>
      <c r="B217" s="51" t="s">
        <v>693</v>
      </c>
      <c r="C217" s="70" t="str">
        <f t="shared" si="6"/>
        <v>21375102 MUSEO NACIONAL DE COSTA RICA</v>
      </c>
      <c r="D217" s="51" t="s">
        <v>685</v>
      </c>
      <c r="E217" s="51" t="s">
        <v>29</v>
      </c>
      <c r="F217" s="51" t="s">
        <v>30</v>
      </c>
      <c r="G217" s="50">
        <v>222100000</v>
      </c>
      <c r="H217" s="50">
        <v>222100000</v>
      </c>
      <c r="I217" s="50">
        <v>222100000</v>
      </c>
      <c r="J217" s="50">
        <v>0</v>
      </c>
      <c r="K217" s="50">
        <v>0</v>
      </c>
      <c r="L217" s="50">
        <v>0</v>
      </c>
      <c r="M217" s="50">
        <v>17002220.440000001</v>
      </c>
      <c r="N217" s="50">
        <v>17002220.440000001</v>
      </c>
      <c r="O217" s="50">
        <v>205097779.56</v>
      </c>
      <c r="P217" s="71">
        <f t="shared" si="7"/>
        <v>7.6552095632597933E-2</v>
      </c>
    </row>
    <row r="218" spans="1:16" ht="14.4" x14ac:dyDescent="0.2">
      <c r="A218" s="51" t="s">
        <v>692</v>
      </c>
      <c r="B218" s="51" t="s">
        <v>693</v>
      </c>
      <c r="C218" s="70" t="str">
        <f t="shared" si="6"/>
        <v>21375102 MUSEO NACIONAL DE COSTA RICA</v>
      </c>
      <c r="D218" s="51" t="s">
        <v>685</v>
      </c>
      <c r="E218" s="51" t="s">
        <v>31</v>
      </c>
      <c r="F218" s="51" t="s">
        <v>32</v>
      </c>
      <c r="G218" s="50">
        <v>234253790</v>
      </c>
      <c r="H218" s="50">
        <v>234253790</v>
      </c>
      <c r="I218" s="50">
        <v>234253790</v>
      </c>
      <c r="J218" s="50">
        <v>0</v>
      </c>
      <c r="K218" s="50">
        <v>0</v>
      </c>
      <c r="L218" s="50">
        <v>0</v>
      </c>
      <c r="M218" s="50">
        <v>16694542</v>
      </c>
      <c r="N218" s="50">
        <v>16694542</v>
      </c>
      <c r="O218" s="50">
        <v>217559248</v>
      </c>
      <c r="P218" s="71">
        <f t="shared" si="7"/>
        <v>7.1266902447981742E-2</v>
      </c>
    </row>
    <row r="219" spans="1:16" ht="14.4" x14ac:dyDescent="0.2">
      <c r="A219" s="51" t="s">
        <v>692</v>
      </c>
      <c r="B219" s="51" t="s">
        <v>693</v>
      </c>
      <c r="C219" s="70" t="str">
        <f t="shared" si="6"/>
        <v>21375102 MUSEO NACIONAL DE COSTA RICA</v>
      </c>
      <c r="D219" s="51" t="s">
        <v>685</v>
      </c>
      <c r="E219" s="51" t="s">
        <v>33</v>
      </c>
      <c r="F219" s="51" t="s">
        <v>34</v>
      </c>
      <c r="G219" s="50">
        <v>151164314</v>
      </c>
      <c r="H219" s="50">
        <v>151164314</v>
      </c>
      <c r="I219" s="50">
        <v>151164314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151164314</v>
      </c>
      <c r="P219" s="71">
        <f t="shared" si="7"/>
        <v>0</v>
      </c>
    </row>
    <row r="220" spans="1:16" ht="14.4" x14ac:dyDescent="0.2">
      <c r="A220" s="51" t="s">
        <v>692</v>
      </c>
      <c r="B220" s="51" t="s">
        <v>693</v>
      </c>
      <c r="C220" s="70" t="str">
        <f t="shared" si="6"/>
        <v>21375102 MUSEO NACIONAL DE COSTA RICA</v>
      </c>
      <c r="D220" s="51" t="s">
        <v>685</v>
      </c>
      <c r="E220" s="51" t="s">
        <v>35</v>
      </c>
      <c r="F220" s="51" t="s">
        <v>36</v>
      </c>
      <c r="G220" s="50">
        <v>126410851</v>
      </c>
      <c r="H220" s="50">
        <v>126410851</v>
      </c>
      <c r="I220" s="50">
        <v>126410851</v>
      </c>
      <c r="J220" s="50">
        <v>0</v>
      </c>
      <c r="K220" s="50">
        <v>0</v>
      </c>
      <c r="L220" s="50">
        <v>0</v>
      </c>
      <c r="M220" s="50">
        <v>109558709.19</v>
      </c>
      <c r="N220" s="50">
        <v>97713118.829999998</v>
      </c>
      <c r="O220" s="50">
        <v>16852141.809999999</v>
      </c>
      <c r="P220" s="71">
        <f t="shared" si="7"/>
        <v>0.86668753768614371</v>
      </c>
    </row>
    <row r="221" spans="1:16" ht="14.4" x14ac:dyDescent="0.2">
      <c r="A221" s="51" t="s">
        <v>692</v>
      </c>
      <c r="B221" s="51" t="s">
        <v>693</v>
      </c>
      <c r="C221" s="70" t="str">
        <f t="shared" si="6"/>
        <v>21375102 MUSEO NACIONAL DE COSTA RICA</v>
      </c>
      <c r="D221" s="51" t="s">
        <v>685</v>
      </c>
      <c r="E221" s="51" t="s">
        <v>37</v>
      </c>
      <c r="F221" s="51" t="s">
        <v>38</v>
      </c>
      <c r="G221" s="50">
        <v>77900000</v>
      </c>
      <c r="H221" s="50">
        <v>77900000</v>
      </c>
      <c r="I221" s="50">
        <v>77900000</v>
      </c>
      <c r="J221" s="50">
        <v>0</v>
      </c>
      <c r="K221" s="50">
        <v>0</v>
      </c>
      <c r="L221" s="50">
        <v>0</v>
      </c>
      <c r="M221" s="50">
        <v>5474312.6399999997</v>
      </c>
      <c r="N221" s="50">
        <v>5474312.6399999997</v>
      </c>
      <c r="O221" s="50">
        <v>72425687.359999999</v>
      </c>
      <c r="P221" s="71">
        <f t="shared" si="7"/>
        <v>7.0273589730423622E-2</v>
      </c>
    </row>
    <row r="222" spans="1:16" ht="14.4" x14ac:dyDescent="0.2">
      <c r="A222" s="51" t="s">
        <v>692</v>
      </c>
      <c r="B222" s="51" t="s">
        <v>693</v>
      </c>
      <c r="C222" s="70" t="str">
        <f t="shared" si="6"/>
        <v>21375102 MUSEO NACIONAL DE COSTA RICA</v>
      </c>
      <c r="D222" s="51" t="s">
        <v>685</v>
      </c>
      <c r="E222" s="51" t="s">
        <v>39</v>
      </c>
      <c r="F222" s="51" t="s">
        <v>40</v>
      </c>
      <c r="G222" s="50">
        <v>176176831</v>
      </c>
      <c r="H222" s="50">
        <v>176176831</v>
      </c>
      <c r="I222" s="50">
        <v>176176831</v>
      </c>
      <c r="J222" s="50">
        <v>0</v>
      </c>
      <c r="K222" s="50">
        <v>0</v>
      </c>
      <c r="L222" s="50">
        <v>0</v>
      </c>
      <c r="M222" s="50">
        <v>12517662.130000001</v>
      </c>
      <c r="N222" s="50">
        <v>0</v>
      </c>
      <c r="O222" s="50">
        <v>163659168.87</v>
      </c>
      <c r="P222" s="71">
        <f t="shared" si="7"/>
        <v>7.1051693113948683E-2</v>
      </c>
    </row>
    <row r="223" spans="1:16" ht="14.4" x14ac:dyDescent="0.2">
      <c r="A223" s="51" t="s">
        <v>692</v>
      </c>
      <c r="B223" s="51" t="s">
        <v>693</v>
      </c>
      <c r="C223" s="70" t="str">
        <f t="shared" si="6"/>
        <v>21375102 MUSEO NACIONAL DE COSTA RICA</v>
      </c>
      <c r="D223" s="51" t="s">
        <v>685</v>
      </c>
      <c r="E223" s="51" t="s">
        <v>44</v>
      </c>
      <c r="F223" s="51" t="s">
        <v>42</v>
      </c>
      <c r="G223" s="50">
        <v>167142121</v>
      </c>
      <c r="H223" s="50">
        <v>167142121</v>
      </c>
      <c r="I223" s="50">
        <v>167142121</v>
      </c>
      <c r="J223" s="50">
        <v>0</v>
      </c>
      <c r="K223" s="50">
        <v>0</v>
      </c>
      <c r="L223" s="50">
        <v>0</v>
      </c>
      <c r="M223" s="50">
        <v>11875730.74</v>
      </c>
      <c r="N223" s="50">
        <v>0</v>
      </c>
      <c r="O223" s="50">
        <v>155266390.25999999</v>
      </c>
      <c r="P223" s="71">
        <f t="shared" si="7"/>
        <v>7.1051693426817289E-2</v>
      </c>
    </row>
    <row r="224" spans="1:16" ht="14.4" x14ac:dyDescent="0.2">
      <c r="A224" s="51" t="s">
        <v>692</v>
      </c>
      <c r="B224" s="51" t="s">
        <v>693</v>
      </c>
      <c r="C224" s="70" t="str">
        <f t="shared" si="6"/>
        <v>21375102 MUSEO NACIONAL DE COSTA RICA</v>
      </c>
      <c r="D224" s="51" t="s">
        <v>685</v>
      </c>
      <c r="E224" s="51" t="s">
        <v>65</v>
      </c>
      <c r="F224" s="51" t="s">
        <v>63</v>
      </c>
      <c r="G224" s="50">
        <v>9034710</v>
      </c>
      <c r="H224" s="50">
        <v>9034710</v>
      </c>
      <c r="I224" s="50">
        <v>9034710</v>
      </c>
      <c r="J224" s="50">
        <v>0</v>
      </c>
      <c r="K224" s="50">
        <v>0</v>
      </c>
      <c r="L224" s="50">
        <v>0</v>
      </c>
      <c r="M224" s="50">
        <v>641931.39</v>
      </c>
      <c r="N224" s="50">
        <v>0</v>
      </c>
      <c r="O224" s="50">
        <v>8392778.6099999994</v>
      </c>
      <c r="P224" s="71">
        <f t="shared" si="7"/>
        <v>7.1051687325879853E-2</v>
      </c>
    </row>
    <row r="225" spans="1:16" ht="14.4" x14ac:dyDescent="0.2">
      <c r="A225" s="51" t="s">
        <v>692</v>
      </c>
      <c r="B225" s="51" t="s">
        <v>693</v>
      </c>
      <c r="C225" s="70" t="str">
        <f t="shared" si="6"/>
        <v>21375102 MUSEO NACIONAL DE COSTA RICA</v>
      </c>
      <c r="D225" s="51" t="s">
        <v>685</v>
      </c>
      <c r="E225" s="51" t="s">
        <v>84</v>
      </c>
      <c r="F225" s="51" t="s">
        <v>85</v>
      </c>
      <c r="G225" s="50">
        <v>269248632</v>
      </c>
      <c r="H225" s="50">
        <v>269248632</v>
      </c>
      <c r="I225" s="50">
        <v>269248632</v>
      </c>
      <c r="J225" s="50">
        <v>0</v>
      </c>
      <c r="K225" s="50">
        <v>0</v>
      </c>
      <c r="L225" s="50">
        <v>0</v>
      </c>
      <c r="M225" s="50">
        <v>18302933.57</v>
      </c>
      <c r="N225" s="50">
        <v>5567014.7699999996</v>
      </c>
      <c r="O225" s="50">
        <v>250945698.43000001</v>
      </c>
      <c r="P225" s="71">
        <f t="shared" si="7"/>
        <v>6.7977814535377101E-2</v>
      </c>
    </row>
    <row r="226" spans="1:16" ht="14.4" x14ac:dyDescent="0.2">
      <c r="A226" s="51" t="s">
        <v>692</v>
      </c>
      <c r="B226" s="51" t="s">
        <v>693</v>
      </c>
      <c r="C226" s="70" t="str">
        <f t="shared" si="6"/>
        <v>21375102 MUSEO NACIONAL DE COSTA RICA</v>
      </c>
      <c r="D226" s="51" t="s">
        <v>685</v>
      </c>
      <c r="E226" s="51" t="s">
        <v>89</v>
      </c>
      <c r="F226" s="51" t="s">
        <v>87</v>
      </c>
      <c r="G226" s="50">
        <v>97936248</v>
      </c>
      <c r="H226" s="50">
        <v>97936248</v>
      </c>
      <c r="I226" s="50">
        <v>97936248</v>
      </c>
      <c r="J226" s="50">
        <v>0</v>
      </c>
      <c r="K226" s="50">
        <v>0</v>
      </c>
      <c r="L226" s="50">
        <v>0</v>
      </c>
      <c r="M226" s="50">
        <v>6958536.2800000003</v>
      </c>
      <c r="N226" s="50">
        <v>0</v>
      </c>
      <c r="O226" s="50">
        <v>90977711.719999999</v>
      </c>
      <c r="P226" s="71">
        <f t="shared" si="7"/>
        <v>7.1051693546601874E-2</v>
      </c>
    </row>
    <row r="227" spans="1:16" ht="14.4" x14ac:dyDescent="0.2">
      <c r="A227" s="51" t="s">
        <v>692</v>
      </c>
      <c r="B227" s="51" t="s">
        <v>693</v>
      </c>
      <c r="C227" s="70" t="str">
        <f t="shared" si="6"/>
        <v>21375102 MUSEO NACIONAL DE COSTA RICA</v>
      </c>
      <c r="D227" s="51" t="s">
        <v>685</v>
      </c>
      <c r="E227" s="51" t="s">
        <v>110</v>
      </c>
      <c r="F227" s="51" t="s">
        <v>108</v>
      </c>
      <c r="G227" s="50">
        <v>54208256</v>
      </c>
      <c r="H227" s="50">
        <v>54208256</v>
      </c>
      <c r="I227" s="50">
        <v>54208256</v>
      </c>
      <c r="J227" s="50">
        <v>0</v>
      </c>
      <c r="K227" s="50">
        <v>0</v>
      </c>
      <c r="L227" s="50">
        <v>0</v>
      </c>
      <c r="M227" s="50">
        <v>3851588.35</v>
      </c>
      <c r="N227" s="50">
        <v>0</v>
      </c>
      <c r="O227" s="50">
        <v>50356667.649999999</v>
      </c>
      <c r="P227" s="71">
        <f t="shared" si="7"/>
        <v>7.1051692753221943E-2</v>
      </c>
    </row>
    <row r="228" spans="1:16" ht="14.4" x14ac:dyDescent="0.2">
      <c r="A228" s="51" t="s">
        <v>692</v>
      </c>
      <c r="B228" s="51" t="s">
        <v>693</v>
      </c>
      <c r="C228" s="70" t="str">
        <f t="shared" si="6"/>
        <v>21375102 MUSEO NACIONAL DE COSTA RICA</v>
      </c>
      <c r="D228" s="51" t="s">
        <v>685</v>
      </c>
      <c r="E228" s="51" t="s">
        <v>131</v>
      </c>
      <c r="F228" s="51" t="s">
        <v>129</v>
      </c>
      <c r="G228" s="50">
        <v>27104128</v>
      </c>
      <c r="H228" s="50">
        <v>27104128</v>
      </c>
      <c r="I228" s="50">
        <v>27104128</v>
      </c>
      <c r="J228" s="50">
        <v>0</v>
      </c>
      <c r="K228" s="50">
        <v>0</v>
      </c>
      <c r="L228" s="50">
        <v>0</v>
      </c>
      <c r="M228" s="50">
        <v>1925794.17</v>
      </c>
      <c r="N228" s="50">
        <v>0</v>
      </c>
      <c r="O228" s="50">
        <v>25178333.829999998</v>
      </c>
      <c r="P228" s="71">
        <f t="shared" si="7"/>
        <v>7.1051692568748201E-2</v>
      </c>
    </row>
    <row r="229" spans="1:16" ht="14.4" x14ac:dyDescent="0.2">
      <c r="A229" s="51" t="s">
        <v>692</v>
      </c>
      <c r="B229" s="51" t="s">
        <v>693</v>
      </c>
      <c r="C229" s="70" t="str">
        <f t="shared" si="6"/>
        <v>21375102 MUSEO NACIONAL DE COSTA RICA</v>
      </c>
      <c r="D229" s="51" t="s">
        <v>685</v>
      </c>
      <c r="E229" s="51" t="s">
        <v>165</v>
      </c>
      <c r="F229" s="51" t="s">
        <v>166</v>
      </c>
      <c r="G229" s="50">
        <v>90000000</v>
      </c>
      <c r="H229" s="50">
        <v>90000000</v>
      </c>
      <c r="I229" s="50">
        <v>90000000</v>
      </c>
      <c r="J229" s="50">
        <v>0</v>
      </c>
      <c r="K229" s="50">
        <v>0</v>
      </c>
      <c r="L229" s="50">
        <v>0</v>
      </c>
      <c r="M229" s="50">
        <v>5567014.7699999996</v>
      </c>
      <c r="N229" s="50">
        <v>5567014.7699999996</v>
      </c>
      <c r="O229" s="50">
        <v>84432985.230000004</v>
      </c>
      <c r="P229" s="71">
        <f t="shared" si="7"/>
        <v>6.1855719666666663E-2</v>
      </c>
    </row>
    <row r="230" spans="1:16" ht="14.4" x14ac:dyDescent="0.2">
      <c r="A230" s="51" t="s">
        <v>692</v>
      </c>
      <c r="B230" s="51" t="s">
        <v>693</v>
      </c>
      <c r="C230" s="70" t="str">
        <f t="shared" si="6"/>
        <v>21375102 MUSEO NACIONAL DE COSTA RICA</v>
      </c>
      <c r="D230" s="51" t="s">
        <v>685</v>
      </c>
      <c r="E230" s="51" t="s">
        <v>167</v>
      </c>
      <c r="F230" s="51" t="s">
        <v>168</v>
      </c>
      <c r="G230" s="50">
        <v>922128340</v>
      </c>
      <c r="H230" s="50">
        <v>922128340</v>
      </c>
      <c r="I230" s="50">
        <v>246282085</v>
      </c>
      <c r="J230" s="50">
        <v>0</v>
      </c>
      <c r="K230" s="50">
        <v>0</v>
      </c>
      <c r="L230" s="50">
        <v>0</v>
      </c>
      <c r="M230" s="50">
        <v>5929414.2300000004</v>
      </c>
      <c r="N230" s="50">
        <v>5321129.99</v>
      </c>
      <c r="O230" s="50">
        <v>916198925.76999998</v>
      </c>
      <c r="P230" s="71">
        <f t="shared" si="7"/>
        <v>6.4301398978801588E-3</v>
      </c>
    </row>
    <row r="231" spans="1:16" ht="14.4" x14ac:dyDescent="0.2">
      <c r="A231" s="51" t="s">
        <v>692</v>
      </c>
      <c r="B231" s="51" t="s">
        <v>693</v>
      </c>
      <c r="C231" s="70" t="str">
        <f t="shared" si="6"/>
        <v>21375102 MUSEO NACIONAL DE COSTA RICA</v>
      </c>
      <c r="D231" s="51" t="s">
        <v>685</v>
      </c>
      <c r="E231" s="51" t="s">
        <v>169</v>
      </c>
      <c r="F231" s="51" t="s">
        <v>170</v>
      </c>
      <c r="G231" s="50">
        <v>15000000</v>
      </c>
      <c r="H231" s="50">
        <v>15000000</v>
      </c>
      <c r="I231" s="50">
        <v>3750000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15000000</v>
      </c>
      <c r="P231" s="71">
        <f t="shared" si="7"/>
        <v>0</v>
      </c>
    </row>
    <row r="232" spans="1:16" ht="14.4" x14ac:dyDescent="0.2">
      <c r="A232" s="51" t="s">
        <v>692</v>
      </c>
      <c r="B232" s="51" t="s">
        <v>693</v>
      </c>
      <c r="C232" s="70" t="str">
        <f t="shared" si="6"/>
        <v>21375102 MUSEO NACIONAL DE COSTA RICA</v>
      </c>
      <c r="D232" s="51" t="s">
        <v>685</v>
      </c>
      <c r="E232" s="51" t="s">
        <v>173</v>
      </c>
      <c r="F232" s="51" t="s">
        <v>174</v>
      </c>
      <c r="G232" s="50">
        <v>1000000</v>
      </c>
      <c r="H232" s="50">
        <v>1000000</v>
      </c>
      <c r="I232" s="50">
        <v>250000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1000000</v>
      </c>
      <c r="P232" s="71">
        <f t="shared" si="7"/>
        <v>0</v>
      </c>
    </row>
    <row r="233" spans="1:16" ht="14.4" x14ac:dyDescent="0.2">
      <c r="A233" s="51" t="s">
        <v>692</v>
      </c>
      <c r="B233" s="51" t="s">
        <v>693</v>
      </c>
      <c r="C233" s="70" t="str">
        <f t="shared" si="6"/>
        <v>21375102 MUSEO NACIONAL DE COSTA RICA</v>
      </c>
      <c r="D233" s="51" t="s">
        <v>685</v>
      </c>
      <c r="E233" s="51" t="s">
        <v>177</v>
      </c>
      <c r="F233" s="51" t="s">
        <v>178</v>
      </c>
      <c r="G233" s="50">
        <v>14000000</v>
      </c>
      <c r="H233" s="50">
        <v>14000000</v>
      </c>
      <c r="I233" s="50">
        <v>3500000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14000000</v>
      </c>
      <c r="P233" s="71">
        <f t="shared" si="7"/>
        <v>0</v>
      </c>
    </row>
    <row r="234" spans="1:16" ht="14.4" x14ac:dyDescent="0.2">
      <c r="A234" s="51" t="s">
        <v>692</v>
      </c>
      <c r="B234" s="51" t="s">
        <v>693</v>
      </c>
      <c r="C234" s="70" t="str">
        <f t="shared" si="6"/>
        <v>21375102 MUSEO NACIONAL DE COSTA RICA</v>
      </c>
      <c r="D234" s="51" t="s">
        <v>685</v>
      </c>
      <c r="E234" s="51" t="s">
        <v>181</v>
      </c>
      <c r="F234" s="51" t="s">
        <v>182</v>
      </c>
      <c r="G234" s="50">
        <v>165092000</v>
      </c>
      <c r="H234" s="50">
        <v>165092000</v>
      </c>
      <c r="I234" s="50">
        <v>41273000</v>
      </c>
      <c r="J234" s="50">
        <v>0</v>
      </c>
      <c r="K234" s="50">
        <v>0</v>
      </c>
      <c r="L234" s="50">
        <v>0</v>
      </c>
      <c r="M234" s="50">
        <v>5493390</v>
      </c>
      <c r="N234" s="50">
        <v>5102730</v>
      </c>
      <c r="O234" s="50">
        <v>159598610</v>
      </c>
      <c r="P234" s="71">
        <f t="shared" si="7"/>
        <v>3.3274719550311339E-2</v>
      </c>
    </row>
    <row r="235" spans="1:16" ht="14.4" x14ac:dyDescent="0.2">
      <c r="A235" s="51" t="s">
        <v>692</v>
      </c>
      <c r="B235" s="51" t="s">
        <v>693</v>
      </c>
      <c r="C235" s="70" t="str">
        <f t="shared" si="6"/>
        <v>21375102 MUSEO NACIONAL DE COSTA RICA</v>
      </c>
      <c r="D235" s="51" t="s">
        <v>685</v>
      </c>
      <c r="E235" s="51" t="s">
        <v>183</v>
      </c>
      <c r="F235" s="51" t="s">
        <v>184</v>
      </c>
      <c r="G235" s="50">
        <v>20592000</v>
      </c>
      <c r="H235" s="50">
        <v>20592000</v>
      </c>
      <c r="I235" s="50">
        <v>5148000</v>
      </c>
      <c r="J235" s="50">
        <v>0</v>
      </c>
      <c r="K235" s="50">
        <v>0</v>
      </c>
      <c r="L235" s="50">
        <v>0</v>
      </c>
      <c r="M235" s="50">
        <v>390660</v>
      </c>
      <c r="N235" s="50">
        <v>0</v>
      </c>
      <c r="O235" s="50">
        <v>20201340</v>
      </c>
      <c r="P235" s="71">
        <f t="shared" si="7"/>
        <v>1.897144522144522E-2</v>
      </c>
    </row>
    <row r="236" spans="1:16" ht="14.4" x14ac:dyDescent="0.2">
      <c r="A236" s="51" t="s">
        <v>692</v>
      </c>
      <c r="B236" s="51" t="s">
        <v>693</v>
      </c>
      <c r="C236" s="70" t="str">
        <f t="shared" si="6"/>
        <v>21375102 MUSEO NACIONAL DE COSTA RICA</v>
      </c>
      <c r="D236" s="51" t="s">
        <v>685</v>
      </c>
      <c r="E236" s="51" t="s">
        <v>185</v>
      </c>
      <c r="F236" s="51" t="s">
        <v>186</v>
      </c>
      <c r="G236" s="50">
        <v>78000000</v>
      </c>
      <c r="H236" s="50">
        <v>78000000</v>
      </c>
      <c r="I236" s="50">
        <v>19500000</v>
      </c>
      <c r="J236" s="50">
        <v>0</v>
      </c>
      <c r="K236" s="50">
        <v>0</v>
      </c>
      <c r="L236" s="50">
        <v>0</v>
      </c>
      <c r="M236" s="50">
        <v>5102730</v>
      </c>
      <c r="N236" s="50">
        <v>5102730</v>
      </c>
      <c r="O236" s="50">
        <v>72897270</v>
      </c>
      <c r="P236" s="71">
        <f t="shared" si="7"/>
        <v>6.5419615384615382E-2</v>
      </c>
    </row>
    <row r="237" spans="1:16" ht="14.4" x14ac:dyDescent="0.2">
      <c r="A237" s="51" t="s">
        <v>692</v>
      </c>
      <c r="B237" s="51" t="s">
        <v>693</v>
      </c>
      <c r="C237" s="70" t="str">
        <f t="shared" si="6"/>
        <v>21375102 MUSEO NACIONAL DE COSTA RICA</v>
      </c>
      <c r="D237" s="51" t="s">
        <v>685</v>
      </c>
      <c r="E237" s="51" t="s">
        <v>187</v>
      </c>
      <c r="F237" s="51" t="s">
        <v>188</v>
      </c>
      <c r="G237" s="50">
        <v>1000000</v>
      </c>
      <c r="H237" s="50">
        <v>1000000</v>
      </c>
      <c r="I237" s="50">
        <v>250000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1000000</v>
      </c>
      <c r="P237" s="71">
        <f t="shared" si="7"/>
        <v>0</v>
      </c>
    </row>
    <row r="238" spans="1:16" ht="14.4" x14ac:dyDescent="0.2">
      <c r="A238" s="51" t="s">
        <v>692</v>
      </c>
      <c r="B238" s="51" t="s">
        <v>693</v>
      </c>
      <c r="C238" s="70" t="str">
        <f t="shared" si="6"/>
        <v>21375102 MUSEO NACIONAL DE COSTA RICA</v>
      </c>
      <c r="D238" s="51" t="s">
        <v>685</v>
      </c>
      <c r="E238" s="51" t="s">
        <v>189</v>
      </c>
      <c r="F238" s="51" t="s">
        <v>190</v>
      </c>
      <c r="G238" s="50">
        <v>40000000</v>
      </c>
      <c r="H238" s="50">
        <v>40000000</v>
      </c>
      <c r="I238" s="50">
        <v>10000000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40000000</v>
      </c>
      <c r="P238" s="71">
        <f t="shared" si="7"/>
        <v>0</v>
      </c>
    </row>
    <row r="239" spans="1:16" ht="14.4" x14ac:dyDescent="0.2">
      <c r="A239" s="51" t="s">
        <v>692</v>
      </c>
      <c r="B239" s="51" t="s">
        <v>693</v>
      </c>
      <c r="C239" s="70" t="str">
        <f t="shared" si="6"/>
        <v>21375102 MUSEO NACIONAL DE COSTA RICA</v>
      </c>
      <c r="D239" s="51" t="s">
        <v>685</v>
      </c>
      <c r="E239" s="51" t="s">
        <v>191</v>
      </c>
      <c r="F239" s="51" t="s">
        <v>192</v>
      </c>
      <c r="G239" s="50">
        <v>25500000</v>
      </c>
      <c r="H239" s="50">
        <v>25500000</v>
      </c>
      <c r="I239" s="50">
        <v>6375000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25500000</v>
      </c>
      <c r="P239" s="71">
        <f t="shared" si="7"/>
        <v>0</v>
      </c>
    </row>
    <row r="240" spans="1:16" ht="14.4" x14ac:dyDescent="0.2">
      <c r="A240" s="51" t="s">
        <v>692</v>
      </c>
      <c r="B240" s="51" t="s">
        <v>693</v>
      </c>
      <c r="C240" s="70" t="str">
        <f t="shared" si="6"/>
        <v>21375102 MUSEO NACIONAL DE COSTA RICA</v>
      </c>
      <c r="D240" s="51" t="s">
        <v>685</v>
      </c>
      <c r="E240" s="51" t="s">
        <v>193</v>
      </c>
      <c r="F240" s="51" t="s">
        <v>194</v>
      </c>
      <c r="G240" s="50">
        <v>66680420</v>
      </c>
      <c r="H240" s="50">
        <v>66680420</v>
      </c>
      <c r="I240" s="50">
        <v>32420105</v>
      </c>
      <c r="J240" s="50">
        <v>0</v>
      </c>
      <c r="K240" s="50">
        <v>0</v>
      </c>
      <c r="L240" s="50">
        <v>0</v>
      </c>
      <c r="M240" s="50">
        <v>163554.23999999999</v>
      </c>
      <c r="N240" s="50">
        <v>0</v>
      </c>
      <c r="O240" s="50">
        <v>66516865.759999998</v>
      </c>
      <c r="P240" s="69">
        <f t="shared" si="7"/>
        <v>2.4528075857950505E-3</v>
      </c>
    </row>
    <row r="241" spans="1:16" ht="14.4" x14ac:dyDescent="0.2">
      <c r="A241" s="51" t="s">
        <v>692</v>
      </c>
      <c r="B241" s="51" t="s">
        <v>693</v>
      </c>
      <c r="C241" s="70" t="str">
        <f t="shared" si="6"/>
        <v>21375102 MUSEO NACIONAL DE COSTA RICA</v>
      </c>
      <c r="D241" s="51" t="s">
        <v>685</v>
      </c>
      <c r="E241" s="51" t="s">
        <v>195</v>
      </c>
      <c r="F241" s="51" t="s">
        <v>196</v>
      </c>
      <c r="G241" s="50">
        <v>13250000</v>
      </c>
      <c r="H241" s="50">
        <v>13250000</v>
      </c>
      <c r="I241" s="50">
        <v>3312500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13250000</v>
      </c>
      <c r="P241" s="69">
        <f t="shared" si="7"/>
        <v>0</v>
      </c>
    </row>
    <row r="242" spans="1:16" ht="14.4" x14ac:dyDescent="0.2">
      <c r="A242" s="51" t="s">
        <v>692</v>
      </c>
      <c r="B242" s="51" t="s">
        <v>693</v>
      </c>
      <c r="C242" s="70" t="str">
        <f t="shared" si="6"/>
        <v>21375102 MUSEO NACIONAL DE COSTA RICA</v>
      </c>
      <c r="D242" s="51" t="s">
        <v>685</v>
      </c>
      <c r="E242" s="51" t="s">
        <v>197</v>
      </c>
      <c r="F242" s="51" t="s">
        <v>198</v>
      </c>
      <c r="G242" s="50">
        <v>1425000</v>
      </c>
      <c r="H242" s="50">
        <v>1425000</v>
      </c>
      <c r="I242" s="50">
        <v>356250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1425000</v>
      </c>
      <c r="P242" s="71">
        <f t="shared" si="7"/>
        <v>0</v>
      </c>
    </row>
    <row r="243" spans="1:16" ht="14.4" x14ac:dyDescent="0.2">
      <c r="A243" s="51" t="s">
        <v>692</v>
      </c>
      <c r="B243" s="51" t="s">
        <v>693</v>
      </c>
      <c r="C243" s="70" t="str">
        <f t="shared" si="6"/>
        <v>21375102 MUSEO NACIONAL DE COSTA RICA</v>
      </c>
      <c r="D243" s="51" t="s">
        <v>685</v>
      </c>
      <c r="E243" s="51" t="s">
        <v>199</v>
      </c>
      <c r="F243" s="51" t="s">
        <v>200</v>
      </c>
      <c r="G243" s="50">
        <v>11800000</v>
      </c>
      <c r="H243" s="50">
        <v>11800000</v>
      </c>
      <c r="I243" s="50">
        <v>2950000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11800000</v>
      </c>
      <c r="P243" s="71">
        <f t="shared" si="7"/>
        <v>0</v>
      </c>
    </row>
    <row r="244" spans="1:16" ht="14.4" x14ac:dyDescent="0.2">
      <c r="A244" s="51" t="s">
        <v>692</v>
      </c>
      <c r="B244" s="51" t="s">
        <v>693</v>
      </c>
      <c r="C244" s="70" t="str">
        <f t="shared" si="6"/>
        <v>21375102 MUSEO NACIONAL DE COSTA RICA</v>
      </c>
      <c r="D244" s="51" t="s">
        <v>685</v>
      </c>
      <c r="E244" s="51" t="s">
        <v>201</v>
      </c>
      <c r="F244" s="51" t="s">
        <v>202</v>
      </c>
      <c r="G244" s="50">
        <v>2150000</v>
      </c>
      <c r="H244" s="50">
        <v>2150000</v>
      </c>
      <c r="I244" s="50">
        <v>537500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2150000</v>
      </c>
      <c r="P244" s="71">
        <f t="shared" si="7"/>
        <v>0</v>
      </c>
    </row>
    <row r="245" spans="1:16" ht="14.4" x14ac:dyDescent="0.2">
      <c r="A245" s="51" t="s">
        <v>692</v>
      </c>
      <c r="B245" s="51" t="s">
        <v>693</v>
      </c>
      <c r="C245" s="70" t="str">
        <f t="shared" si="6"/>
        <v>21375102 MUSEO NACIONAL DE COSTA RICA</v>
      </c>
      <c r="D245" s="51" t="s">
        <v>685</v>
      </c>
      <c r="E245" s="51" t="s">
        <v>203</v>
      </c>
      <c r="F245" s="51" t="s">
        <v>204</v>
      </c>
      <c r="G245" s="50">
        <v>305420</v>
      </c>
      <c r="H245" s="50">
        <v>305420</v>
      </c>
      <c r="I245" s="50">
        <v>76355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305420</v>
      </c>
      <c r="P245" s="71">
        <f t="shared" si="7"/>
        <v>0</v>
      </c>
    </row>
    <row r="246" spans="1:16" ht="14.4" x14ac:dyDescent="0.2">
      <c r="A246" s="51" t="s">
        <v>692</v>
      </c>
      <c r="B246" s="51" t="s">
        <v>693</v>
      </c>
      <c r="C246" s="70" t="str">
        <f t="shared" si="6"/>
        <v>21375102 MUSEO NACIONAL DE COSTA RICA</v>
      </c>
      <c r="D246" s="51" t="s">
        <v>685</v>
      </c>
      <c r="E246" s="51" t="s">
        <v>205</v>
      </c>
      <c r="F246" s="51" t="s">
        <v>206</v>
      </c>
      <c r="G246" s="50">
        <v>21000000</v>
      </c>
      <c r="H246" s="50">
        <v>21000000</v>
      </c>
      <c r="I246" s="50">
        <v>21000000</v>
      </c>
      <c r="J246" s="50">
        <v>0</v>
      </c>
      <c r="K246" s="50">
        <v>0</v>
      </c>
      <c r="L246" s="50">
        <v>0</v>
      </c>
      <c r="M246" s="50">
        <v>163554.23999999999</v>
      </c>
      <c r="N246" s="50">
        <v>0</v>
      </c>
      <c r="O246" s="50">
        <v>20836445.760000002</v>
      </c>
      <c r="P246" s="71">
        <f t="shared" si="7"/>
        <v>7.7882971428571424E-3</v>
      </c>
    </row>
    <row r="247" spans="1:16" ht="14.4" x14ac:dyDescent="0.2">
      <c r="A247" s="51" t="s">
        <v>692</v>
      </c>
      <c r="B247" s="51" t="s">
        <v>693</v>
      </c>
      <c r="C247" s="70" t="str">
        <f t="shared" si="6"/>
        <v>21375102 MUSEO NACIONAL DE COSTA RICA</v>
      </c>
      <c r="D247" s="51" t="s">
        <v>685</v>
      </c>
      <c r="E247" s="51" t="s">
        <v>207</v>
      </c>
      <c r="F247" s="51" t="s">
        <v>208</v>
      </c>
      <c r="G247" s="50">
        <v>16750000</v>
      </c>
      <c r="H247" s="50">
        <v>16750000</v>
      </c>
      <c r="I247" s="50">
        <v>4187500</v>
      </c>
      <c r="J247" s="50">
        <v>0</v>
      </c>
      <c r="K247" s="50">
        <v>0</v>
      </c>
      <c r="L247" s="50">
        <v>0</v>
      </c>
      <c r="M247" s="50">
        <v>0</v>
      </c>
      <c r="N247" s="50">
        <v>0</v>
      </c>
      <c r="O247" s="50">
        <v>16750000</v>
      </c>
      <c r="P247" s="71">
        <f t="shared" si="7"/>
        <v>0</v>
      </c>
    </row>
    <row r="248" spans="1:16" ht="14.4" x14ac:dyDescent="0.2">
      <c r="A248" s="51" t="s">
        <v>692</v>
      </c>
      <c r="B248" s="51" t="s">
        <v>693</v>
      </c>
      <c r="C248" s="70" t="str">
        <f t="shared" si="6"/>
        <v>21375102 MUSEO NACIONAL DE COSTA RICA</v>
      </c>
      <c r="D248" s="51" t="s">
        <v>685</v>
      </c>
      <c r="E248" s="51" t="s">
        <v>209</v>
      </c>
      <c r="F248" s="51" t="s">
        <v>210</v>
      </c>
      <c r="G248" s="50">
        <v>502784000</v>
      </c>
      <c r="H248" s="50">
        <v>502784000</v>
      </c>
      <c r="I248" s="50">
        <v>125696000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502784000</v>
      </c>
      <c r="P248" s="71">
        <f t="shared" si="7"/>
        <v>0</v>
      </c>
    </row>
    <row r="249" spans="1:16" ht="14.4" x14ac:dyDescent="0.2">
      <c r="A249" s="51" t="s">
        <v>692</v>
      </c>
      <c r="B249" s="51" t="s">
        <v>693</v>
      </c>
      <c r="C249" s="70" t="str">
        <f t="shared" si="6"/>
        <v>21375102 MUSEO NACIONAL DE COSTA RICA</v>
      </c>
      <c r="D249" s="51" t="s">
        <v>685</v>
      </c>
      <c r="E249" s="51" t="s">
        <v>215</v>
      </c>
      <c r="F249" s="51" t="s">
        <v>216</v>
      </c>
      <c r="G249" s="50">
        <v>1000000</v>
      </c>
      <c r="H249" s="50">
        <v>1000000</v>
      </c>
      <c r="I249" s="50">
        <v>250000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1000000</v>
      </c>
      <c r="P249" s="71">
        <f t="shared" si="7"/>
        <v>0</v>
      </c>
    </row>
    <row r="250" spans="1:16" ht="14.4" x14ac:dyDescent="0.2">
      <c r="A250" s="51" t="s">
        <v>692</v>
      </c>
      <c r="B250" s="51" t="s">
        <v>693</v>
      </c>
      <c r="C250" s="70" t="str">
        <f t="shared" si="6"/>
        <v>21375102 MUSEO NACIONAL DE COSTA RICA</v>
      </c>
      <c r="D250" s="51" t="s">
        <v>685</v>
      </c>
      <c r="E250" s="51" t="s">
        <v>217</v>
      </c>
      <c r="F250" s="51" t="s">
        <v>218</v>
      </c>
      <c r="G250" s="50">
        <v>12000000</v>
      </c>
      <c r="H250" s="50">
        <v>12000000</v>
      </c>
      <c r="I250" s="50">
        <v>3000000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12000000</v>
      </c>
      <c r="P250" s="71">
        <f t="shared" si="7"/>
        <v>0</v>
      </c>
    </row>
    <row r="251" spans="1:16" ht="14.4" x14ac:dyDescent="0.2">
      <c r="A251" s="51" t="s">
        <v>692</v>
      </c>
      <c r="B251" s="51" t="s">
        <v>693</v>
      </c>
      <c r="C251" s="70" t="str">
        <f t="shared" si="6"/>
        <v>21375102 MUSEO NACIONAL DE COSTA RICA</v>
      </c>
      <c r="D251" s="51" t="s">
        <v>685</v>
      </c>
      <c r="E251" s="51" t="s">
        <v>221</v>
      </c>
      <c r="F251" s="51" t="s">
        <v>222</v>
      </c>
      <c r="G251" s="50">
        <v>431229000</v>
      </c>
      <c r="H251" s="50">
        <v>431229000</v>
      </c>
      <c r="I251" s="50">
        <v>107807250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431229000</v>
      </c>
      <c r="P251" s="71">
        <f t="shared" si="7"/>
        <v>0</v>
      </c>
    </row>
    <row r="252" spans="1:16" ht="14.4" x14ac:dyDescent="0.2">
      <c r="A252" s="51" t="s">
        <v>692</v>
      </c>
      <c r="B252" s="51" t="s">
        <v>693</v>
      </c>
      <c r="C252" s="70" t="str">
        <f t="shared" si="6"/>
        <v>21375102 MUSEO NACIONAL DE COSTA RICA</v>
      </c>
      <c r="D252" s="51" t="s">
        <v>685</v>
      </c>
      <c r="E252" s="51" t="s">
        <v>223</v>
      </c>
      <c r="F252" s="51" t="s">
        <v>224</v>
      </c>
      <c r="G252" s="50">
        <v>58555000</v>
      </c>
      <c r="H252" s="50">
        <v>58555000</v>
      </c>
      <c r="I252" s="50">
        <v>14638750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58555000</v>
      </c>
      <c r="P252" s="71">
        <f t="shared" si="7"/>
        <v>0</v>
      </c>
    </row>
    <row r="253" spans="1:16" ht="14.4" x14ac:dyDescent="0.2">
      <c r="A253" s="51" t="s">
        <v>692</v>
      </c>
      <c r="B253" s="51" t="s">
        <v>693</v>
      </c>
      <c r="C253" s="70" t="str">
        <f t="shared" si="6"/>
        <v>21375102 MUSEO NACIONAL DE COSTA RICA</v>
      </c>
      <c r="D253" s="51" t="s">
        <v>685</v>
      </c>
      <c r="E253" s="51" t="s">
        <v>225</v>
      </c>
      <c r="F253" s="51" t="s">
        <v>226</v>
      </c>
      <c r="G253" s="50">
        <v>24195000</v>
      </c>
      <c r="H253" s="50">
        <v>24195000</v>
      </c>
      <c r="I253" s="50">
        <v>6048750</v>
      </c>
      <c r="J253" s="50">
        <v>0</v>
      </c>
      <c r="K253" s="50">
        <v>0</v>
      </c>
      <c r="L253" s="50">
        <v>0</v>
      </c>
      <c r="M253" s="50">
        <v>272469.99</v>
      </c>
      <c r="N253" s="50">
        <v>218399.99</v>
      </c>
      <c r="O253" s="50">
        <v>23922530.010000002</v>
      </c>
      <c r="P253" s="71">
        <f t="shared" si="7"/>
        <v>1.1261417234965902E-2</v>
      </c>
    </row>
    <row r="254" spans="1:16" ht="14.4" x14ac:dyDescent="0.2">
      <c r="A254" s="51" t="s">
        <v>692</v>
      </c>
      <c r="B254" s="51" t="s">
        <v>693</v>
      </c>
      <c r="C254" s="70" t="str">
        <f t="shared" si="6"/>
        <v>21375102 MUSEO NACIONAL DE COSTA RICA</v>
      </c>
      <c r="D254" s="51" t="s">
        <v>685</v>
      </c>
      <c r="E254" s="51" t="s">
        <v>227</v>
      </c>
      <c r="F254" s="51" t="s">
        <v>228</v>
      </c>
      <c r="G254" s="50">
        <v>945000</v>
      </c>
      <c r="H254" s="50">
        <v>945000</v>
      </c>
      <c r="I254" s="50">
        <v>236250</v>
      </c>
      <c r="J254" s="50">
        <v>0</v>
      </c>
      <c r="K254" s="50">
        <v>0</v>
      </c>
      <c r="L254" s="50">
        <v>0</v>
      </c>
      <c r="M254" s="50">
        <v>54070</v>
      </c>
      <c r="N254" s="50">
        <v>0</v>
      </c>
      <c r="O254" s="50">
        <v>890930</v>
      </c>
      <c r="P254" s="71">
        <f t="shared" si="7"/>
        <v>5.7216931216931215E-2</v>
      </c>
    </row>
    <row r="255" spans="1:16" ht="14.4" x14ac:dyDescent="0.2">
      <c r="A255" s="51" t="s">
        <v>692</v>
      </c>
      <c r="B255" s="51" t="s">
        <v>693</v>
      </c>
      <c r="C255" s="70" t="str">
        <f t="shared" si="6"/>
        <v>21375102 MUSEO NACIONAL DE COSTA RICA</v>
      </c>
      <c r="D255" s="51" t="s">
        <v>685</v>
      </c>
      <c r="E255" s="51" t="s">
        <v>229</v>
      </c>
      <c r="F255" s="51" t="s">
        <v>230</v>
      </c>
      <c r="G255" s="50">
        <v>23250000</v>
      </c>
      <c r="H255" s="50">
        <v>23250000</v>
      </c>
      <c r="I255" s="50">
        <v>5812500</v>
      </c>
      <c r="J255" s="50">
        <v>0</v>
      </c>
      <c r="K255" s="50">
        <v>0</v>
      </c>
      <c r="L255" s="50">
        <v>0</v>
      </c>
      <c r="M255" s="50">
        <v>218399.99</v>
      </c>
      <c r="N255" s="50">
        <v>218399.99</v>
      </c>
      <c r="O255" s="50">
        <v>23031600.010000002</v>
      </c>
      <c r="P255" s="71">
        <f t="shared" si="7"/>
        <v>9.3935479569892469E-3</v>
      </c>
    </row>
    <row r="256" spans="1:16" ht="14.4" x14ac:dyDescent="0.2">
      <c r="A256" s="51" t="s">
        <v>692</v>
      </c>
      <c r="B256" s="51" t="s">
        <v>693</v>
      </c>
      <c r="C256" s="70" t="str">
        <f t="shared" si="6"/>
        <v>21375102 MUSEO NACIONAL DE COSTA RICA</v>
      </c>
      <c r="D256" s="51" t="s">
        <v>685</v>
      </c>
      <c r="E256" s="51" t="s">
        <v>235</v>
      </c>
      <c r="F256" s="51" t="s">
        <v>236</v>
      </c>
      <c r="G256" s="50">
        <v>58000000</v>
      </c>
      <c r="H256" s="50">
        <v>58000000</v>
      </c>
      <c r="I256" s="50">
        <v>14500000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58000000</v>
      </c>
      <c r="P256" s="71">
        <f t="shared" si="7"/>
        <v>0</v>
      </c>
    </row>
    <row r="257" spans="1:16" ht="14.4" x14ac:dyDescent="0.2">
      <c r="A257" s="51" t="s">
        <v>692</v>
      </c>
      <c r="B257" s="51" t="s">
        <v>693</v>
      </c>
      <c r="C257" s="70" t="str">
        <f t="shared" si="6"/>
        <v>21375102 MUSEO NACIONAL DE COSTA RICA</v>
      </c>
      <c r="D257" s="51" t="s">
        <v>685</v>
      </c>
      <c r="E257" s="51" t="s">
        <v>237</v>
      </c>
      <c r="F257" s="51" t="s">
        <v>238</v>
      </c>
      <c r="G257" s="50">
        <v>58000000</v>
      </c>
      <c r="H257" s="50">
        <v>58000000</v>
      </c>
      <c r="I257" s="50">
        <v>14500000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58000000</v>
      </c>
      <c r="P257" s="71">
        <f t="shared" si="7"/>
        <v>0</v>
      </c>
    </row>
    <row r="258" spans="1:16" ht="14.4" x14ac:dyDescent="0.2">
      <c r="A258" s="51" t="s">
        <v>692</v>
      </c>
      <c r="B258" s="51" t="s">
        <v>693</v>
      </c>
      <c r="C258" s="70" t="str">
        <f t="shared" si="6"/>
        <v>21375102 MUSEO NACIONAL DE COSTA RICA</v>
      </c>
      <c r="D258" s="51" t="s">
        <v>685</v>
      </c>
      <c r="E258" s="51" t="s">
        <v>239</v>
      </c>
      <c r="F258" s="51" t="s">
        <v>240</v>
      </c>
      <c r="G258" s="50">
        <v>22766920</v>
      </c>
      <c r="H258" s="50">
        <v>22766920</v>
      </c>
      <c r="I258" s="50">
        <v>5691730</v>
      </c>
      <c r="J258" s="50">
        <v>0</v>
      </c>
      <c r="K258" s="50">
        <v>0</v>
      </c>
      <c r="L258" s="50">
        <v>0</v>
      </c>
      <c r="M258" s="50">
        <v>0</v>
      </c>
      <c r="N258" s="50">
        <v>0</v>
      </c>
      <c r="O258" s="50">
        <v>22766920</v>
      </c>
      <c r="P258" s="71">
        <f t="shared" si="7"/>
        <v>0</v>
      </c>
    </row>
    <row r="259" spans="1:16" ht="14.4" x14ac:dyDescent="0.2">
      <c r="A259" s="51" t="s">
        <v>692</v>
      </c>
      <c r="B259" s="51" t="s">
        <v>693</v>
      </c>
      <c r="C259" s="70" t="str">
        <f t="shared" si="6"/>
        <v>21375102 MUSEO NACIONAL DE COSTA RICA</v>
      </c>
      <c r="D259" s="51" t="s">
        <v>685</v>
      </c>
      <c r="E259" s="51" t="s">
        <v>241</v>
      </c>
      <c r="F259" s="51" t="s">
        <v>242</v>
      </c>
      <c r="G259" s="50">
        <v>16266920</v>
      </c>
      <c r="H259" s="50">
        <v>16266920</v>
      </c>
      <c r="I259" s="50">
        <v>4066730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16266920</v>
      </c>
      <c r="P259" s="71">
        <f t="shared" si="7"/>
        <v>0</v>
      </c>
    </row>
    <row r="260" spans="1:16" ht="14.4" x14ac:dyDescent="0.2">
      <c r="A260" s="51" t="s">
        <v>692</v>
      </c>
      <c r="B260" s="51" t="s">
        <v>693</v>
      </c>
      <c r="C260" s="70" t="str">
        <f t="shared" si="6"/>
        <v>21375102 MUSEO NACIONAL DE COSTA RICA</v>
      </c>
      <c r="D260" s="51" t="s">
        <v>685</v>
      </c>
      <c r="E260" s="51" t="s">
        <v>243</v>
      </c>
      <c r="F260" s="51" t="s">
        <v>244</v>
      </c>
      <c r="G260" s="50">
        <v>6500000</v>
      </c>
      <c r="H260" s="50">
        <v>6500000</v>
      </c>
      <c r="I260" s="50">
        <v>1625000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6500000</v>
      </c>
      <c r="P260" s="71">
        <f t="shared" si="7"/>
        <v>0</v>
      </c>
    </row>
    <row r="261" spans="1:16" ht="14.4" x14ac:dyDescent="0.2">
      <c r="A261" s="51" t="s">
        <v>692</v>
      </c>
      <c r="B261" s="51" t="s">
        <v>693</v>
      </c>
      <c r="C261" s="70" t="str">
        <f t="shared" si="6"/>
        <v>21375102 MUSEO NACIONAL DE COSTA RICA</v>
      </c>
      <c r="D261" s="51" t="s">
        <v>685</v>
      </c>
      <c r="E261" s="51" t="s">
        <v>247</v>
      </c>
      <c r="F261" s="51" t="s">
        <v>248</v>
      </c>
      <c r="G261" s="50">
        <v>65360000</v>
      </c>
      <c r="H261" s="50">
        <v>65360000</v>
      </c>
      <c r="I261" s="50">
        <v>16340000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65360000</v>
      </c>
      <c r="P261" s="71">
        <f t="shared" si="7"/>
        <v>0</v>
      </c>
    </row>
    <row r="262" spans="1:16" ht="14.4" x14ac:dyDescent="0.2">
      <c r="A262" s="51" t="s">
        <v>692</v>
      </c>
      <c r="B262" s="51" t="s">
        <v>693</v>
      </c>
      <c r="C262" s="70" t="str">
        <f t="shared" si="6"/>
        <v>21375102 MUSEO NACIONAL DE COSTA RICA</v>
      </c>
      <c r="D262" s="51" t="s">
        <v>685</v>
      </c>
      <c r="E262" s="51" t="s">
        <v>249</v>
      </c>
      <c r="F262" s="51" t="s">
        <v>250</v>
      </c>
      <c r="G262" s="50">
        <v>6000000</v>
      </c>
      <c r="H262" s="50">
        <v>6000000</v>
      </c>
      <c r="I262" s="50">
        <v>1500000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6000000</v>
      </c>
      <c r="P262" s="71">
        <f t="shared" si="7"/>
        <v>0</v>
      </c>
    </row>
    <row r="263" spans="1:16" ht="14.4" x14ac:dyDescent="0.2">
      <c r="A263" s="51" t="s">
        <v>692</v>
      </c>
      <c r="B263" s="51" t="s">
        <v>693</v>
      </c>
      <c r="C263" s="70" t="str">
        <f t="shared" ref="C263:C326" si="8">+CONCATENATE(A263," ",B263)</f>
        <v>21375102 MUSEO NACIONAL DE COSTA RICA</v>
      </c>
      <c r="D263" s="51" t="s">
        <v>685</v>
      </c>
      <c r="E263" s="51" t="s">
        <v>251</v>
      </c>
      <c r="F263" s="51" t="s">
        <v>252</v>
      </c>
      <c r="G263" s="50">
        <v>2760000</v>
      </c>
      <c r="H263" s="50">
        <v>2760000</v>
      </c>
      <c r="I263" s="50">
        <v>690000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2760000</v>
      </c>
      <c r="P263" s="71">
        <f t="shared" ref="P263:P326" si="9">+IFERROR(M263/H263,0)</f>
        <v>0</v>
      </c>
    </row>
    <row r="264" spans="1:16" ht="14.4" x14ac:dyDescent="0.2">
      <c r="A264" s="51" t="s">
        <v>692</v>
      </c>
      <c r="B264" s="51" t="s">
        <v>693</v>
      </c>
      <c r="C264" s="70" t="str">
        <f t="shared" si="8"/>
        <v>21375102 MUSEO NACIONAL DE COSTA RICA</v>
      </c>
      <c r="D264" s="51" t="s">
        <v>685</v>
      </c>
      <c r="E264" s="51" t="s">
        <v>253</v>
      </c>
      <c r="F264" s="51" t="s">
        <v>254</v>
      </c>
      <c r="G264" s="50">
        <v>6750000</v>
      </c>
      <c r="H264" s="50">
        <v>6750000</v>
      </c>
      <c r="I264" s="50">
        <v>1687500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6750000</v>
      </c>
      <c r="P264" s="71">
        <f t="shared" si="9"/>
        <v>0</v>
      </c>
    </row>
    <row r="265" spans="1:16" ht="14.4" x14ac:dyDescent="0.2">
      <c r="A265" s="51" t="s">
        <v>692</v>
      </c>
      <c r="B265" s="51" t="s">
        <v>693</v>
      </c>
      <c r="C265" s="70" t="str">
        <f t="shared" si="8"/>
        <v>21375102 MUSEO NACIONAL DE COSTA RICA</v>
      </c>
      <c r="D265" s="51" t="s">
        <v>685</v>
      </c>
      <c r="E265" s="51" t="s">
        <v>255</v>
      </c>
      <c r="F265" s="51" t="s">
        <v>256</v>
      </c>
      <c r="G265" s="50">
        <v>9000000</v>
      </c>
      <c r="H265" s="50">
        <v>9000000</v>
      </c>
      <c r="I265" s="50">
        <v>2250000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9000000</v>
      </c>
      <c r="P265" s="71">
        <f t="shared" si="9"/>
        <v>0</v>
      </c>
    </row>
    <row r="266" spans="1:16" ht="14.4" x14ac:dyDescent="0.2">
      <c r="A266" s="51" t="s">
        <v>692</v>
      </c>
      <c r="B266" s="51" t="s">
        <v>693</v>
      </c>
      <c r="C266" s="70" t="str">
        <f t="shared" si="8"/>
        <v>21375102 MUSEO NACIONAL DE COSTA RICA</v>
      </c>
      <c r="D266" s="51" t="s">
        <v>685</v>
      </c>
      <c r="E266" s="51" t="s">
        <v>257</v>
      </c>
      <c r="F266" s="51" t="s">
        <v>258</v>
      </c>
      <c r="G266" s="50">
        <v>7000000</v>
      </c>
      <c r="H266" s="50">
        <v>7000000</v>
      </c>
      <c r="I266" s="50">
        <v>1750000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7000000</v>
      </c>
      <c r="P266" s="71">
        <f t="shared" si="9"/>
        <v>0</v>
      </c>
    </row>
    <row r="267" spans="1:16" ht="14.4" x14ac:dyDescent="0.2">
      <c r="A267" s="51" t="s">
        <v>692</v>
      </c>
      <c r="B267" s="51" t="s">
        <v>693</v>
      </c>
      <c r="C267" s="70" t="str">
        <f t="shared" si="8"/>
        <v>21375102 MUSEO NACIONAL DE COSTA RICA</v>
      </c>
      <c r="D267" s="51" t="s">
        <v>685</v>
      </c>
      <c r="E267" s="51" t="s">
        <v>259</v>
      </c>
      <c r="F267" s="51" t="s">
        <v>260</v>
      </c>
      <c r="G267" s="50">
        <v>18000000</v>
      </c>
      <c r="H267" s="50">
        <v>18000000</v>
      </c>
      <c r="I267" s="50">
        <v>4500000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18000000</v>
      </c>
      <c r="P267" s="71">
        <f t="shared" si="9"/>
        <v>0</v>
      </c>
    </row>
    <row r="268" spans="1:16" ht="14.4" x14ac:dyDescent="0.2">
      <c r="A268" s="51" t="s">
        <v>692</v>
      </c>
      <c r="B268" s="51" t="s">
        <v>693</v>
      </c>
      <c r="C268" s="70" t="str">
        <f t="shared" si="8"/>
        <v>21375102 MUSEO NACIONAL DE COSTA RICA</v>
      </c>
      <c r="D268" s="51" t="s">
        <v>685</v>
      </c>
      <c r="E268" s="51" t="s">
        <v>261</v>
      </c>
      <c r="F268" s="51" t="s">
        <v>262</v>
      </c>
      <c r="G268" s="50">
        <v>15000000</v>
      </c>
      <c r="H268" s="50">
        <v>15000000</v>
      </c>
      <c r="I268" s="50">
        <v>3750000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15000000</v>
      </c>
      <c r="P268" s="71">
        <f t="shared" si="9"/>
        <v>0</v>
      </c>
    </row>
    <row r="269" spans="1:16" ht="14.4" x14ac:dyDescent="0.2">
      <c r="A269" s="51" t="s">
        <v>692</v>
      </c>
      <c r="B269" s="51" t="s">
        <v>693</v>
      </c>
      <c r="C269" s="70" t="str">
        <f t="shared" si="8"/>
        <v>21375102 MUSEO NACIONAL DE COSTA RICA</v>
      </c>
      <c r="D269" s="51" t="s">
        <v>685</v>
      </c>
      <c r="E269" s="51" t="s">
        <v>263</v>
      </c>
      <c r="F269" s="51" t="s">
        <v>264</v>
      </c>
      <c r="G269" s="50">
        <v>850000</v>
      </c>
      <c r="H269" s="50">
        <v>850000</v>
      </c>
      <c r="I269" s="50">
        <v>212500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850000</v>
      </c>
      <c r="P269" s="71">
        <f t="shared" si="9"/>
        <v>0</v>
      </c>
    </row>
    <row r="270" spans="1:16" ht="14.4" x14ac:dyDescent="0.2">
      <c r="A270" s="51" t="s">
        <v>692</v>
      </c>
      <c r="B270" s="51" t="s">
        <v>693</v>
      </c>
      <c r="C270" s="70" t="str">
        <f t="shared" si="8"/>
        <v>21375102 MUSEO NACIONAL DE COSTA RICA</v>
      </c>
      <c r="D270" s="51" t="s">
        <v>685</v>
      </c>
      <c r="E270" s="51" t="s">
        <v>265</v>
      </c>
      <c r="F270" s="51" t="s">
        <v>266</v>
      </c>
      <c r="G270" s="50">
        <v>600000</v>
      </c>
      <c r="H270" s="50">
        <v>600000</v>
      </c>
      <c r="I270" s="50">
        <v>150000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600000</v>
      </c>
      <c r="P270" s="71">
        <f t="shared" si="9"/>
        <v>0</v>
      </c>
    </row>
    <row r="271" spans="1:16" ht="14.4" x14ac:dyDescent="0.2">
      <c r="A271" s="51" t="s">
        <v>692</v>
      </c>
      <c r="B271" s="51" t="s">
        <v>693</v>
      </c>
      <c r="C271" s="70" t="str">
        <f t="shared" si="8"/>
        <v>21375102 MUSEO NACIONAL DE COSTA RICA</v>
      </c>
      <c r="D271" s="51" t="s">
        <v>685</v>
      </c>
      <c r="E271" s="51" t="s">
        <v>269</v>
      </c>
      <c r="F271" s="51" t="s">
        <v>270</v>
      </c>
      <c r="G271" s="50">
        <v>600000</v>
      </c>
      <c r="H271" s="50">
        <v>600000</v>
      </c>
      <c r="I271" s="50">
        <v>150000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600000</v>
      </c>
      <c r="P271" s="71">
        <f t="shared" si="9"/>
        <v>0</v>
      </c>
    </row>
    <row r="272" spans="1:16" ht="14.4" x14ac:dyDescent="0.2">
      <c r="A272" s="51" t="s">
        <v>692</v>
      </c>
      <c r="B272" s="51" t="s">
        <v>693</v>
      </c>
      <c r="C272" s="70" t="str">
        <f t="shared" si="8"/>
        <v>21375102 MUSEO NACIONAL DE COSTA RICA</v>
      </c>
      <c r="D272" s="51" t="s">
        <v>685</v>
      </c>
      <c r="E272" s="51" t="s">
        <v>271</v>
      </c>
      <c r="F272" s="51" t="s">
        <v>272</v>
      </c>
      <c r="G272" s="50">
        <v>1650000</v>
      </c>
      <c r="H272" s="50">
        <v>1650000</v>
      </c>
      <c r="I272" s="50">
        <v>412500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1650000</v>
      </c>
      <c r="P272" s="71">
        <f t="shared" si="9"/>
        <v>0</v>
      </c>
    </row>
    <row r="273" spans="1:16" ht="14.4" x14ac:dyDescent="0.2">
      <c r="A273" s="51" t="s">
        <v>692</v>
      </c>
      <c r="B273" s="51" t="s">
        <v>693</v>
      </c>
      <c r="C273" s="70" t="str">
        <f t="shared" si="8"/>
        <v>21375102 MUSEO NACIONAL DE COSTA RICA</v>
      </c>
      <c r="D273" s="51" t="s">
        <v>685</v>
      </c>
      <c r="E273" s="51" t="s">
        <v>275</v>
      </c>
      <c r="F273" s="51" t="s">
        <v>276</v>
      </c>
      <c r="G273" s="50">
        <v>1500000</v>
      </c>
      <c r="H273" s="50">
        <v>1500000</v>
      </c>
      <c r="I273" s="50">
        <v>375000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1500000</v>
      </c>
      <c r="P273" s="71">
        <f t="shared" si="9"/>
        <v>0</v>
      </c>
    </row>
    <row r="274" spans="1:16" ht="14.4" x14ac:dyDescent="0.2">
      <c r="A274" s="51" t="s">
        <v>692</v>
      </c>
      <c r="B274" s="51" t="s">
        <v>693</v>
      </c>
      <c r="C274" s="70" t="str">
        <f t="shared" si="8"/>
        <v>21375102 MUSEO NACIONAL DE COSTA RICA</v>
      </c>
      <c r="D274" s="51" t="s">
        <v>685</v>
      </c>
      <c r="E274" s="51" t="s">
        <v>277</v>
      </c>
      <c r="F274" s="51" t="s">
        <v>278</v>
      </c>
      <c r="G274" s="50">
        <v>150000</v>
      </c>
      <c r="H274" s="50">
        <v>150000</v>
      </c>
      <c r="I274" s="50">
        <v>37500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150000</v>
      </c>
      <c r="P274" s="71">
        <f t="shared" si="9"/>
        <v>0</v>
      </c>
    </row>
    <row r="275" spans="1:16" ht="14.4" x14ac:dyDescent="0.2">
      <c r="A275" s="51" t="s">
        <v>692</v>
      </c>
      <c r="B275" s="51" t="s">
        <v>693</v>
      </c>
      <c r="C275" s="70" t="str">
        <f t="shared" si="8"/>
        <v>21375102 MUSEO NACIONAL DE COSTA RICA</v>
      </c>
      <c r="D275" s="51" t="s">
        <v>685</v>
      </c>
      <c r="E275" s="51" t="s">
        <v>279</v>
      </c>
      <c r="F275" s="51" t="s">
        <v>280</v>
      </c>
      <c r="G275" s="50">
        <v>101331290</v>
      </c>
      <c r="H275" s="50">
        <v>101331290</v>
      </c>
      <c r="I275" s="50">
        <v>25332822.5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101331290</v>
      </c>
      <c r="P275" s="71">
        <f t="shared" si="9"/>
        <v>0</v>
      </c>
    </row>
    <row r="276" spans="1:16" ht="14.4" x14ac:dyDescent="0.2">
      <c r="A276" s="51" t="s">
        <v>692</v>
      </c>
      <c r="B276" s="51" t="s">
        <v>693</v>
      </c>
      <c r="C276" s="70" t="str">
        <f t="shared" si="8"/>
        <v>21375102 MUSEO NACIONAL DE COSTA RICA</v>
      </c>
      <c r="D276" s="51" t="s">
        <v>685</v>
      </c>
      <c r="E276" s="51" t="s">
        <v>281</v>
      </c>
      <c r="F276" s="51" t="s">
        <v>282</v>
      </c>
      <c r="G276" s="50">
        <v>24076000</v>
      </c>
      <c r="H276" s="50">
        <v>24076000</v>
      </c>
      <c r="I276" s="50">
        <v>6019000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24076000</v>
      </c>
      <c r="P276" s="71">
        <f t="shared" si="9"/>
        <v>0</v>
      </c>
    </row>
    <row r="277" spans="1:16" ht="14.4" x14ac:dyDescent="0.2">
      <c r="A277" s="51" t="s">
        <v>692</v>
      </c>
      <c r="B277" s="51" t="s">
        <v>693</v>
      </c>
      <c r="C277" s="70" t="str">
        <f t="shared" si="8"/>
        <v>21375102 MUSEO NACIONAL DE COSTA RICA</v>
      </c>
      <c r="D277" s="51" t="s">
        <v>685</v>
      </c>
      <c r="E277" s="51" t="s">
        <v>283</v>
      </c>
      <c r="F277" s="51" t="s">
        <v>284</v>
      </c>
      <c r="G277" s="50">
        <v>14250000</v>
      </c>
      <c r="H277" s="50">
        <v>14250000</v>
      </c>
      <c r="I277" s="50">
        <v>3562500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14250000</v>
      </c>
      <c r="P277" s="71">
        <f t="shared" si="9"/>
        <v>0</v>
      </c>
    </row>
    <row r="278" spans="1:16" ht="14.4" x14ac:dyDescent="0.2">
      <c r="A278" s="51" t="s">
        <v>692</v>
      </c>
      <c r="B278" s="51" t="s">
        <v>693</v>
      </c>
      <c r="C278" s="70" t="str">
        <f t="shared" si="8"/>
        <v>21375102 MUSEO NACIONAL DE COSTA RICA</v>
      </c>
      <c r="D278" s="51" t="s">
        <v>685</v>
      </c>
      <c r="E278" s="51" t="s">
        <v>285</v>
      </c>
      <c r="F278" s="51" t="s">
        <v>286</v>
      </c>
      <c r="G278" s="50">
        <v>950000</v>
      </c>
      <c r="H278" s="50">
        <v>950000</v>
      </c>
      <c r="I278" s="50">
        <v>237500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950000</v>
      </c>
      <c r="P278" s="71">
        <f t="shared" si="9"/>
        <v>0</v>
      </c>
    </row>
    <row r="279" spans="1:16" ht="14.4" x14ac:dyDescent="0.2">
      <c r="A279" s="51" t="s">
        <v>692</v>
      </c>
      <c r="B279" s="51" t="s">
        <v>693</v>
      </c>
      <c r="C279" s="70" t="str">
        <f t="shared" si="8"/>
        <v>21375102 MUSEO NACIONAL DE COSTA RICA</v>
      </c>
      <c r="D279" s="51" t="s">
        <v>685</v>
      </c>
      <c r="E279" s="51" t="s">
        <v>287</v>
      </c>
      <c r="F279" s="51" t="s">
        <v>288</v>
      </c>
      <c r="G279" s="50">
        <v>6100000</v>
      </c>
      <c r="H279" s="50">
        <v>6100000</v>
      </c>
      <c r="I279" s="50">
        <v>1525000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6100000</v>
      </c>
      <c r="P279" s="71">
        <f t="shared" si="9"/>
        <v>0</v>
      </c>
    </row>
    <row r="280" spans="1:16" ht="14.4" x14ac:dyDescent="0.2">
      <c r="A280" s="51" t="s">
        <v>692</v>
      </c>
      <c r="B280" s="51" t="s">
        <v>693</v>
      </c>
      <c r="C280" s="70" t="str">
        <f t="shared" si="8"/>
        <v>21375102 MUSEO NACIONAL DE COSTA RICA</v>
      </c>
      <c r="D280" s="51" t="s">
        <v>685</v>
      </c>
      <c r="E280" s="51" t="s">
        <v>289</v>
      </c>
      <c r="F280" s="51" t="s">
        <v>290</v>
      </c>
      <c r="G280" s="50">
        <v>2776000</v>
      </c>
      <c r="H280" s="50">
        <v>2776000</v>
      </c>
      <c r="I280" s="50">
        <v>694000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2776000</v>
      </c>
      <c r="P280" s="71">
        <f t="shared" si="9"/>
        <v>0</v>
      </c>
    </row>
    <row r="281" spans="1:16" ht="14.4" x14ac:dyDescent="0.2">
      <c r="A281" s="51" t="s">
        <v>692</v>
      </c>
      <c r="B281" s="51" t="s">
        <v>693</v>
      </c>
      <c r="C281" s="70" t="str">
        <f t="shared" si="8"/>
        <v>21375102 MUSEO NACIONAL DE COSTA RICA</v>
      </c>
      <c r="D281" s="51" t="s">
        <v>685</v>
      </c>
      <c r="E281" s="51" t="s">
        <v>291</v>
      </c>
      <c r="F281" s="51" t="s">
        <v>292</v>
      </c>
      <c r="G281" s="50">
        <v>456843</v>
      </c>
      <c r="H281" s="50">
        <v>456843</v>
      </c>
      <c r="I281" s="50">
        <v>114210.75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456843</v>
      </c>
      <c r="P281" s="71">
        <f t="shared" si="9"/>
        <v>0</v>
      </c>
    </row>
    <row r="282" spans="1:16" ht="14.4" x14ac:dyDescent="0.2">
      <c r="A282" s="51" t="s">
        <v>692</v>
      </c>
      <c r="B282" s="51" t="s">
        <v>693</v>
      </c>
      <c r="C282" s="70" t="str">
        <f t="shared" si="8"/>
        <v>21375102 MUSEO NACIONAL DE COSTA RICA</v>
      </c>
      <c r="D282" s="51" t="s">
        <v>685</v>
      </c>
      <c r="E282" s="51" t="s">
        <v>295</v>
      </c>
      <c r="F282" s="51" t="s">
        <v>296</v>
      </c>
      <c r="G282" s="50">
        <v>456843</v>
      </c>
      <c r="H282" s="50">
        <v>456843</v>
      </c>
      <c r="I282" s="50">
        <v>114210.75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456843</v>
      </c>
      <c r="P282" s="71">
        <f t="shared" si="9"/>
        <v>0</v>
      </c>
    </row>
    <row r="283" spans="1:16" ht="14.4" x14ac:dyDescent="0.2">
      <c r="A283" s="51" t="s">
        <v>692</v>
      </c>
      <c r="B283" s="51" t="s">
        <v>693</v>
      </c>
      <c r="C283" s="70" t="str">
        <f t="shared" si="8"/>
        <v>21375102 MUSEO NACIONAL DE COSTA RICA</v>
      </c>
      <c r="D283" s="51" t="s">
        <v>685</v>
      </c>
      <c r="E283" s="51" t="s">
        <v>297</v>
      </c>
      <c r="F283" s="51" t="s">
        <v>298</v>
      </c>
      <c r="G283" s="50">
        <v>14940000</v>
      </c>
      <c r="H283" s="50">
        <v>14940000</v>
      </c>
      <c r="I283" s="50">
        <v>3735000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14940000</v>
      </c>
      <c r="P283" s="71">
        <f t="shared" si="9"/>
        <v>0</v>
      </c>
    </row>
    <row r="284" spans="1:16" ht="14.4" x14ac:dyDescent="0.2">
      <c r="A284" s="51" t="s">
        <v>692</v>
      </c>
      <c r="B284" s="51" t="s">
        <v>693</v>
      </c>
      <c r="C284" s="70" t="str">
        <f t="shared" si="8"/>
        <v>21375102 MUSEO NACIONAL DE COSTA RICA</v>
      </c>
      <c r="D284" s="51" t="s">
        <v>685</v>
      </c>
      <c r="E284" s="51" t="s">
        <v>299</v>
      </c>
      <c r="F284" s="51" t="s">
        <v>300</v>
      </c>
      <c r="G284" s="50">
        <v>3410000</v>
      </c>
      <c r="H284" s="50">
        <v>3410000</v>
      </c>
      <c r="I284" s="50">
        <v>852500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3410000</v>
      </c>
      <c r="P284" s="71">
        <f t="shared" si="9"/>
        <v>0</v>
      </c>
    </row>
    <row r="285" spans="1:16" ht="14.4" x14ac:dyDescent="0.2">
      <c r="A285" s="51" t="s">
        <v>692</v>
      </c>
      <c r="B285" s="51" t="s">
        <v>693</v>
      </c>
      <c r="C285" s="70" t="str">
        <f t="shared" si="8"/>
        <v>21375102 MUSEO NACIONAL DE COSTA RICA</v>
      </c>
      <c r="D285" s="51" t="s">
        <v>685</v>
      </c>
      <c r="E285" s="51" t="s">
        <v>301</v>
      </c>
      <c r="F285" s="51" t="s">
        <v>302</v>
      </c>
      <c r="G285" s="50">
        <v>1950000</v>
      </c>
      <c r="H285" s="50">
        <v>1950000</v>
      </c>
      <c r="I285" s="50">
        <v>487500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1950000</v>
      </c>
      <c r="P285" s="71">
        <f t="shared" si="9"/>
        <v>0</v>
      </c>
    </row>
    <row r="286" spans="1:16" ht="14.4" x14ac:dyDescent="0.2">
      <c r="A286" s="51" t="s">
        <v>692</v>
      </c>
      <c r="B286" s="51" t="s">
        <v>693</v>
      </c>
      <c r="C286" s="70" t="str">
        <f t="shared" si="8"/>
        <v>21375102 MUSEO NACIONAL DE COSTA RICA</v>
      </c>
      <c r="D286" s="51" t="s">
        <v>685</v>
      </c>
      <c r="E286" s="51" t="s">
        <v>303</v>
      </c>
      <c r="F286" s="51" t="s">
        <v>304</v>
      </c>
      <c r="G286" s="50">
        <v>500000</v>
      </c>
      <c r="H286" s="50">
        <v>500000</v>
      </c>
      <c r="I286" s="50">
        <v>125000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500000</v>
      </c>
      <c r="P286" s="71">
        <f t="shared" si="9"/>
        <v>0</v>
      </c>
    </row>
    <row r="287" spans="1:16" ht="14.4" x14ac:dyDescent="0.2">
      <c r="A287" s="51" t="s">
        <v>692</v>
      </c>
      <c r="B287" s="51" t="s">
        <v>693</v>
      </c>
      <c r="C287" s="70" t="str">
        <f t="shared" si="8"/>
        <v>21375102 MUSEO NACIONAL DE COSTA RICA</v>
      </c>
      <c r="D287" s="51" t="s">
        <v>685</v>
      </c>
      <c r="E287" s="51" t="s">
        <v>305</v>
      </c>
      <c r="F287" s="51" t="s">
        <v>306</v>
      </c>
      <c r="G287" s="50">
        <v>3230000</v>
      </c>
      <c r="H287" s="50">
        <v>3230000</v>
      </c>
      <c r="I287" s="50">
        <v>807500</v>
      </c>
      <c r="J287" s="50">
        <v>0</v>
      </c>
      <c r="K287" s="50">
        <v>0</v>
      </c>
      <c r="L287" s="50">
        <v>0</v>
      </c>
      <c r="M287" s="50">
        <v>0</v>
      </c>
      <c r="N287" s="50">
        <v>0</v>
      </c>
      <c r="O287" s="50">
        <v>3230000</v>
      </c>
      <c r="P287" s="71">
        <f t="shared" si="9"/>
        <v>0</v>
      </c>
    </row>
    <row r="288" spans="1:16" ht="14.4" x14ac:dyDescent="0.2">
      <c r="A288" s="51" t="s">
        <v>692</v>
      </c>
      <c r="B288" s="51" t="s">
        <v>693</v>
      </c>
      <c r="C288" s="70" t="str">
        <f t="shared" si="8"/>
        <v>21375102 MUSEO NACIONAL DE COSTA RICA</v>
      </c>
      <c r="D288" s="51" t="s">
        <v>685</v>
      </c>
      <c r="E288" s="51" t="s">
        <v>307</v>
      </c>
      <c r="F288" s="51" t="s">
        <v>308</v>
      </c>
      <c r="G288" s="50">
        <v>850000</v>
      </c>
      <c r="H288" s="50">
        <v>850000</v>
      </c>
      <c r="I288" s="50">
        <v>212500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850000</v>
      </c>
      <c r="P288" s="71">
        <f t="shared" si="9"/>
        <v>0</v>
      </c>
    </row>
    <row r="289" spans="1:16" ht="14.4" x14ac:dyDescent="0.2">
      <c r="A289" s="51" t="s">
        <v>692</v>
      </c>
      <c r="B289" s="51" t="s">
        <v>693</v>
      </c>
      <c r="C289" s="70" t="str">
        <f t="shared" si="8"/>
        <v>21375102 MUSEO NACIONAL DE COSTA RICA</v>
      </c>
      <c r="D289" s="51" t="s">
        <v>685</v>
      </c>
      <c r="E289" s="51" t="s">
        <v>309</v>
      </c>
      <c r="F289" s="51" t="s">
        <v>310</v>
      </c>
      <c r="G289" s="50">
        <v>2800000</v>
      </c>
      <c r="H289" s="50">
        <v>2800000</v>
      </c>
      <c r="I289" s="50">
        <v>700000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2800000</v>
      </c>
      <c r="P289" s="71">
        <f t="shared" si="9"/>
        <v>0</v>
      </c>
    </row>
    <row r="290" spans="1:16" ht="14.4" x14ac:dyDescent="0.2">
      <c r="A290" s="51" t="s">
        <v>692</v>
      </c>
      <c r="B290" s="51" t="s">
        <v>693</v>
      </c>
      <c r="C290" s="70" t="str">
        <f t="shared" si="8"/>
        <v>21375102 MUSEO NACIONAL DE COSTA RICA</v>
      </c>
      <c r="D290" s="51" t="s">
        <v>685</v>
      </c>
      <c r="E290" s="51" t="s">
        <v>311</v>
      </c>
      <c r="F290" s="51" t="s">
        <v>312</v>
      </c>
      <c r="G290" s="50">
        <v>2200000</v>
      </c>
      <c r="H290" s="50">
        <v>2200000</v>
      </c>
      <c r="I290" s="50">
        <v>550000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2200000</v>
      </c>
      <c r="P290" s="71">
        <f t="shared" si="9"/>
        <v>0</v>
      </c>
    </row>
    <row r="291" spans="1:16" ht="14.4" x14ac:dyDescent="0.2">
      <c r="A291" s="51" t="s">
        <v>692</v>
      </c>
      <c r="B291" s="51" t="s">
        <v>693</v>
      </c>
      <c r="C291" s="70" t="str">
        <f t="shared" si="8"/>
        <v>21375102 MUSEO NACIONAL DE COSTA RICA</v>
      </c>
      <c r="D291" s="51" t="s">
        <v>685</v>
      </c>
      <c r="E291" s="51" t="s">
        <v>313</v>
      </c>
      <c r="F291" s="51" t="s">
        <v>314</v>
      </c>
      <c r="G291" s="50">
        <v>28536790</v>
      </c>
      <c r="H291" s="50">
        <v>28536790</v>
      </c>
      <c r="I291" s="50">
        <v>7134197.5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28536790</v>
      </c>
      <c r="P291" s="71">
        <f t="shared" si="9"/>
        <v>0</v>
      </c>
    </row>
    <row r="292" spans="1:16" ht="14.4" x14ac:dyDescent="0.2">
      <c r="A292" s="51" t="s">
        <v>692</v>
      </c>
      <c r="B292" s="51" t="s">
        <v>693</v>
      </c>
      <c r="C292" s="70" t="str">
        <f t="shared" si="8"/>
        <v>21375102 MUSEO NACIONAL DE COSTA RICA</v>
      </c>
      <c r="D292" s="51" t="s">
        <v>685</v>
      </c>
      <c r="E292" s="51" t="s">
        <v>315</v>
      </c>
      <c r="F292" s="51" t="s">
        <v>316</v>
      </c>
      <c r="G292" s="50">
        <v>8585000</v>
      </c>
      <c r="H292" s="50">
        <v>8585000</v>
      </c>
      <c r="I292" s="50">
        <v>2146250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8585000</v>
      </c>
      <c r="P292" s="71">
        <f t="shared" si="9"/>
        <v>0</v>
      </c>
    </row>
    <row r="293" spans="1:16" ht="14.4" x14ac:dyDescent="0.2">
      <c r="A293" s="51" t="s">
        <v>692</v>
      </c>
      <c r="B293" s="51" t="s">
        <v>693</v>
      </c>
      <c r="C293" s="70" t="str">
        <f t="shared" si="8"/>
        <v>21375102 MUSEO NACIONAL DE COSTA RICA</v>
      </c>
      <c r="D293" s="51" t="s">
        <v>685</v>
      </c>
      <c r="E293" s="51" t="s">
        <v>317</v>
      </c>
      <c r="F293" s="51" t="s">
        <v>318</v>
      </c>
      <c r="G293" s="50">
        <v>19951790</v>
      </c>
      <c r="H293" s="50">
        <v>19951790</v>
      </c>
      <c r="I293" s="50">
        <v>4987947.5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19951790</v>
      </c>
      <c r="P293" s="71">
        <f t="shared" si="9"/>
        <v>0</v>
      </c>
    </row>
    <row r="294" spans="1:16" ht="14.4" x14ac:dyDescent="0.2">
      <c r="A294" s="51" t="s">
        <v>692</v>
      </c>
      <c r="B294" s="51" t="s">
        <v>693</v>
      </c>
      <c r="C294" s="70" t="str">
        <f t="shared" si="8"/>
        <v>21375102 MUSEO NACIONAL DE COSTA RICA</v>
      </c>
      <c r="D294" s="51" t="s">
        <v>685</v>
      </c>
      <c r="E294" s="51" t="s">
        <v>319</v>
      </c>
      <c r="F294" s="51" t="s">
        <v>320</v>
      </c>
      <c r="G294" s="50">
        <v>33321657</v>
      </c>
      <c r="H294" s="50">
        <v>33321657</v>
      </c>
      <c r="I294" s="50">
        <v>8330414.25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33321657</v>
      </c>
      <c r="P294" s="71">
        <f t="shared" si="9"/>
        <v>0</v>
      </c>
    </row>
    <row r="295" spans="1:16" ht="14.4" x14ac:dyDescent="0.2">
      <c r="A295" s="51" t="s">
        <v>692</v>
      </c>
      <c r="B295" s="51" t="s">
        <v>693</v>
      </c>
      <c r="C295" s="70" t="str">
        <f t="shared" si="8"/>
        <v>21375102 MUSEO NACIONAL DE COSTA RICA</v>
      </c>
      <c r="D295" s="51" t="s">
        <v>685</v>
      </c>
      <c r="E295" s="51" t="s">
        <v>321</v>
      </c>
      <c r="F295" s="51" t="s">
        <v>322</v>
      </c>
      <c r="G295" s="50">
        <v>6735157</v>
      </c>
      <c r="H295" s="50">
        <v>6735157</v>
      </c>
      <c r="I295" s="50">
        <v>1683789.25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6735157</v>
      </c>
      <c r="P295" s="71">
        <f t="shared" si="9"/>
        <v>0</v>
      </c>
    </row>
    <row r="296" spans="1:16" ht="14.4" x14ac:dyDescent="0.2">
      <c r="A296" s="51" t="s">
        <v>692</v>
      </c>
      <c r="B296" s="51" t="s">
        <v>693</v>
      </c>
      <c r="C296" s="70" t="str">
        <f t="shared" si="8"/>
        <v>21375102 MUSEO NACIONAL DE COSTA RICA</v>
      </c>
      <c r="D296" s="51" t="s">
        <v>685</v>
      </c>
      <c r="E296" s="51" t="s">
        <v>323</v>
      </c>
      <c r="F296" s="51" t="s">
        <v>324</v>
      </c>
      <c r="G296" s="50">
        <v>1416500</v>
      </c>
      <c r="H296" s="50">
        <v>1416500</v>
      </c>
      <c r="I296" s="50">
        <v>354125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1416500</v>
      </c>
      <c r="P296" s="71">
        <f t="shared" si="9"/>
        <v>0</v>
      </c>
    </row>
    <row r="297" spans="1:16" ht="14.4" x14ac:dyDescent="0.2">
      <c r="A297" s="51" t="s">
        <v>692</v>
      </c>
      <c r="B297" s="51" t="s">
        <v>693</v>
      </c>
      <c r="C297" s="70" t="str">
        <f t="shared" si="8"/>
        <v>21375102 MUSEO NACIONAL DE COSTA RICA</v>
      </c>
      <c r="D297" s="51" t="s">
        <v>685</v>
      </c>
      <c r="E297" s="51" t="s">
        <v>325</v>
      </c>
      <c r="F297" s="51" t="s">
        <v>326</v>
      </c>
      <c r="G297" s="50">
        <v>2950000</v>
      </c>
      <c r="H297" s="50">
        <v>2950000</v>
      </c>
      <c r="I297" s="50">
        <v>737500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2950000</v>
      </c>
      <c r="P297" s="71">
        <f t="shared" si="9"/>
        <v>0</v>
      </c>
    </row>
    <row r="298" spans="1:16" ht="14.4" x14ac:dyDescent="0.2">
      <c r="A298" s="51" t="s">
        <v>692</v>
      </c>
      <c r="B298" s="51" t="s">
        <v>693</v>
      </c>
      <c r="C298" s="70" t="str">
        <f t="shared" si="8"/>
        <v>21375102 MUSEO NACIONAL DE COSTA RICA</v>
      </c>
      <c r="D298" s="51" t="s">
        <v>685</v>
      </c>
      <c r="E298" s="51" t="s">
        <v>327</v>
      </c>
      <c r="F298" s="51" t="s">
        <v>328</v>
      </c>
      <c r="G298" s="50">
        <v>4150000</v>
      </c>
      <c r="H298" s="50">
        <v>4150000</v>
      </c>
      <c r="I298" s="50">
        <v>1037500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4150000</v>
      </c>
      <c r="P298" s="71">
        <f t="shared" si="9"/>
        <v>0</v>
      </c>
    </row>
    <row r="299" spans="1:16" ht="14.4" x14ac:dyDescent="0.2">
      <c r="A299" s="51" t="s">
        <v>692</v>
      </c>
      <c r="B299" s="51" t="s">
        <v>693</v>
      </c>
      <c r="C299" s="70" t="str">
        <f t="shared" si="8"/>
        <v>21375102 MUSEO NACIONAL DE COSTA RICA</v>
      </c>
      <c r="D299" s="51" t="s">
        <v>685</v>
      </c>
      <c r="E299" s="51" t="s">
        <v>329</v>
      </c>
      <c r="F299" s="51" t="s">
        <v>330</v>
      </c>
      <c r="G299" s="50">
        <v>8500000</v>
      </c>
      <c r="H299" s="50">
        <v>8500000</v>
      </c>
      <c r="I299" s="50">
        <v>2125000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8500000</v>
      </c>
      <c r="P299" s="71">
        <f t="shared" si="9"/>
        <v>0</v>
      </c>
    </row>
    <row r="300" spans="1:16" ht="14.4" x14ac:dyDescent="0.2">
      <c r="A300" s="51" t="s">
        <v>692</v>
      </c>
      <c r="B300" s="51" t="s">
        <v>693</v>
      </c>
      <c r="C300" s="70" t="str">
        <f t="shared" si="8"/>
        <v>21375102 MUSEO NACIONAL DE COSTA RICA</v>
      </c>
      <c r="D300" s="51" t="s">
        <v>685</v>
      </c>
      <c r="E300" s="51" t="s">
        <v>331</v>
      </c>
      <c r="F300" s="51" t="s">
        <v>332</v>
      </c>
      <c r="G300" s="50">
        <v>1100000</v>
      </c>
      <c r="H300" s="50">
        <v>1100000</v>
      </c>
      <c r="I300" s="50">
        <v>275000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1100000</v>
      </c>
      <c r="P300" s="71">
        <f t="shared" si="9"/>
        <v>0</v>
      </c>
    </row>
    <row r="301" spans="1:16" ht="14.4" x14ac:dyDescent="0.2">
      <c r="A301" s="51" t="s">
        <v>692</v>
      </c>
      <c r="B301" s="51" t="s">
        <v>693</v>
      </c>
      <c r="C301" s="70" t="str">
        <f t="shared" si="8"/>
        <v>21375102 MUSEO NACIONAL DE COSTA RICA</v>
      </c>
      <c r="D301" s="51" t="s">
        <v>685</v>
      </c>
      <c r="E301" s="51" t="s">
        <v>333</v>
      </c>
      <c r="F301" s="51" t="s">
        <v>334</v>
      </c>
      <c r="G301" s="50">
        <v>100000</v>
      </c>
      <c r="H301" s="50">
        <v>100000</v>
      </c>
      <c r="I301" s="50">
        <v>25000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100000</v>
      </c>
      <c r="P301" s="71">
        <f t="shared" si="9"/>
        <v>0</v>
      </c>
    </row>
    <row r="302" spans="1:16" ht="14.4" x14ac:dyDescent="0.2">
      <c r="A302" s="51" t="s">
        <v>692</v>
      </c>
      <c r="B302" s="51" t="s">
        <v>693</v>
      </c>
      <c r="C302" s="70" t="str">
        <f t="shared" si="8"/>
        <v>21375102 MUSEO NACIONAL DE COSTA RICA</v>
      </c>
      <c r="D302" s="51" t="s">
        <v>685</v>
      </c>
      <c r="E302" s="51" t="s">
        <v>335</v>
      </c>
      <c r="F302" s="51" t="s">
        <v>336</v>
      </c>
      <c r="G302" s="50">
        <v>8370000</v>
      </c>
      <c r="H302" s="50">
        <v>8370000</v>
      </c>
      <c r="I302" s="50">
        <v>2092500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8370000</v>
      </c>
      <c r="P302" s="71">
        <f t="shared" si="9"/>
        <v>0</v>
      </c>
    </row>
    <row r="303" spans="1:16" ht="14.4" x14ac:dyDescent="0.2">
      <c r="A303" s="51" t="s">
        <v>692</v>
      </c>
      <c r="B303" s="51" t="s">
        <v>693</v>
      </c>
      <c r="C303" s="70" t="str">
        <f t="shared" si="8"/>
        <v>21375102 MUSEO NACIONAL DE COSTA RICA</v>
      </c>
      <c r="D303" s="51" t="s">
        <v>685</v>
      </c>
      <c r="E303" s="51" t="s">
        <v>371</v>
      </c>
      <c r="F303" s="51" t="s">
        <v>372</v>
      </c>
      <c r="G303" s="50">
        <v>61711922</v>
      </c>
      <c r="H303" s="50">
        <v>61711922</v>
      </c>
      <c r="I303" s="50">
        <v>40186922</v>
      </c>
      <c r="J303" s="50">
        <v>0</v>
      </c>
      <c r="K303" s="50">
        <v>0</v>
      </c>
      <c r="L303" s="50">
        <v>0</v>
      </c>
      <c r="M303" s="50">
        <v>3826318.82</v>
      </c>
      <c r="N303" s="50">
        <v>1489688.55</v>
      </c>
      <c r="O303" s="50">
        <v>57885603.18</v>
      </c>
      <c r="P303" s="71">
        <f t="shared" si="9"/>
        <v>6.2002911204094402E-2</v>
      </c>
    </row>
    <row r="304" spans="1:16" ht="14.4" x14ac:dyDescent="0.2">
      <c r="A304" s="51" t="s">
        <v>692</v>
      </c>
      <c r="B304" s="51" t="s">
        <v>693</v>
      </c>
      <c r="C304" s="70" t="str">
        <f t="shared" si="8"/>
        <v>21375102 MUSEO NACIONAL DE COSTA RICA</v>
      </c>
      <c r="D304" s="51" t="s">
        <v>685</v>
      </c>
      <c r="E304" s="51" t="s">
        <v>373</v>
      </c>
      <c r="F304" s="51" t="s">
        <v>374</v>
      </c>
      <c r="G304" s="50">
        <v>33011922</v>
      </c>
      <c r="H304" s="50">
        <v>33011922</v>
      </c>
      <c r="I304" s="50">
        <v>33011922</v>
      </c>
      <c r="J304" s="50">
        <v>0</v>
      </c>
      <c r="K304" s="50">
        <v>0</v>
      </c>
      <c r="L304" s="50">
        <v>0</v>
      </c>
      <c r="M304" s="50">
        <v>2336630.27</v>
      </c>
      <c r="N304" s="50">
        <v>0</v>
      </c>
      <c r="O304" s="50">
        <v>30675291.73</v>
      </c>
      <c r="P304" s="71">
        <f t="shared" si="9"/>
        <v>7.0781406487026105E-2</v>
      </c>
    </row>
    <row r="305" spans="1:16" ht="14.4" x14ac:dyDescent="0.2">
      <c r="A305" s="51" t="s">
        <v>692</v>
      </c>
      <c r="B305" s="51" t="s">
        <v>693</v>
      </c>
      <c r="C305" s="70" t="str">
        <f t="shared" si="8"/>
        <v>21375102 MUSEO NACIONAL DE COSTA RICA</v>
      </c>
      <c r="D305" s="51" t="s">
        <v>685</v>
      </c>
      <c r="E305" s="51" t="s">
        <v>378</v>
      </c>
      <c r="F305" s="51" t="s">
        <v>376</v>
      </c>
      <c r="G305" s="50">
        <v>28477317</v>
      </c>
      <c r="H305" s="50">
        <v>28477317</v>
      </c>
      <c r="I305" s="50">
        <v>28477317</v>
      </c>
      <c r="J305" s="50">
        <v>0</v>
      </c>
      <c r="K305" s="50">
        <v>0</v>
      </c>
      <c r="L305" s="50">
        <v>0</v>
      </c>
      <c r="M305" s="50">
        <v>2015664.57</v>
      </c>
      <c r="N305" s="50">
        <v>0</v>
      </c>
      <c r="O305" s="50">
        <v>26461652.43</v>
      </c>
      <c r="P305" s="71">
        <f t="shared" si="9"/>
        <v>7.0781407181020606E-2</v>
      </c>
    </row>
    <row r="306" spans="1:16" ht="14.4" x14ac:dyDescent="0.2">
      <c r="A306" s="51" t="s">
        <v>692</v>
      </c>
      <c r="B306" s="51" t="s">
        <v>693</v>
      </c>
      <c r="C306" s="70" t="str">
        <f t="shared" si="8"/>
        <v>21375102 MUSEO NACIONAL DE COSTA RICA</v>
      </c>
      <c r="D306" s="51" t="s">
        <v>685</v>
      </c>
      <c r="E306" s="51" t="s">
        <v>399</v>
      </c>
      <c r="F306" s="51" t="s">
        <v>397</v>
      </c>
      <c r="G306" s="50">
        <v>4534605</v>
      </c>
      <c r="H306" s="50">
        <v>4534605</v>
      </c>
      <c r="I306" s="50">
        <v>4534605</v>
      </c>
      <c r="J306" s="50">
        <v>0</v>
      </c>
      <c r="K306" s="50">
        <v>0</v>
      </c>
      <c r="L306" s="50">
        <v>0</v>
      </c>
      <c r="M306" s="50">
        <v>320965.7</v>
      </c>
      <c r="N306" s="50">
        <v>0</v>
      </c>
      <c r="O306" s="50">
        <v>4213639.3</v>
      </c>
      <c r="P306" s="71">
        <f t="shared" si="9"/>
        <v>7.0781402128741094E-2</v>
      </c>
    </row>
    <row r="307" spans="1:16" ht="14.4" x14ac:dyDescent="0.2">
      <c r="A307" s="51" t="s">
        <v>692</v>
      </c>
      <c r="B307" s="51" t="s">
        <v>693</v>
      </c>
      <c r="C307" s="70" t="str">
        <f t="shared" si="8"/>
        <v>21375102 MUSEO NACIONAL DE COSTA RICA</v>
      </c>
      <c r="D307" s="51" t="s">
        <v>685</v>
      </c>
      <c r="E307" s="51" t="s">
        <v>607</v>
      </c>
      <c r="F307" s="51" t="s">
        <v>608</v>
      </c>
      <c r="G307" s="50">
        <v>28700000</v>
      </c>
      <c r="H307" s="50">
        <v>28700000</v>
      </c>
      <c r="I307" s="50">
        <v>7175000</v>
      </c>
      <c r="J307" s="50">
        <v>0</v>
      </c>
      <c r="K307" s="50">
        <v>0</v>
      </c>
      <c r="L307" s="50">
        <v>0</v>
      </c>
      <c r="M307" s="50">
        <v>1489688.55</v>
      </c>
      <c r="N307" s="50">
        <v>1489688.55</v>
      </c>
      <c r="O307" s="50">
        <v>27210311.449999999</v>
      </c>
      <c r="P307" s="71">
        <f t="shared" si="9"/>
        <v>5.1905524390243901E-2</v>
      </c>
    </row>
    <row r="308" spans="1:16" ht="14.4" x14ac:dyDescent="0.2">
      <c r="A308" s="51" t="s">
        <v>692</v>
      </c>
      <c r="B308" s="51" t="s">
        <v>693</v>
      </c>
      <c r="C308" s="70" t="str">
        <f t="shared" si="8"/>
        <v>21375102 MUSEO NACIONAL DE COSTA RICA</v>
      </c>
      <c r="D308" s="51" t="s">
        <v>685</v>
      </c>
      <c r="E308" s="51" t="s">
        <v>609</v>
      </c>
      <c r="F308" s="51" t="s">
        <v>610</v>
      </c>
      <c r="G308" s="50">
        <v>12700000</v>
      </c>
      <c r="H308" s="50">
        <v>12700000</v>
      </c>
      <c r="I308" s="50">
        <v>3175000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12700000</v>
      </c>
      <c r="P308" s="71">
        <f t="shared" si="9"/>
        <v>0</v>
      </c>
    </row>
    <row r="309" spans="1:16" ht="14.4" x14ac:dyDescent="0.2">
      <c r="A309" s="51" t="s">
        <v>692</v>
      </c>
      <c r="B309" s="51" t="s">
        <v>693</v>
      </c>
      <c r="C309" s="70" t="str">
        <f t="shared" si="8"/>
        <v>21375102 MUSEO NACIONAL DE COSTA RICA</v>
      </c>
      <c r="D309" s="51" t="s">
        <v>685</v>
      </c>
      <c r="E309" s="51" t="s">
        <v>611</v>
      </c>
      <c r="F309" s="51" t="s">
        <v>612</v>
      </c>
      <c r="G309" s="50">
        <v>16000000</v>
      </c>
      <c r="H309" s="50">
        <v>16000000</v>
      </c>
      <c r="I309" s="50">
        <v>4000000</v>
      </c>
      <c r="J309" s="50">
        <v>0</v>
      </c>
      <c r="K309" s="50">
        <v>0</v>
      </c>
      <c r="L309" s="50">
        <v>0</v>
      </c>
      <c r="M309" s="50">
        <v>1489688.55</v>
      </c>
      <c r="N309" s="50">
        <v>1489688.55</v>
      </c>
      <c r="O309" s="50">
        <v>14510311.449999999</v>
      </c>
      <c r="P309" s="71">
        <f t="shared" si="9"/>
        <v>9.3105534375000007E-2</v>
      </c>
    </row>
    <row r="310" spans="1:16" ht="14.4" x14ac:dyDescent="0.2">
      <c r="A310" s="51" t="s">
        <v>692</v>
      </c>
      <c r="B310" s="51" t="s">
        <v>693</v>
      </c>
      <c r="C310" s="70" t="str">
        <f t="shared" si="8"/>
        <v>21375102 MUSEO NACIONAL DE COSTA RICA</v>
      </c>
      <c r="D310" s="51" t="s">
        <v>689</v>
      </c>
      <c r="E310" s="51" t="s">
        <v>337</v>
      </c>
      <c r="F310" s="51" t="s">
        <v>338</v>
      </c>
      <c r="G310" s="50">
        <v>36000000</v>
      </c>
      <c r="H310" s="50">
        <v>36000000</v>
      </c>
      <c r="I310" s="50">
        <v>36000000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36000000</v>
      </c>
      <c r="P310" s="71">
        <f t="shared" si="9"/>
        <v>0</v>
      </c>
    </row>
    <row r="311" spans="1:16" ht="14.4" x14ac:dyDescent="0.2">
      <c r="A311" s="51" t="s">
        <v>692</v>
      </c>
      <c r="B311" s="51" t="s">
        <v>693</v>
      </c>
      <c r="C311" s="70" t="str">
        <f t="shared" si="8"/>
        <v>21375102 MUSEO NACIONAL DE COSTA RICA</v>
      </c>
      <c r="D311" s="51" t="s">
        <v>689</v>
      </c>
      <c r="E311" s="51" t="s">
        <v>339</v>
      </c>
      <c r="F311" s="51" t="s">
        <v>340</v>
      </c>
      <c r="G311" s="50">
        <v>16000000</v>
      </c>
      <c r="H311" s="50">
        <v>16000000</v>
      </c>
      <c r="I311" s="50">
        <v>16000000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16000000</v>
      </c>
      <c r="P311" s="71">
        <f t="shared" si="9"/>
        <v>0</v>
      </c>
    </row>
    <row r="312" spans="1:16" ht="14.4" x14ac:dyDescent="0.2">
      <c r="A312" s="51" t="s">
        <v>692</v>
      </c>
      <c r="B312" s="51" t="s">
        <v>693</v>
      </c>
      <c r="C312" s="70" t="str">
        <f t="shared" si="8"/>
        <v>21375102 MUSEO NACIONAL DE COSTA RICA</v>
      </c>
      <c r="D312" s="51" t="s">
        <v>689</v>
      </c>
      <c r="E312" s="51" t="s">
        <v>347</v>
      </c>
      <c r="F312" s="51" t="s">
        <v>348</v>
      </c>
      <c r="G312" s="50">
        <v>3000000</v>
      </c>
      <c r="H312" s="50">
        <v>3000000</v>
      </c>
      <c r="I312" s="50">
        <v>3000000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3000000</v>
      </c>
      <c r="P312" s="71">
        <f t="shared" si="9"/>
        <v>0</v>
      </c>
    </row>
    <row r="313" spans="1:16" ht="14.4" x14ac:dyDescent="0.2">
      <c r="A313" s="51" t="s">
        <v>692</v>
      </c>
      <c r="B313" s="51" t="s">
        <v>693</v>
      </c>
      <c r="C313" s="70" t="str">
        <f t="shared" si="8"/>
        <v>21375102 MUSEO NACIONAL DE COSTA RICA</v>
      </c>
      <c r="D313" s="51" t="s">
        <v>689</v>
      </c>
      <c r="E313" s="51" t="s">
        <v>349</v>
      </c>
      <c r="F313" s="51" t="s">
        <v>350</v>
      </c>
      <c r="G313" s="50">
        <v>13000000</v>
      </c>
      <c r="H313" s="50">
        <v>13000000</v>
      </c>
      <c r="I313" s="50">
        <v>13000000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13000000</v>
      </c>
      <c r="P313" s="71">
        <f t="shared" si="9"/>
        <v>0</v>
      </c>
    </row>
    <row r="314" spans="1:16" ht="14.4" x14ac:dyDescent="0.2">
      <c r="A314" s="51" t="s">
        <v>692</v>
      </c>
      <c r="B314" s="51" t="s">
        <v>693</v>
      </c>
      <c r="C314" s="70" t="str">
        <f t="shared" si="8"/>
        <v>21375102 MUSEO NACIONAL DE COSTA RICA</v>
      </c>
      <c r="D314" s="51" t="s">
        <v>689</v>
      </c>
      <c r="E314" s="51" t="s">
        <v>365</v>
      </c>
      <c r="F314" s="51" t="s">
        <v>366</v>
      </c>
      <c r="G314" s="50">
        <v>20000000</v>
      </c>
      <c r="H314" s="50">
        <v>20000000</v>
      </c>
      <c r="I314" s="50">
        <v>20000000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20000000</v>
      </c>
      <c r="P314" s="71">
        <f t="shared" si="9"/>
        <v>0</v>
      </c>
    </row>
    <row r="315" spans="1:16" ht="14.4" x14ac:dyDescent="0.2">
      <c r="A315" s="51" t="s">
        <v>692</v>
      </c>
      <c r="B315" s="51" t="s">
        <v>693</v>
      </c>
      <c r="C315" s="70" t="str">
        <f t="shared" si="8"/>
        <v>21375102 MUSEO NACIONAL DE COSTA RICA</v>
      </c>
      <c r="D315" s="51" t="s">
        <v>689</v>
      </c>
      <c r="E315" s="51" t="s">
        <v>369</v>
      </c>
      <c r="F315" s="51" t="s">
        <v>370</v>
      </c>
      <c r="G315" s="50">
        <v>20000000</v>
      </c>
      <c r="H315" s="50">
        <v>20000000</v>
      </c>
      <c r="I315" s="50">
        <v>20000000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20000000</v>
      </c>
      <c r="P315" s="71">
        <f t="shared" si="9"/>
        <v>0</v>
      </c>
    </row>
    <row r="316" spans="1:16" ht="14.4" x14ac:dyDescent="0.2">
      <c r="A316" s="51" t="s">
        <v>694</v>
      </c>
      <c r="B316" s="51" t="s">
        <v>695</v>
      </c>
      <c r="C316" s="70" t="str">
        <f t="shared" si="8"/>
        <v>21375103 MUSEO DE ARTE COSTARRICENSE</v>
      </c>
      <c r="D316" s="51" t="s">
        <v>685</v>
      </c>
      <c r="E316" s="51" t="s">
        <v>686</v>
      </c>
      <c r="F316" s="51" t="s">
        <v>686</v>
      </c>
      <c r="G316" s="50">
        <v>1727065063</v>
      </c>
      <c r="H316" s="50">
        <v>1727065063</v>
      </c>
      <c r="I316" s="50">
        <v>1227298976.5</v>
      </c>
      <c r="J316" s="50">
        <v>0</v>
      </c>
      <c r="K316" s="50">
        <v>0</v>
      </c>
      <c r="L316" s="50">
        <v>0</v>
      </c>
      <c r="M316" s="50">
        <v>97273695.989999995</v>
      </c>
      <c r="N316" s="50">
        <v>97273695.989999995</v>
      </c>
      <c r="O316" s="50">
        <v>1629791367.01</v>
      </c>
      <c r="P316" s="71">
        <f t="shared" si="9"/>
        <v>5.6323121852184674E-2</v>
      </c>
    </row>
    <row r="317" spans="1:16" ht="14.4" x14ac:dyDescent="0.2">
      <c r="A317" s="51" t="s">
        <v>694</v>
      </c>
      <c r="B317" s="51" t="s">
        <v>695</v>
      </c>
      <c r="C317" s="70" t="str">
        <f t="shared" si="8"/>
        <v>21375103 MUSEO DE ARTE COSTARRICENSE</v>
      </c>
      <c r="D317" s="51" t="s">
        <v>685</v>
      </c>
      <c r="E317" s="51" t="s">
        <v>11</v>
      </c>
      <c r="F317" s="51" t="s">
        <v>12</v>
      </c>
      <c r="G317" s="50">
        <v>950037989</v>
      </c>
      <c r="H317" s="50">
        <v>950037989</v>
      </c>
      <c r="I317" s="50">
        <v>950037989</v>
      </c>
      <c r="J317" s="50">
        <v>0</v>
      </c>
      <c r="K317" s="50">
        <v>0</v>
      </c>
      <c r="L317" s="50">
        <v>0</v>
      </c>
      <c r="M317" s="50">
        <v>95534143</v>
      </c>
      <c r="N317" s="50">
        <v>95534143</v>
      </c>
      <c r="O317" s="50">
        <v>854503846</v>
      </c>
      <c r="P317" s="71">
        <f t="shared" si="9"/>
        <v>0.10055823462444721</v>
      </c>
    </row>
    <row r="318" spans="1:16" ht="14.4" x14ac:dyDescent="0.2">
      <c r="A318" s="51" t="s">
        <v>694</v>
      </c>
      <c r="B318" s="51" t="s">
        <v>695</v>
      </c>
      <c r="C318" s="70" t="str">
        <f t="shared" si="8"/>
        <v>21375103 MUSEO DE ARTE COSTARRICENSE</v>
      </c>
      <c r="D318" s="51" t="s">
        <v>685</v>
      </c>
      <c r="E318" s="51" t="s">
        <v>13</v>
      </c>
      <c r="F318" s="51" t="s">
        <v>14</v>
      </c>
      <c r="G318" s="50">
        <v>497065600</v>
      </c>
      <c r="H318" s="50">
        <v>497065600</v>
      </c>
      <c r="I318" s="50">
        <v>497065600</v>
      </c>
      <c r="J318" s="50">
        <v>0</v>
      </c>
      <c r="K318" s="50">
        <v>0</v>
      </c>
      <c r="L318" s="50">
        <v>0</v>
      </c>
      <c r="M318" s="50">
        <v>31215422.079999998</v>
      </c>
      <c r="N318" s="50">
        <v>31215422.079999998</v>
      </c>
      <c r="O318" s="50">
        <v>465850177.92000002</v>
      </c>
      <c r="P318" s="71">
        <f t="shared" si="9"/>
        <v>6.2799401286268847E-2</v>
      </c>
    </row>
    <row r="319" spans="1:16" ht="14.4" x14ac:dyDescent="0.2">
      <c r="A319" s="51" t="s">
        <v>694</v>
      </c>
      <c r="B319" s="51" t="s">
        <v>695</v>
      </c>
      <c r="C319" s="70" t="str">
        <f t="shared" si="8"/>
        <v>21375103 MUSEO DE ARTE COSTARRICENSE</v>
      </c>
      <c r="D319" s="51" t="s">
        <v>685</v>
      </c>
      <c r="E319" s="51" t="s">
        <v>15</v>
      </c>
      <c r="F319" s="51" t="s">
        <v>16</v>
      </c>
      <c r="G319" s="50">
        <v>483165600</v>
      </c>
      <c r="H319" s="50">
        <v>483165600</v>
      </c>
      <c r="I319" s="50">
        <v>483165600</v>
      </c>
      <c r="J319" s="50">
        <v>0</v>
      </c>
      <c r="K319" s="50">
        <v>0</v>
      </c>
      <c r="L319" s="50">
        <v>0</v>
      </c>
      <c r="M319" s="50">
        <v>31215422.079999998</v>
      </c>
      <c r="N319" s="50">
        <v>31215422.079999998</v>
      </c>
      <c r="O319" s="50">
        <v>451950177.92000002</v>
      </c>
      <c r="P319" s="71">
        <f t="shared" si="9"/>
        <v>6.4606052417639004E-2</v>
      </c>
    </row>
    <row r="320" spans="1:16" ht="14.4" x14ac:dyDescent="0.2">
      <c r="A320" s="51" t="s">
        <v>694</v>
      </c>
      <c r="B320" s="51" t="s">
        <v>695</v>
      </c>
      <c r="C320" s="70" t="str">
        <f t="shared" si="8"/>
        <v>21375103 MUSEO DE ARTE COSTARRICENSE</v>
      </c>
      <c r="D320" s="51" t="s">
        <v>685</v>
      </c>
      <c r="E320" s="51" t="s">
        <v>17</v>
      </c>
      <c r="F320" s="51" t="s">
        <v>18</v>
      </c>
      <c r="G320" s="50">
        <v>4100000</v>
      </c>
      <c r="H320" s="50">
        <v>4100000</v>
      </c>
      <c r="I320" s="50">
        <v>4100000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4100000</v>
      </c>
      <c r="P320" s="71">
        <f t="shared" si="9"/>
        <v>0</v>
      </c>
    </row>
    <row r="321" spans="1:16" ht="14.4" x14ac:dyDescent="0.2">
      <c r="A321" s="51" t="s">
        <v>694</v>
      </c>
      <c r="B321" s="51" t="s">
        <v>695</v>
      </c>
      <c r="C321" s="70" t="str">
        <f t="shared" si="8"/>
        <v>21375103 MUSEO DE ARTE COSTARRICENSE</v>
      </c>
      <c r="D321" s="51" t="s">
        <v>685</v>
      </c>
      <c r="E321" s="51" t="s">
        <v>19</v>
      </c>
      <c r="F321" s="51" t="s">
        <v>20</v>
      </c>
      <c r="G321" s="50">
        <v>9800000</v>
      </c>
      <c r="H321" s="50">
        <v>9800000</v>
      </c>
      <c r="I321" s="50">
        <v>9800000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9800000</v>
      </c>
      <c r="P321" s="71">
        <f t="shared" si="9"/>
        <v>0</v>
      </c>
    </row>
    <row r="322" spans="1:16" ht="14.4" x14ac:dyDescent="0.2">
      <c r="A322" s="51" t="s">
        <v>694</v>
      </c>
      <c r="B322" s="51" t="s">
        <v>695</v>
      </c>
      <c r="C322" s="70" t="str">
        <f t="shared" si="8"/>
        <v>21375103 MUSEO DE ARTE COSTARRICENSE</v>
      </c>
      <c r="D322" s="51" t="s">
        <v>685</v>
      </c>
      <c r="E322" s="51" t="s">
        <v>21</v>
      </c>
      <c r="F322" s="51" t="s">
        <v>22</v>
      </c>
      <c r="G322" s="50">
        <v>4300000</v>
      </c>
      <c r="H322" s="50">
        <v>4300000</v>
      </c>
      <c r="I322" s="50">
        <v>4300000</v>
      </c>
      <c r="J322" s="50">
        <v>0</v>
      </c>
      <c r="K322" s="50">
        <v>0</v>
      </c>
      <c r="L322" s="50">
        <v>0</v>
      </c>
      <c r="M322" s="50">
        <v>356404.31</v>
      </c>
      <c r="N322" s="50">
        <v>356404.31</v>
      </c>
      <c r="O322" s="50">
        <v>3943595.69</v>
      </c>
      <c r="P322" s="71">
        <f t="shared" si="9"/>
        <v>8.2884723255813947E-2</v>
      </c>
    </row>
    <row r="323" spans="1:16" ht="14.4" x14ac:dyDescent="0.2">
      <c r="A323" s="51" t="s">
        <v>694</v>
      </c>
      <c r="B323" s="51" t="s">
        <v>695</v>
      </c>
      <c r="C323" s="70" t="str">
        <f t="shared" si="8"/>
        <v>21375103 MUSEO DE ARTE COSTARRICENSE</v>
      </c>
      <c r="D323" s="51" t="s">
        <v>685</v>
      </c>
      <c r="E323" s="51" t="s">
        <v>23</v>
      </c>
      <c r="F323" s="51" t="s">
        <v>24</v>
      </c>
      <c r="G323" s="50">
        <v>4300000</v>
      </c>
      <c r="H323" s="50">
        <v>4300000</v>
      </c>
      <c r="I323" s="50">
        <v>4300000</v>
      </c>
      <c r="J323" s="50">
        <v>0</v>
      </c>
      <c r="K323" s="50">
        <v>0</v>
      </c>
      <c r="L323" s="50">
        <v>0</v>
      </c>
      <c r="M323" s="50">
        <v>356404.31</v>
      </c>
      <c r="N323" s="50">
        <v>356404.31</v>
      </c>
      <c r="O323" s="50">
        <v>3943595.69</v>
      </c>
      <c r="P323" s="71">
        <f t="shared" si="9"/>
        <v>8.2884723255813947E-2</v>
      </c>
    </row>
    <row r="324" spans="1:16" ht="14.4" x14ac:dyDescent="0.2">
      <c r="A324" s="51" t="s">
        <v>694</v>
      </c>
      <c r="B324" s="51" t="s">
        <v>695</v>
      </c>
      <c r="C324" s="70" t="str">
        <f t="shared" si="8"/>
        <v>21375103 MUSEO DE ARTE COSTARRICENSE</v>
      </c>
      <c r="D324" s="51" t="s">
        <v>685</v>
      </c>
      <c r="E324" s="51" t="s">
        <v>27</v>
      </c>
      <c r="F324" s="51" t="s">
        <v>28</v>
      </c>
      <c r="G324" s="50">
        <v>295600038</v>
      </c>
      <c r="H324" s="50">
        <v>295600038</v>
      </c>
      <c r="I324" s="50">
        <v>295600038</v>
      </c>
      <c r="J324" s="50">
        <v>0</v>
      </c>
      <c r="K324" s="50">
        <v>0</v>
      </c>
      <c r="L324" s="50">
        <v>0</v>
      </c>
      <c r="M324" s="50">
        <v>54355759.740000002</v>
      </c>
      <c r="N324" s="50">
        <v>54355759.740000002</v>
      </c>
      <c r="O324" s="50">
        <v>241244278.25999999</v>
      </c>
      <c r="P324" s="71">
        <f t="shared" si="9"/>
        <v>0.18388279009625838</v>
      </c>
    </row>
    <row r="325" spans="1:16" ht="14.4" x14ac:dyDescent="0.2">
      <c r="A325" s="51" t="s">
        <v>694</v>
      </c>
      <c r="B325" s="51" t="s">
        <v>695</v>
      </c>
      <c r="C325" s="70" t="str">
        <f t="shared" si="8"/>
        <v>21375103 MUSEO DE ARTE COSTARRICENSE</v>
      </c>
      <c r="D325" s="51" t="s">
        <v>685</v>
      </c>
      <c r="E325" s="51" t="s">
        <v>29</v>
      </c>
      <c r="F325" s="51" t="s">
        <v>30</v>
      </c>
      <c r="G325" s="50">
        <v>110500000</v>
      </c>
      <c r="H325" s="50">
        <v>110500000</v>
      </c>
      <c r="I325" s="50">
        <v>110500000</v>
      </c>
      <c r="J325" s="50">
        <v>0</v>
      </c>
      <c r="K325" s="50">
        <v>0</v>
      </c>
      <c r="L325" s="50">
        <v>0</v>
      </c>
      <c r="M325" s="50">
        <v>8415160.3699999992</v>
      </c>
      <c r="N325" s="50">
        <v>8415160.3699999992</v>
      </c>
      <c r="O325" s="50">
        <v>102084839.63</v>
      </c>
      <c r="P325" s="71">
        <f t="shared" si="9"/>
        <v>7.6155297466063337E-2</v>
      </c>
    </row>
    <row r="326" spans="1:16" ht="14.4" x14ac:dyDescent="0.2">
      <c r="A326" s="51" t="s">
        <v>694</v>
      </c>
      <c r="B326" s="51" t="s">
        <v>695</v>
      </c>
      <c r="C326" s="70" t="str">
        <f t="shared" si="8"/>
        <v>21375103 MUSEO DE ARTE COSTARRICENSE</v>
      </c>
      <c r="D326" s="51" t="s">
        <v>685</v>
      </c>
      <c r="E326" s="51" t="s">
        <v>31</v>
      </c>
      <c r="F326" s="51" t="s">
        <v>32</v>
      </c>
      <c r="G326" s="50">
        <v>54988320</v>
      </c>
      <c r="H326" s="50">
        <v>54988320</v>
      </c>
      <c r="I326" s="50">
        <v>54988320</v>
      </c>
      <c r="J326" s="50">
        <v>0</v>
      </c>
      <c r="K326" s="50">
        <v>0</v>
      </c>
      <c r="L326" s="50">
        <v>0</v>
      </c>
      <c r="M326" s="50">
        <v>4405181.67</v>
      </c>
      <c r="N326" s="50">
        <v>4405181.67</v>
      </c>
      <c r="O326" s="50">
        <v>50583138.329999998</v>
      </c>
      <c r="P326" s="71">
        <f t="shared" si="9"/>
        <v>8.0111224892849969E-2</v>
      </c>
    </row>
    <row r="327" spans="1:16" ht="14.4" x14ac:dyDescent="0.2">
      <c r="A327" s="51" t="s">
        <v>694</v>
      </c>
      <c r="B327" s="51" t="s">
        <v>695</v>
      </c>
      <c r="C327" s="70" t="str">
        <f t="shared" ref="C327:C390" si="10">+CONCATENATE(A327," ",B327)</f>
        <v>21375103 MUSEO DE ARTE COSTARRICENSE</v>
      </c>
      <c r="D327" s="51" t="s">
        <v>685</v>
      </c>
      <c r="E327" s="51" t="s">
        <v>33</v>
      </c>
      <c r="F327" s="51" t="s">
        <v>34</v>
      </c>
      <c r="G327" s="50">
        <v>61468187</v>
      </c>
      <c r="H327" s="50">
        <v>61468187</v>
      </c>
      <c r="I327" s="50">
        <v>61468187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61468187</v>
      </c>
      <c r="P327" s="71">
        <f t="shared" ref="P327:P390" si="11">+IFERROR(M327/H327,0)</f>
        <v>0</v>
      </c>
    </row>
    <row r="328" spans="1:16" ht="14.4" x14ac:dyDescent="0.2">
      <c r="A328" s="51" t="s">
        <v>694</v>
      </c>
      <c r="B328" s="51" t="s">
        <v>695</v>
      </c>
      <c r="C328" s="70" t="str">
        <f t="shared" si="10"/>
        <v>21375103 MUSEO DE ARTE COSTARRICENSE</v>
      </c>
      <c r="D328" s="51" t="s">
        <v>685</v>
      </c>
      <c r="E328" s="51" t="s">
        <v>35</v>
      </c>
      <c r="F328" s="51" t="s">
        <v>36</v>
      </c>
      <c r="G328" s="50">
        <v>53143531</v>
      </c>
      <c r="H328" s="50">
        <v>53143531</v>
      </c>
      <c r="I328" s="50">
        <v>53143531</v>
      </c>
      <c r="J328" s="50">
        <v>0</v>
      </c>
      <c r="K328" s="50">
        <v>0</v>
      </c>
      <c r="L328" s="50">
        <v>0</v>
      </c>
      <c r="M328" s="50">
        <v>40190988.200000003</v>
      </c>
      <c r="N328" s="50">
        <v>40190988.200000003</v>
      </c>
      <c r="O328" s="50">
        <v>12952542.800000001</v>
      </c>
      <c r="P328" s="71">
        <f t="shared" si="11"/>
        <v>0.75627244640556535</v>
      </c>
    </row>
    <row r="329" spans="1:16" ht="14.4" x14ac:dyDescent="0.2">
      <c r="A329" s="51" t="s">
        <v>694</v>
      </c>
      <c r="B329" s="51" t="s">
        <v>695</v>
      </c>
      <c r="C329" s="70" t="str">
        <f t="shared" si="10"/>
        <v>21375103 MUSEO DE ARTE COSTARRICENSE</v>
      </c>
      <c r="D329" s="51" t="s">
        <v>685</v>
      </c>
      <c r="E329" s="51" t="s">
        <v>37</v>
      </c>
      <c r="F329" s="51" t="s">
        <v>38</v>
      </c>
      <c r="G329" s="50">
        <v>15500000</v>
      </c>
      <c r="H329" s="50">
        <v>15500000</v>
      </c>
      <c r="I329" s="50">
        <v>15500000</v>
      </c>
      <c r="J329" s="50">
        <v>0</v>
      </c>
      <c r="K329" s="50">
        <v>0</v>
      </c>
      <c r="L329" s="50">
        <v>0</v>
      </c>
      <c r="M329" s="50">
        <v>1344429.5</v>
      </c>
      <c r="N329" s="50">
        <v>1344429.5</v>
      </c>
      <c r="O329" s="50">
        <v>14155570.5</v>
      </c>
      <c r="P329" s="71">
        <f t="shared" si="11"/>
        <v>8.6737387096774199E-2</v>
      </c>
    </row>
    <row r="330" spans="1:16" ht="14.4" x14ac:dyDescent="0.2">
      <c r="A330" s="51" t="s">
        <v>694</v>
      </c>
      <c r="B330" s="51" t="s">
        <v>695</v>
      </c>
      <c r="C330" s="70" t="str">
        <f t="shared" si="10"/>
        <v>21375103 MUSEO DE ARTE COSTARRICENSE</v>
      </c>
      <c r="D330" s="51" t="s">
        <v>685</v>
      </c>
      <c r="E330" s="51" t="s">
        <v>39</v>
      </c>
      <c r="F330" s="51" t="s">
        <v>40</v>
      </c>
      <c r="G330" s="50">
        <v>71711002</v>
      </c>
      <c r="H330" s="50">
        <v>71711002</v>
      </c>
      <c r="I330" s="50">
        <v>71711002</v>
      </c>
      <c r="J330" s="50">
        <v>0</v>
      </c>
      <c r="K330" s="50">
        <v>0</v>
      </c>
      <c r="L330" s="50">
        <v>0</v>
      </c>
      <c r="M330" s="50">
        <v>4489355.2699999996</v>
      </c>
      <c r="N330" s="50">
        <v>4489355.2699999996</v>
      </c>
      <c r="O330" s="50">
        <v>67221646.730000004</v>
      </c>
      <c r="P330" s="71">
        <f t="shared" si="11"/>
        <v>6.2603438033120767E-2</v>
      </c>
    </row>
    <row r="331" spans="1:16" ht="14.4" x14ac:dyDescent="0.2">
      <c r="A331" s="51" t="s">
        <v>694</v>
      </c>
      <c r="B331" s="51" t="s">
        <v>695</v>
      </c>
      <c r="C331" s="70" t="str">
        <f t="shared" si="10"/>
        <v>21375103 MUSEO DE ARTE COSTARRICENSE</v>
      </c>
      <c r="D331" s="51" t="s">
        <v>685</v>
      </c>
      <c r="E331" s="51" t="s">
        <v>45</v>
      </c>
      <c r="F331" s="51" t="s">
        <v>42</v>
      </c>
      <c r="G331" s="50">
        <v>68033515</v>
      </c>
      <c r="H331" s="50">
        <v>68033515</v>
      </c>
      <c r="I331" s="50">
        <v>68033515</v>
      </c>
      <c r="J331" s="50">
        <v>0</v>
      </c>
      <c r="K331" s="50">
        <v>0</v>
      </c>
      <c r="L331" s="50">
        <v>0</v>
      </c>
      <c r="M331" s="50">
        <v>4259131.87</v>
      </c>
      <c r="N331" s="50">
        <v>4259131.87</v>
      </c>
      <c r="O331" s="50">
        <v>63774383.130000003</v>
      </c>
      <c r="P331" s="71">
        <f t="shared" si="11"/>
        <v>6.2603436997191758E-2</v>
      </c>
    </row>
    <row r="332" spans="1:16" ht="14.4" x14ac:dyDescent="0.2">
      <c r="A332" s="51" t="s">
        <v>694</v>
      </c>
      <c r="B332" s="51" t="s">
        <v>695</v>
      </c>
      <c r="C332" s="70" t="str">
        <f t="shared" si="10"/>
        <v>21375103 MUSEO DE ARTE COSTARRICENSE</v>
      </c>
      <c r="D332" s="51" t="s">
        <v>685</v>
      </c>
      <c r="E332" s="51" t="s">
        <v>66</v>
      </c>
      <c r="F332" s="51" t="s">
        <v>63</v>
      </c>
      <c r="G332" s="50">
        <v>3677487</v>
      </c>
      <c r="H332" s="50">
        <v>3677487</v>
      </c>
      <c r="I332" s="50">
        <v>3677487</v>
      </c>
      <c r="J332" s="50">
        <v>0</v>
      </c>
      <c r="K332" s="50">
        <v>0</v>
      </c>
      <c r="L332" s="50">
        <v>0</v>
      </c>
      <c r="M332" s="50">
        <v>230223.4</v>
      </c>
      <c r="N332" s="50">
        <v>230223.4</v>
      </c>
      <c r="O332" s="50">
        <v>3447263.6</v>
      </c>
      <c r="P332" s="71">
        <f t="shared" si="11"/>
        <v>6.260345719780927E-2</v>
      </c>
    </row>
    <row r="333" spans="1:16" ht="14.4" x14ac:dyDescent="0.2">
      <c r="A333" s="51" t="s">
        <v>694</v>
      </c>
      <c r="B333" s="51" t="s">
        <v>695</v>
      </c>
      <c r="C333" s="70" t="str">
        <f t="shared" si="10"/>
        <v>21375103 MUSEO DE ARTE COSTARRICENSE</v>
      </c>
      <c r="D333" s="51" t="s">
        <v>685</v>
      </c>
      <c r="E333" s="51" t="s">
        <v>84</v>
      </c>
      <c r="F333" s="51" t="s">
        <v>85</v>
      </c>
      <c r="G333" s="50">
        <v>81361349</v>
      </c>
      <c r="H333" s="50">
        <v>81361349</v>
      </c>
      <c r="I333" s="50">
        <v>81361349</v>
      </c>
      <c r="J333" s="50">
        <v>0</v>
      </c>
      <c r="K333" s="50">
        <v>0</v>
      </c>
      <c r="L333" s="50">
        <v>0</v>
      </c>
      <c r="M333" s="50">
        <v>5117201.5999999996</v>
      </c>
      <c r="N333" s="50">
        <v>5117201.5999999996</v>
      </c>
      <c r="O333" s="50">
        <v>76244147.400000006</v>
      </c>
      <c r="P333" s="71">
        <f t="shared" si="11"/>
        <v>6.2894748709242762E-2</v>
      </c>
    </row>
    <row r="334" spans="1:16" ht="14.4" x14ac:dyDescent="0.2">
      <c r="A334" s="51" t="s">
        <v>694</v>
      </c>
      <c r="B334" s="51" t="s">
        <v>695</v>
      </c>
      <c r="C334" s="70" t="str">
        <f t="shared" si="10"/>
        <v>21375103 MUSEO DE ARTE COSTARRICENSE</v>
      </c>
      <c r="D334" s="51" t="s">
        <v>685</v>
      </c>
      <c r="E334" s="51" t="s">
        <v>90</v>
      </c>
      <c r="F334" s="51" t="s">
        <v>87</v>
      </c>
      <c r="G334" s="50">
        <v>39863962</v>
      </c>
      <c r="H334" s="50">
        <v>39863962</v>
      </c>
      <c r="I334" s="50">
        <v>39863962</v>
      </c>
      <c r="J334" s="50">
        <v>0</v>
      </c>
      <c r="K334" s="50">
        <v>0</v>
      </c>
      <c r="L334" s="50">
        <v>0</v>
      </c>
      <c r="M334" s="50">
        <v>2413661</v>
      </c>
      <c r="N334" s="50">
        <v>2413661</v>
      </c>
      <c r="O334" s="50">
        <v>37450301</v>
      </c>
      <c r="P334" s="71">
        <f t="shared" si="11"/>
        <v>6.0547443829090546E-2</v>
      </c>
    </row>
    <row r="335" spans="1:16" ht="14.4" x14ac:dyDescent="0.2">
      <c r="A335" s="51" t="s">
        <v>694</v>
      </c>
      <c r="B335" s="51" t="s">
        <v>695</v>
      </c>
      <c r="C335" s="70" t="str">
        <f t="shared" si="10"/>
        <v>21375103 MUSEO DE ARTE COSTARRICENSE</v>
      </c>
      <c r="D335" s="51" t="s">
        <v>685</v>
      </c>
      <c r="E335" s="51" t="s">
        <v>111</v>
      </c>
      <c r="F335" s="51" t="s">
        <v>108</v>
      </c>
      <c r="G335" s="50">
        <v>22064924</v>
      </c>
      <c r="H335" s="50">
        <v>22064924</v>
      </c>
      <c r="I335" s="50">
        <v>22064924</v>
      </c>
      <c r="J335" s="50">
        <v>0</v>
      </c>
      <c r="K335" s="50">
        <v>0</v>
      </c>
      <c r="L335" s="50">
        <v>0</v>
      </c>
      <c r="M335" s="50">
        <v>1381340.1</v>
      </c>
      <c r="N335" s="50">
        <v>1381340.1</v>
      </c>
      <c r="O335" s="50">
        <v>20683583.899999999</v>
      </c>
      <c r="P335" s="71">
        <f t="shared" si="11"/>
        <v>6.2603437927091887E-2</v>
      </c>
    </row>
    <row r="336" spans="1:16" ht="14.4" x14ac:dyDescent="0.2">
      <c r="A336" s="51" t="s">
        <v>694</v>
      </c>
      <c r="B336" s="51" t="s">
        <v>695</v>
      </c>
      <c r="C336" s="70" t="str">
        <f t="shared" si="10"/>
        <v>21375103 MUSEO DE ARTE COSTARRICENSE</v>
      </c>
      <c r="D336" s="51" t="s">
        <v>685</v>
      </c>
      <c r="E336" s="51" t="s">
        <v>132</v>
      </c>
      <c r="F336" s="51" t="s">
        <v>129</v>
      </c>
      <c r="G336" s="50">
        <v>11032463</v>
      </c>
      <c r="H336" s="50">
        <v>11032463</v>
      </c>
      <c r="I336" s="50">
        <v>11032463</v>
      </c>
      <c r="J336" s="50">
        <v>0</v>
      </c>
      <c r="K336" s="50">
        <v>0</v>
      </c>
      <c r="L336" s="50">
        <v>0</v>
      </c>
      <c r="M336" s="50">
        <v>690670</v>
      </c>
      <c r="N336" s="50">
        <v>690670</v>
      </c>
      <c r="O336" s="50">
        <v>10341793</v>
      </c>
      <c r="P336" s="71">
        <f t="shared" si="11"/>
        <v>6.2603427720537105E-2</v>
      </c>
    </row>
    <row r="337" spans="1:16" ht="14.4" x14ac:dyDescent="0.2">
      <c r="A337" s="51" t="s">
        <v>694</v>
      </c>
      <c r="B337" s="51" t="s">
        <v>695</v>
      </c>
      <c r="C337" s="70" t="str">
        <f t="shared" si="10"/>
        <v>21375103 MUSEO DE ARTE COSTARRICENSE</v>
      </c>
      <c r="D337" s="51" t="s">
        <v>685</v>
      </c>
      <c r="E337" s="51" t="s">
        <v>151</v>
      </c>
      <c r="F337" s="51" t="s">
        <v>150</v>
      </c>
      <c r="G337" s="50">
        <v>8400000</v>
      </c>
      <c r="H337" s="50">
        <v>8400000</v>
      </c>
      <c r="I337" s="50">
        <v>8400000</v>
      </c>
      <c r="J337" s="50">
        <v>0</v>
      </c>
      <c r="K337" s="50">
        <v>0</v>
      </c>
      <c r="L337" s="50">
        <v>0</v>
      </c>
      <c r="M337" s="50">
        <v>631530.5</v>
      </c>
      <c r="N337" s="50">
        <v>631530.5</v>
      </c>
      <c r="O337" s="50">
        <v>7768469.5</v>
      </c>
      <c r="P337" s="71">
        <f t="shared" si="11"/>
        <v>7.5182202380952384E-2</v>
      </c>
    </row>
    <row r="338" spans="1:16" ht="14.4" x14ac:dyDescent="0.2">
      <c r="A338" s="51" t="s">
        <v>694</v>
      </c>
      <c r="B338" s="51" t="s">
        <v>695</v>
      </c>
      <c r="C338" s="70" t="str">
        <f t="shared" si="10"/>
        <v>21375103 MUSEO DE ARTE COSTARRICENSE</v>
      </c>
      <c r="D338" s="51" t="s">
        <v>685</v>
      </c>
      <c r="E338" s="51" t="s">
        <v>167</v>
      </c>
      <c r="F338" s="51" t="s">
        <v>168</v>
      </c>
      <c r="G338" s="50">
        <v>587329617</v>
      </c>
      <c r="H338" s="50">
        <v>587329617</v>
      </c>
      <c r="I338" s="50">
        <v>148268106</v>
      </c>
      <c r="J338" s="50">
        <v>0</v>
      </c>
      <c r="K338" s="50">
        <v>0</v>
      </c>
      <c r="L338" s="50">
        <v>0</v>
      </c>
      <c r="M338" s="50">
        <v>907146</v>
      </c>
      <c r="N338" s="50">
        <v>907146</v>
      </c>
      <c r="O338" s="50">
        <v>586422471</v>
      </c>
      <c r="P338" s="71">
        <f t="shared" si="11"/>
        <v>1.5445262315113254E-3</v>
      </c>
    </row>
    <row r="339" spans="1:16" ht="14.4" x14ac:dyDescent="0.2">
      <c r="A339" s="51" t="s">
        <v>694</v>
      </c>
      <c r="B339" s="51" t="s">
        <v>695</v>
      </c>
      <c r="C339" s="70" t="str">
        <f t="shared" si="10"/>
        <v>21375103 MUSEO DE ARTE COSTARRICENSE</v>
      </c>
      <c r="D339" s="51" t="s">
        <v>685</v>
      </c>
      <c r="E339" s="51" t="s">
        <v>169</v>
      </c>
      <c r="F339" s="51" t="s">
        <v>170</v>
      </c>
      <c r="G339" s="50">
        <v>106920082</v>
      </c>
      <c r="H339" s="50">
        <v>106920082</v>
      </c>
      <c r="I339" s="50">
        <v>26730020.5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106920082</v>
      </c>
      <c r="P339" s="71">
        <f t="shared" si="11"/>
        <v>0</v>
      </c>
    </row>
    <row r="340" spans="1:16" ht="14.4" x14ac:dyDescent="0.2">
      <c r="A340" s="51" t="s">
        <v>694</v>
      </c>
      <c r="B340" s="51" t="s">
        <v>695</v>
      </c>
      <c r="C340" s="70" t="str">
        <f t="shared" si="10"/>
        <v>21375103 MUSEO DE ARTE COSTARRICENSE</v>
      </c>
      <c r="D340" s="51" t="s">
        <v>685</v>
      </c>
      <c r="E340" s="51" t="s">
        <v>171</v>
      </c>
      <c r="F340" s="51" t="s">
        <v>172</v>
      </c>
      <c r="G340" s="50">
        <v>98223851</v>
      </c>
      <c r="H340" s="50">
        <v>98223851</v>
      </c>
      <c r="I340" s="50">
        <v>24555962.75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98223851</v>
      </c>
      <c r="P340" s="71">
        <f t="shared" si="11"/>
        <v>0</v>
      </c>
    </row>
    <row r="341" spans="1:16" ht="14.4" x14ac:dyDescent="0.2">
      <c r="A341" s="51" t="s">
        <v>694</v>
      </c>
      <c r="B341" s="51" t="s">
        <v>695</v>
      </c>
      <c r="C341" s="70" t="str">
        <f t="shared" si="10"/>
        <v>21375103 MUSEO DE ARTE COSTARRICENSE</v>
      </c>
      <c r="D341" s="51" t="s">
        <v>685</v>
      </c>
      <c r="E341" s="51" t="s">
        <v>175</v>
      </c>
      <c r="F341" s="51" t="s">
        <v>176</v>
      </c>
      <c r="G341" s="50">
        <v>8696231</v>
      </c>
      <c r="H341" s="50">
        <v>8696231</v>
      </c>
      <c r="I341" s="50">
        <v>2174057.75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8696231</v>
      </c>
      <c r="P341" s="71">
        <f t="shared" si="11"/>
        <v>0</v>
      </c>
    </row>
    <row r="342" spans="1:16" ht="14.4" x14ac:dyDescent="0.2">
      <c r="A342" s="51" t="s">
        <v>694</v>
      </c>
      <c r="B342" s="51" t="s">
        <v>695</v>
      </c>
      <c r="C342" s="70" t="str">
        <f t="shared" si="10"/>
        <v>21375103 MUSEO DE ARTE COSTARRICENSE</v>
      </c>
      <c r="D342" s="51" t="s">
        <v>685</v>
      </c>
      <c r="E342" s="51" t="s">
        <v>181</v>
      </c>
      <c r="F342" s="51" t="s">
        <v>182</v>
      </c>
      <c r="G342" s="50">
        <v>52575927</v>
      </c>
      <c r="H342" s="50">
        <v>52575927</v>
      </c>
      <c r="I342" s="50">
        <v>13143981.75</v>
      </c>
      <c r="J342" s="50">
        <v>0</v>
      </c>
      <c r="K342" s="50">
        <v>0</v>
      </c>
      <c r="L342" s="50">
        <v>0</v>
      </c>
      <c r="M342" s="50">
        <v>907146</v>
      </c>
      <c r="N342" s="50">
        <v>907146</v>
      </c>
      <c r="O342" s="50">
        <v>51668781</v>
      </c>
      <c r="P342" s="71">
        <f t="shared" si="11"/>
        <v>1.7254018174515495E-2</v>
      </c>
    </row>
    <row r="343" spans="1:16" ht="14.4" x14ac:dyDescent="0.2">
      <c r="A343" s="51" t="s">
        <v>694</v>
      </c>
      <c r="B343" s="51" t="s">
        <v>695</v>
      </c>
      <c r="C343" s="70" t="str">
        <f t="shared" si="10"/>
        <v>21375103 MUSEO DE ARTE COSTARRICENSE</v>
      </c>
      <c r="D343" s="51" t="s">
        <v>685</v>
      </c>
      <c r="E343" s="51" t="s">
        <v>183</v>
      </c>
      <c r="F343" s="51" t="s">
        <v>184</v>
      </c>
      <c r="G343" s="50">
        <v>1356000</v>
      </c>
      <c r="H343" s="50">
        <v>1356000</v>
      </c>
      <c r="I343" s="50">
        <v>339000</v>
      </c>
      <c r="J343" s="50">
        <v>0</v>
      </c>
      <c r="K343" s="50">
        <v>0</v>
      </c>
      <c r="L343" s="50">
        <v>0</v>
      </c>
      <c r="M343" s="50">
        <v>133036</v>
      </c>
      <c r="N343" s="50">
        <v>133036</v>
      </c>
      <c r="O343" s="50">
        <v>1222964</v>
      </c>
      <c r="P343" s="71">
        <f t="shared" si="11"/>
        <v>9.8109144542772864E-2</v>
      </c>
    </row>
    <row r="344" spans="1:16" ht="14.4" x14ac:dyDescent="0.2">
      <c r="A344" s="51" t="s">
        <v>694</v>
      </c>
      <c r="B344" s="51" t="s">
        <v>695</v>
      </c>
      <c r="C344" s="70" t="str">
        <f t="shared" si="10"/>
        <v>21375103 MUSEO DE ARTE COSTARRICENSE</v>
      </c>
      <c r="D344" s="51" t="s">
        <v>685</v>
      </c>
      <c r="E344" s="51" t="s">
        <v>185</v>
      </c>
      <c r="F344" s="51" t="s">
        <v>186</v>
      </c>
      <c r="G344" s="50">
        <v>18984000</v>
      </c>
      <c r="H344" s="50">
        <v>18984000</v>
      </c>
      <c r="I344" s="50">
        <v>4746000</v>
      </c>
      <c r="J344" s="50">
        <v>0</v>
      </c>
      <c r="K344" s="50">
        <v>0</v>
      </c>
      <c r="L344" s="50">
        <v>0</v>
      </c>
      <c r="M344" s="50">
        <v>774110</v>
      </c>
      <c r="N344" s="50">
        <v>774110</v>
      </c>
      <c r="O344" s="50">
        <v>18209890</v>
      </c>
      <c r="P344" s="71">
        <f t="shared" si="11"/>
        <v>4.0776970080067428E-2</v>
      </c>
    </row>
    <row r="345" spans="1:16" ht="14.4" x14ac:dyDescent="0.2">
      <c r="A345" s="51" t="s">
        <v>694</v>
      </c>
      <c r="B345" s="51" t="s">
        <v>695</v>
      </c>
      <c r="C345" s="70" t="str">
        <f t="shared" si="10"/>
        <v>21375103 MUSEO DE ARTE COSTARRICENSE</v>
      </c>
      <c r="D345" s="51" t="s">
        <v>685</v>
      </c>
      <c r="E345" s="51" t="s">
        <v>187</v>
      </c>
      <c r="F345" s="51" t="s">
        <v>188</v>
      </c>
      <c r="G345" s="50">
        <v>1592000</v>
      </c>
      <c r="H345" s="50">
        <v>1592000</v>
      </c>
      <c r="I345" s="50">
        <v>398000</v>
      </c>
      <c r="J345" s="50">
        <v>0</v>
      </c>
      <c r="K345" s="50">
        <v>0</v>
      </c>
      <c r="L345" s="50">
        <v>0</v>
      </c>
      <c r="M345" s="50">
        <v>0</v>
      </c>
      <c r="N345" s="50">
        <v>0</v>
      </c>
      <c r="O345" s="50">
        <v>1592000</v>
      </c>
      <c r="P345" s="71">
        <f t="shared" si="11"/>
        <v>0</v>
      </c>
    </row>
    <row r="346" spans="1:16" ht="14.4" x14ac:dyDescent="0.2">
      <c r="A346" s="51" t="s">
        <v>694</v>
      </c>
      <c r="B346" s="51" t="s">
        <v>695</v>
      </c>
      <c r="C346" s="70" t="str">
        <f t="shared" si="10"/>
        <v>21375103 MUSEO DE ARTE COSTARRICENSE</v>
      </c>
      <c r="D346" s="51" t="s">
        <v>685</v>
      </c>
      <c r="E346" s="51" t="s">
        <v>189</v>
      </c>
      <c r="F346" s="51" t="s">
        <v>190</v>
      </c>
      <c r="G346" s="50">
        <v>30643927</v>
      </c>
      <c r="H346" s="50">
        <v>30643927</v>
      </c>
      <c r="I346" s="50">
        <v>7660981.75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50">
        <v>30643927</v>
      </c>
      <c r="P346" s="71">
        <f t="shared" si="11"/>
        <v>0</v>
      </c>
    </row>
    <row r="347" spans="1:16" ht="14.4" x14ac:dyDescent="0.2">
      <c r="A347" s="51" t="s">
        <v>694</v>
      </c>
      <c r="B347" s="51" t="s">
        <v>695</v>
      </c>
      <c r="C347" s="70" t="str">
        <f t="shared" si="10"/>
        <v>21375103 MUSEO DE ARTE COSTARRICENSE</v>
      </c>
      <c r="D347" s="51" t="s">
        <v>685</v>
      </c>
      <c r="E347" s="51" t="s">
        <v>193</v>
      </c>
      <c r="F347" s="51" t="s">
        <v>194</v>
      </c>
      <c r="G347" s="50">
        <v>43013304</v>
      </c>
      <c r="H347" s="50">
        <v>43013304</v>
      </c>
      <c r="I347" s="50">
        <v>12189027.75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43013304</v>
      </c>
      <c r="P347" s="69">
        <f t="shared" si="11"/>
        <v>0</v>
      </c>
    </row>
    <row r="348" spans="1:16" ht="14.4" x14ac:dyDescent="0.2">
      <c r="A348" s="51" t="s">
        <v>694</v>
      </c>
      <c r="B348" s="51" t="s">
        <v>695</v>
      </c>
      <c r="C348" s="70" t="str">
        <f t="shared" si="10"/>
        <v>21375103 MUSEO DE ARTE COSTARRICENSE</v>
      </c>
      <c r="D348" s="51" t="s">
        <v>685</v>
      </c>
      <c r="E348" s="51" t="s">
        <v>195</v>
      </c>
      <c r="F348" s="51" t="s">
        <v>196</v>
      </c>
      <c r="G348" s="50">
        <v>400000</v>
      </c>
      <c r="H348" s="50">
        <v>400000</v>
      </c>
      <c r="I348" s="50">
        <v>100000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400000</v>
      </c>
      <c r="P348" s="69">
        <f t="shared" si="11"/>
        <v>0</v>
      </c>
    </row>
    <row r="349" spans="1:16" ht="14.4" x14ac:dyDescent="0.2">
      <c r="A349" s="51" t="s">
        <v>694</v>
      </c>
      <c r="B349" s="51" t="s">
        <v>695</v>
      </c>
      <c r="C349" s="70" t="str">
        <f t="shared" si="10"/>
        <v>21375103 MUSEO DE ARTE COSTARRICENSE</v>
      </c>
      <c r="D349" s="51" t="s">
        <v>685</v>
      </c>
      <c r="E349" s="51" t="s">
        <v>199</v>
      </c>
      <c r="F349" s="51" t="s">
        <v>200</v>
      </c>
      <c r="G349" s="50">
        <v>40074250</v>
      </c>
      <c r="H349" s="50">
        <v>40074250</v>
      </c>
      <c r="I349" s="50">
        <v>10018562.5</v>
      </c>
      <c r="J349" s="50">
        <v>0</v>
      </c>
      <c r="K349" s="50">
        <v>0</v>
      </c>
      <c r="L349" s="50">
        <v>0</v>
      </c>
      <c r="M349" s="50">
        <v>0</v>
      </c>
      <c r="N349" s="50">
        <v>0</v>
      </c>
      <c r="O349" s="50">
        <v>40074250</v>
      </c>
      <c r="P349" s="71">
        <f t="shared" si="11"/>
        <v>0</v>
      </c>
    </row>
    <row r="350" spans="1:16" ht="14.4" x14ac:dyDescent="0.2">
      <c r="A350" s="51" t="s">
        <v>694</v>
      </c>
      <c r="B350" s="51" t="s">
        <v>695</v>
      </c>
      <c r="C350" s="70" t="str">
        <f t="shared" si="10"/>
        <v>21375103 MUSEO DE ARTE COSTARRICENSE</v>
      </c>
      <c r="D350" s="51" t="s">
        <v>685</v>
      </c>
      <c r="E350" s="51" t="s">
        <v>205</v>
      </c>
      <c r="F350" s="51" t="s">
        <v>206</v>
      </c>
      <c r="G350" s="50">
        <v>1914269</v>
      </c>
      <c r="H350" s="50">
        <v>1914269</v>
      </c>
      <c r="I350" s="50">
        <v>1914269</v>
      </c>
      <c r="J350" s="50">
        <v>0</v>
      </c>
      <c r="K350" s="50">
        <v>0</v>
      </c>
      <c r="L350" s="50">
        <v>0</v>
      </c>
      <c r="M350" s="50">
        <v>0</v>
      </c>
      <c r="N350" s="50">
        <v>0</v>
      </c>
      <c r="O350" s="50">
        <v>1914269</v>
      </c>
      <c r="P350" s="71">
        <f t="shared" si="11"/>
        <v>0</v>
      </c>
    </row>
    <row r="351" spans="1:16" ht="14.4" x14ac:dyDescent="0.2">
      <c r="A351" s="51" t="s">
        <v>694</v>
      </c>
      <c r="B351" s="51" t="s">
        <v>695</v>
      </c>
      <c r="C351" s="70" t="str">
        <f t="shared" si="10"/>
        <v>21375103 MUSEO DE ARTE COSTARRICENSE</v>
      </c>
      <c r="D351" s="51" t="s">
        <v>685</v>
      </c>
      <c r="E351" s="51" t="s">
        <v>207</v>
      </c>
      <c r="F351" s="51" t="s">
        <v>208</v>
      </c>
      <c r="G351" s="50">
        <v>624785</v>
      </c>
      <c r="H351" s="50">
        <v>624785</v>
      </c>
      <c r="I351" s="50">
        <v>156196.25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624785</v>
      </c>
      <c r="P351" s="71">
        <f t="shared" si="11"/>
        <v>0</v>
      </c>
    </row>
    <row r="352" spans="1:16" ht="14.4" x14ac:dyDescent="0.2">
      <c r="A352" s="51" t="s">
        <v>694</v>
      </c>
      <c r="B352" s="51" t="s">
        <v>695</v>
      </c>
      <c r="C352" s="70" t="str">
        <f t="shared" si="10"/>
        <v>21375103 MUSEO DE ARTE COSTARRICENSE</v>
      </c>
      <c r="D352" s="51" t="s">
        <v>685</v>
      </c>
      <c r="E352" s="51" t="s">
        <v>209</v>
      </c>
      <c r="F352" s="51" t="s">
        <v>210</v>
      </c>
      <c r="G352" s="50">
        <v>284251424</v>
      </c>
      <c r="H352" s="50">
        <v>284251424</v>
      </c>
      <c r="I352" s="50">
        <v>71062856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284251424</v>
      </c>
      <c r="P352" s="71">
        <f t="shared" si="11"/>
        <v>0</v>
      </c>
    </row>
    <row r="353" spans="1:16" ht="14.4" x14ac:dyDescent="0.2">
      <c r="A353" s="51" t="s">
        <v>694</v>
      </c>
      <c r="B353" s="51" t="s">
        <v>695</v>
      </c>
      <c r="C353" s="70" t="str">
        <f t="shared" si="10"/>
        <v>21375103 MUSEO DE ARTE COSTARRICENSE</v>
      </c>
      <c r="D353" s="51" t="s">
        <v>685</v>
      </c>
      <c r="E353" s="51" t="s">
        <v>217</v>
      </c>
      <c r="F353" s="51" t="s">
        <v>218</v>
      </c>
      <c r="G353" s="50">
        <v>3443767</v>
      </c>
      <c r="H353" s="50">
        <v>3443767</v>
      </c>
      <c r="I353" s="50">
        <v>860941.75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3443767</v>
      </c>
      <c r="P353" s="71">
        <f t="shared" si="11"/>
        <v>0</v>
      </c>
    </row>
    <row r="354" spans="1:16" ht="14.4" x14ac:dyDescent="0.2">
      <c r="A354" s="51" t="s">
        <v>694</v>
      </c>
      <c r="B354" s="51" t="s">
        <v>695</v>
      </c>
      <c r="C354" s="70" t="str">
        <f t="shared" si="10"/>
        <v>21375103 MUSEO DE ARTE COSTARRICENSE</v>
      </c>
      <c r="D354" s="51" t="s">
        <v>685</v>
      </c>
      <c r="E354" s="51" t="s">
        <v>219</v>
      </c>
      <c r="F354" s="51" t="s">
        <v>220</v>
      </c>
      <c r="G354" s="50">
        <v>9576039</v>
      </c>
      <c r="H354" s="50">
        <v>9576039</v>
      </c>
      <c r="I354" s="50">
        <v>2394009.75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9576039</v>
      </c>
      <c r="P354" s="71">
        <f t="shared" si="11"/>
        <v>0</v>
      </c>
    </row>
    <row r="355" spans="1:16" ht="14.4" x14ac:dyDescent="0.2">
      <c r="A355" s="51" t="s">
        <v>694</v>
      </c>
      <c r="B355" s="51" t="s">
        <v>695</v>
      </c>
      <c r="C355" s="70" t="str">
        <f t="shared" si="10"/>
        <v>21375103 MUSEO DE ARTE COSTARRICENSE</v>
      </c>
      <c r="D355" s="51" t="s">
        <v>685</v>
      </c>
      <c r="E355" s="51" t="s">
        <v>221</v>
      </c>
      <c r="F355" s="51" t="s">
        <v>222</v>
      </c>
      <c r="G355" s="50">
        <v>232000000</v>
      </c>
      <c r="H355" s="50">
        <v>232000000</v>
      </c>
      <c r="I355" s="50">
        <v>58000000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232000000</v>
      </c>
      <c r="P355" s="71">
        <f t="shared" si="11"/>
        <v>0</v>
      </c>
    </row>
    <row r="356" spans="1:16" ht="14.4" x14ac:dyDescent="0.2">
      <c r="A356" s="51" t="s">
        <v>694</v>
      </c>
      <c r="B356" s="51" t="s">
        <v>695</v>
      </c>
      <c r="C356" s="70" t="str">
        <f t="shared" si="10"/>
        <v>21375103 MUSEO DE ARTE COSTARRICENSE</v>
      </c>
      <c r="D356" s="51" t="s">
        <v>685</v>
      </c>
      <c r="E356" s="51" t="s">
        <v>223</v>
      </c>
      <c r="F356" s="51" t="s">
        <v>224</v>
      </c>
      <c r="G356" s="50">
        <v>39231618</v>
      </c>
      <c r="H356" s="50">
        <v>39231618</v>
      </c>
      <c r="I356" s="50">
        <v>9807904.5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39231618</v>
      </c>
      <c r="P356" s="71">
        <f t="shared" si="11"/>
        <v>0</v>
      </c>
    </row>
    <row r="357" spans="1:16" ht="14.4" x14ac:dyDescent="0.2">
      <c r="A357" s="51" t="s">
        <v>694</v>
      </c>
      <c r="B357" s="51" t="s">
        <v>695</v>
      </c>
      <c r="C357" s="70" t="str">
        <f t="shared" si="10"/>
        <v>21375103 MUSEO DE ARTE COSTARRICENSE</v>
      </c>
      <c r="D357" s="51" t="s">
        <v>685</v>
      </c>
      <c r="E357" s="51" t="s">
        <v>225</v>
      </c>
      <c r="F357" s="51" t="s">
        <v>226</v>
      </c>
      <c r="G357" s="50">
        <v>2594900</v>
      </c>
      <c r="H357" s="50">
        <v>2594900</v>
      </c>
      <c r="I357" s="50">
        <v>648725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2594900</v>
      </c>
      <c r="P357" s="71">
        <f t="shared" si="11"/>
        <v>0</v>
      </c>
    </row>
    <row r="358" spans="1:16" ht="14.4" x14ac:dyDescent="0.2">
      <c r="A358" s="51" t="s">
        <v>694</v>
      </c>
      <c r="B358" s="51" t="s">
        <v>695</v>
      </c>
      <c r="C358" s="70" t="str">
        <f t="shared" si="10"/>
        <v>21375103 MUSEO DE ARTE COSTARRICENSE</v>
      </c>
      <c r="D358" s="51" t="s">
        <v>685</v>
      </c>
      <c r="E358" s="51" t="s">
        <v>229</v>
      </c>
      <c r="F358" s="51" t="s">
        <v>230</v>
      </c>
      <c r="G358" s="50">
        <v>2594900</v>
      </c>
      <c r="H358" s="50">
        <v>2594900</v>
      </c>
      <c r="I358" s="50">
        <v>648725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2594900</v>
      </c>
      <c r="P358" s="71">
        <f t="shared" si="11"/>
        <v>0</v>
      </c>
    </row>
    <row r="359" spans="1:16" ht="14.4" x14ac:dyDescent="0.2">
      <c r="A359" s="51" t="s">
        <v>694</v>
      </c>
      <c r="B359" s="51" t="s">
        <v>695</v>
      </c>
      <c r="C359" s="70" t="str">
        <f t="shared" si="10"/>
        <v>21375103 MUSEO DE ARTE COSTARRICENSE</v>
      </c>
      <c r="D359" s="51" t="s">
        <v>685</v>
      </c>
      <c r="E359" s="51" t="s">
        <v>235</v>
      </c>
      <c r="F359" s="51" t="s">
        <v>236</v>
      </c>
      <c r="G359" s="50">
        <v>71000000</v>
      </c>
      <c r="H359" s="50">
        <v>71000000</v>
      </c>
      <c r="I359" s="50">
        <v>17750000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71000000</v>
      </c>
      <c r="P359" s="71">
        <f t="shared" si="11"/>
        <v>0</v>
      </c>
    </row>
    <row r="360" spans="1:16" ht="14.4" x14ac:dyDescent="0.2">
      <c r="A360" s="51" t="s">
        <v>694</v>
      </c>
      <c r="B360" s="51" t="s">
        <v>695</v>
      </c>
      <c r="C360" s="70" t="str">
        <f t="shared" si="10"/>
        <v>21375103 MUSEO DE ARTE COSTARRICENSE</v>
      </c>
      <c r="D360" s="51" t="s">
        <v>685</v>
      </c>
      <c r="E360" s="51" t="s">
        <v>237</v>
      </c>
      <c r="F360" s="51" t="s">
        <v>238</v>
      </c>
      <c r="G360" s="50">
        <v>71000000</v>
      </c>
      <c r="H360" s="50">
        <v>71000000</v>
      </c>
      <c r="I360" s="50">
        <v>17750000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71000000</v>
      </c>
      <c r="P360" s="71">
        <f t="shared" si="11"/>
        <v>0</v>
      </c>
    </row>
    <row r="361" spans="1:16" ht="14.4" x14ac:dyDescent="0.2">
      <c r="A361" s="51" t="s">
        <v>694</v>
      </c>
      <c r="B361" s="51" t="s">
        <v>695</v>
      </c>
      <c r="C361" s="70" t="str">
        <f t="shared" si="10"/>
        <v>21375103 MUSEO DE ARTE COSTARRICENSE</v>
      </c>
      <c r="D361" s="51" t="s">
        <v>685</v>
      </c>
      <c r="E361" s="51" t="s">
        <v>247</v>
      </c>
      <c r="F361" s="51" t="s">
        <v>248</v>
      </c>
      <c r="G361" s="50">
        <v>25813980</v>
      </c>
      <c r="H361" s="50">
        <v>25813980</v>
      </c>
      <c r="I361" s="50">
        <v>6453495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50">
        <v>25813980</v>
      </c>
      <c r="P361" s="71">
        <f t="shared" si="11"/>
        <v>0</v>
      </c>
    </row>
    <row r="362" spans="1:16" ht="14.4" x14ac:dyDescent="0.2">
      <c r="A362" s="51" t="s">
        <v>694</v>
      </c>
      <c r="B362" s="51" t="s">
        <v>695</v>
      </c>
      <c r="C362" s="70" t="str">
        <f t="shared" si="10"/>
        <v>21375103 MUSEO DE ARTE COSTARRICENSE</v>
      </c>
      <c r="D362" s="51" t="s">
        <v>685</v>
      </c>
      <c r="E362" s="51" t="s">
        <v>249</v>
      </c>
      <c r="F362" s="51" t="s">
        <v>250</v>
      </c>
      <c r="G362" s="50">
        <v>6578480</v>
      </c>
      <c r="H362" s="50">
        <v>6578480</v>
      </c>
      <c r="I362" s="50">
        <v>1644620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6578480</v>
      </c>
      <c r="P362" s="71">
        <f t="shared" si="11"/>
        <v>0</v>
      </c>
    </row>
    <row r="363" spans="1:16" ht="14.4" x14ac:dyDescent="0.2">
      <c r="A363" s="51" t="s">
        <v>694</v>
      </c>
      <c r="B363" s="51" t="s">
        <v>695</v>
      </c>
      <c r="C363" s="70" t="str">
        <f t="shared" si="10"/>
        <v>21375103 MUSEO DE ARTE COSTARRICENSE</v>
      </c>
      <c r="D363" s="51" t="s">
        <v>685</v>
      </c>
      <c r="E363" s="51" t="s">
        <v>251</v>
      </c>
      <c r="F363" s="51" t="s">
        <v>252</v>
      </c>
      <c r="G363" s="50">
        <v>2027220</v>
      </c>
      <c r="H363" s="50">
        <v>2027220</v>
      </c>
      <c r="I363" s="50">
        <v>506805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2027220</v>
      </c>
      <c r="P363" s="71">
        <f t="shared" si="11"/>
        <v>0</v>
      </c>
    </row>
    <row r="364" spans="1:16" ht="14.4" x14ac:dyDescent="0.2">
      <c r="A364" s="51" t="s">
        <v>694</v>
      </c>
      <c r="B364" s="51" t="s">
        <v>695</v>
      </c>
      <c r="C364" s="70" t="str">
        <f t="shared" si="10"/>
        <v>21375103 MUSEO DE ARTE COSTARRICENSE</v>
      </c>
      <c r="D364" s="51" t="s">
        <v>685</v>
      </c>
      <c r="E364" s="51" t="s">
        <v>253</v>
      </c>
      <c r="F364" s="51" t="s">
        <v>254</v>
      </c>
      <c r="G364" s="50">
        <v>735769</v>
      </c>
      <c r="H364" s="50">
        <v>735769</v>
      </c>
      <c r="I364" s="50">
        <v>183942.25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735769</v>
      </c>
      <c r="P364" s="71">
        <f t="shared" si="11"/>
        <v>0</v>
      </c>
    </row>
    <row r="365" spans="1:16" ht="14.4" x14ac:dyDescent="0.2">
      <c r="A365" s="51" t="s">
        <v>694</v>
      </c>
      <c r="B365" s="51" t="s">
        <v>695</v>
      </c>
      <c r="C365" s="70" t="str">
        <f t="shared" si="10"/>
        <v>21375103 MUSEO DE ARTE COSTARRICENSE</v>
      </c>
      <c r="D365" s="51" t="s">
        <v>685</v>
      </c>
      <c r="E365" s="51" t="s">
        <v>255</v>
      </c>
      <c r="F365" s="51" t="s">
        <v>256</v>
      </c>
      <c r="G365" s="50">
        <v>937434</v>
      </c>
      <c r="H365" s="50">
        <v>937434</v>
      </c>
      <c r="I365" s="50">
        <v>234358.5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937434</v>
      </c>
      <c r="P365" s="71">
        <f t="shared" si="11"/>
        <v>0</v>
      </c>
    </row>
    <row r="366" spans="1:16" ht="14.4" x14ac:dyDescent="0.2">
      <c r="A366" s="51" t="s">
        <v>694</v>
      </c>
      <c r="B366" s="51" t="s">
        <v>695</v>
      </c>
      <c r="C366" s="70" t="str">
        <f t="shared" si="10"/>
        <v>21375103 MUSEO DE ARTE COSTARRICENSE</v>
      </c>
      <c r="D366" s="51" t="s">
        <v>685</v>
      </c>
      <c r="E366" s="51" t="s">
        <v>259</v>
      </c>
      <c r="F366" s="51" t="s">
        <v>260</v>
      </c>
      <c r="G366" s="50">
        <v>850000</v>
      </c>
      <c r="H366" s="50">
        <v>850000</v>
      </c>
      <c r="I366" s="50">
        <v>212500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850000</v>
      </c>
      <c r="P366" s="71">
        <f t="shared" si="11"/>
        <v>0</v>
      </c>
    </row>
    <row r="367" spans="1:16" ht="14.4" x14ac:dyDescent="0.2">
      <c r="A367" s="51" t="s">
        <v>694</v>
      </c>
      <c r="B367" s="51" t="s">
        <v>695</v>
      </c>
      <c r="C367" s="70" t="str">
        <f t="shared" si="10"/>
        <v>21375103 MUSEO DE ARTE COSTARRICENSE</v>
      </c>
      <c r="D367" s="51" t="s">
        <v>685</v>
      </c>
      <c r="E367" s="51" t="s">
        <v>261</v>
      </c>
      <c r="F367" s="51" t="s">
        <v>262</v>
      </c>
      <c r="G367" s="50">
        <v>14561093</v>
      </c>
      <c r="H367" s="50">
        <v>14561093</v>
      </c>
      <c r="I367" s="50">
        <v>3640273.25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14561093</v>
      </c>
      <c r="P367" s="71">
        <f t="shared" si="11"/>
        <v>0</v>
      </c>
    </row>
    <row r="368" spans="1:16" ht="14.4" x14ac:dyDescent="0.2">
      <c r="A368" s="51" t="s">
        <v>694</v>
      </c>
      <c r="B368" s="51" t="s">
        <v>695</v>
      </c>
      <c r="C368" s="70" t="str">
        <f t="shared" si="10"/>
        <v>21375103 MUSEO DE ARTE COSTARRICENSE</v>
      </c>
      <c r="D368" s="51" t="s">
        <v>685</v>
      </c>
      <c r="E368" s="51" t="s">
        <v>263</v>
      </c>
      <c r="F368" s="51" t="s">
        <v>264</v>
      </c>
      <c r="G368" s="50">
        <v>123984</v>
      </c>
      <c r="H368" s="50">
        <v>123984</v>
      </c>
      <c r="I368" s="50">
        <v>30996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123984</v>
      </c>
      <c r="P368" s="71">
        <f t="shared" si="11"/>
        <v>0</v>
      </c>
    </row>
    <row r="369" spans="1:16" ht="14.4" x14ac:dyDescent="0.2">
      <c r="A369" s="51" t="s">
        <v>694</v>
      </c>
      <c r="B369" s="51" t="s">
        <v>695</v>
      </c>
      <c r="C369" s="70" t="str">
        <f t="shared" si="10"/>
        <v>21375103 MUSEO DE ARTE COSTARRICENSE</v>
      </c>
      <c r="D369" s="51" t="s">
        <v>685</v>
      </c>
      <c r="E369" s="51" t="s">
        <v>265</v>
      </c>
      <c r="F369" s="51" t="s">
        <v>266</v>
      </c>
      <c r="G369" s="50">
        <v>210000</v>
      </c>
      <c r="H369" s="50">
        <v>210000</v>
      </c>
      <c r="I369" s="50">
        <v>52500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210000</v>
      </c>
      <c r="P369" s="71">
        <f t="shared" si="11"/>
        <v>0</v>
      </c>
    </row>
    <row r="370" spans="1:16" ht="14.4" x14ac:dyDescent="0.2">
      <c r="A370" s="51" t="s">
        <v>694</v>
      </c>
      <c r="B370" s="51" t="s">
        <v>695</v>
      </c>
      <c r="C370" s="70" t="str">
        <f t="shared" si="10"/>
        <v>21375103 MUSEO DE ARTE COSTARRICENSE</v>
      </c>
      <c r="D370" s="51" t="s">
        <v>685</v>
      </c>
      <c r="E370" s="51" t="s">
        <v>269</v>
      </c>
      <c r="F370" s="51" t="s">
        <v>270</v>
      </c>
      <c r="G370" s="50">
        <v>210000</v>
      </c>
      <c r="H370" s="50">
        <v>210000</v>
      </c>
      <c r="I370" s="50">
        <v>52500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210000</v>
      </c>
      <c r="P370" s="71">
        <f t="shared" si="11"/>
        <v>0</v>
      </c>
    </row>
    <row r="371" spans="1:16" ht="14.4" x14ac:dyDescent="0.2">
      <c r="A371" s="51" t="s">
        <v>694</v>
      </c>
      <c r="B371" s="51" t="s">
        <v>695</v>
      </c>
      <c r="C371" s="70" t="str">
        <f t="shared" si="10"/>
        <v>21375103 MUSEO DE ARTE COSTARRICENSE</v>
      </c>
      <c r="D371" s="51" t="s">
        <v>685</v>
      </c>
      <c r="E371" s="51" t="s">
        <v>271</v>
      </c>
      <c r="F371" s="51" t="s">
        <v>272</v>
      </c>
      <c r="G371" s="50">
        <v>950000</v>
      </c>
      <c r="H371" s="50">
        <v>950000</v>
      </c>
      <c r="I371" s="50">
        <v>237500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50">
        <v>950000</v>
      </c>
      <c r="P371" s="71">
        <f t="shared" si="11"/>
        <v>0</v>
      </c>
    </row>
    <row r="372" spans="1:16" ht="14.4" x14ac:dyDescent="0.2">
      <c r="A372" s="51" t="s">
        <v>694</v>
      </c>
      <c r="B372" s="51" t="s">
        <v>695</v>
      </c>
      <c r="C372" s="70" t="str">
        <f t="shared" si="10"/>
        <v>21375103 MUSEO DE ARTE COSTARRICENSE</v>
      </c>
      <c r="D372" s="51" t="s">
        <v>685</v>
      </c>
      <c r="E372" s="51" t="s">
        <v>275</v>
      </c>
      <c r="F372" s="51" t="s">
        <v>276</v>
      </c>
      <c r="G372" s="50">
        <v>750000</v>
      </c>
      <c r="H372" s="50">
        <v>750000</v>
      </c>
      <c r="I372" s="50">
        <v>187500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750000</v>
      </c>
      <c r="P372" s="71">
        <f t="shared" si="11"/>
        <v>0</v>
      </c>
    </row>
    <row r="373" spans="1:16" ht="14.4" x14ac:dyDescent="0.2">
      <c r="A373" s="51" t="s">
        <v>694</v>
      </c>
      <c r="B373" s="51" t="s">
        <v>695</v>
      </c>
      <c r="C373" s="70" t="str">
        <f t="shared" si="10"/>
        <v>21375103 MUSEO DE ARTE COSTARRICENSE</v>
      </c>
      <c r="D373" s="51" t="s">
        <v>685</v>
      </c>
      <c r="E373" s="51" t="s">
        <v>277</v>
      </c>
      <c r="F373" s="51" t="s">
        <v>278</v>
      </c>
      <c r="G373" s="50">
        <v>200000</v>
      </c>
      <c r="H373" s="50">
        <v>200000</v>
      </c>
      <c r="I373" s="50">
        <v>50000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200000</v>
      </c>
      <c r="P373" s="71">
        <f t="shared" si="11"/>
        <v>0</v>
      </c>
    </row>
    <row r="374" spans="1:16" ht="14.4" x14ac:dyDescent="0.2">
      <c r="A374" s="51" t="s">
        <v>694</v>
      </c>
      <c r="B374" s="51" t="s">
        <v>695</v>
      </c>
      <c r="C374" s="70" t="str">
        <f t="shared" si="10"/>
        <v>21375103 MUSEO DE ARTE COSTARRICENSE</v>
      </c>
      <c r="D374" s="51" t="s">
        <v>685</v>
      </c>
      <c r="E374" s="51" t="s">
        <v>279</v>
      </c>
      <c r="F374" s="51" t="s">
        <v>280</v>
      </c>
      <c r="G374" s="50">
        <v>3156302</v>
      </c>
      <c r="H374" s="50">
        <v>3156302</v>
      </c>
      <c r="I374" s="50">
        <v>39075.5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3156302</v>
      </c>
      <c r="P374" s="71">
        <f t="shared" si="11"/>
        <v>0</v>
      </c>
    </row>
    <row r="375" spans="1:16" ht="14.4" x14ac:dyDescent="0.2">
      <c r="A375" s="51" t="s">
        <v>694</v>
      </c>
      <c r="B375" s="51" t="s">
        <v>695</v>
      </c>
      <c r="C375" s="70" t="str">
        <f t="shared" si="10"/>
        <v>21375103 MUSEO DE ARTE COSTARRICENSE</v>
      </c>
      <c r="D375" s="51" t="s">
        <v>685</v>
      </c>
      <c r="E375" s="51" t="s">
        <v>281</v>
      </c>
      <c r="F375" s="51" t="s">
        <v>282</v>
      </c>
      <c r="G375" s="50">
        <v>3000000</v>
      </c>
      <c r="H375" s="50">
        <v>3000000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3000000</v>
      </c>
      <c r="P375" s="71">
        <f t="shared" si="11"/>
        <v>0</v>
      </c>
    </row>
    <row r="376" spans="1:16" ht="14.4" x14ac:dyDescent="0.2">
      <c r="A376" s="51" t="s">
        <v>694</v>
      </c>
      <c r="B376" s="51" t="s">
        <v>695</v>
      </c>
      <c r="C376" s="70" t="str">
        <f t="shared" si="10"/>
        <v>21375103 MUSEO DE ARTE COSTARRICENSE</v>
      </c>
      <c r="D376" s="51" t="s">
        <v>685</v>
      </c>
      <c r="E376" s="51" t="s">
        <v>283</v>
      </c>
      <c r="F376" s="51" t="s">
        <v>284</v>
      </c>
      <c r="G376" s="50">
        <v>3000000</v>
      </c>
      <c r="H376" s="50">
        <v>3000000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3000000</v>
      </c>
      <c r="P376" s="71">
        <f t="shared" si="11"/>
        <v>0</v>
      </c>
    </row>
    <row r="377" spans="1:16" ht="14.4" x14ac:dyDescent="0.2">
      <c r="A377" s="51" t="s">
        <v>694</v>
      </c>
      <c r="B377" s="51" t="s">
        <v>695</v>
      </c>
      <c r="C377" s="70" t="str">
        <f t="shared" si="10"/>
        <v>21375103 MUSEO DE ARTE COSTARRICENSE</v>
      </c>
      <c r="D377" s="51" t="s">
        <v>685</v>
      </c>
      <c r="E377" s="51" t="s">
        <v>319</v>
      </c>
      <c r="F377" s="51" t="s">
        <v>320</v>
      </c>
      <c r="G377" s="50">
        <v>156302</v>
      </c>
      <c r="H377" s="50">
        <v>156302</v>
      </c>
      <c r="I377" s="50">
        <v>39075.5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156302</v>
      </c>
      <c r="P377" s="71">
        <f t="shared" si="11"/>
        <v>0</v>
      </c>
    </row>
    <row r="378" spans="1:16" ht="14.4" x14ac:dyDescent="0.2">
      <c r="A378" s="51" t="s">
        <v>694</v>
      </c>
      <c r="B378" s="51" t="s">
        <v>695</v>
      </c>
      <c r="C378" s="70" t="str">
        <f t="shared" si="10"/>
        <v>21375103 MUSEO DE ARTE COSTARRICENSE</v>
      </c>
      <c r="D378" s="51" t="s">
        <v>685</v>
      </c>
      <c r="E378" s="51" t="s">
        <v>325</v>
      </c>
      <c r="F378" s="51" t="s">
        <v>326</v>
      </c>
      <c r="G378" s="50">
        <v>156302</v>
      </c>
      <c r="H378" s="50">
        <v>156302</v>
      </c>
      <c r="I378" s="50">
        <v>39075.5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156302</v>
      </c>
      <c r="P378" s="71">
        <f t="shared" si="11"/>
        <v>0</v>
      </c>
    </row>
    <row r="379" spans="1:16" ht="14.4" x14ac:dyDescent="0.2">
      <c r="A379" s="51" t="s">
        <v>694</v>
      </c>
      <c r="B379" s="51" t="s">
        <v>695</v>
      </c>
      <c r="C379" s="70" t="str">
        <f t="shared" si="10"/>
        <v>21375103 MUSEO DE ARTE COSTARRICENSE</v>
      </c>
      <c r="D379" s="51" t="s">
        <v>685</v>
      </c>
      <c r="E379" s="51" t="s">
        <v>371</v>
      </c>
      <c r="F379" s="51" t="s">
        <v>372</v>
      </c>
      <c r="G379" s="50">
        <v>166541155</v>
      </c>
      <c r="H379" s="50">
        <v>166541155</v>
      </c>
      <c r="I379" s="50">
        <v>111674830</v>
      </c>
      <c r="J379" s="50">
        <v>0</v>
      </c>
      <c r="K379" s="50">
        <v>0</v>
      </c>
      <c r="L379" s="50">
        <v>0</v>
      </c>
      <c r="M379" s="50">
        <v>832406.99</v>
      </c>
      <c r="N379" s="50">
        <v>832406.99</v>
      </c>
      <c r="O379" s="50">
        <v>165708748.00999999</v>
      </c>
      <c r="P379" s="71">
        <f t="shared" si="11"/>
        <v>4.9982059389464427E-3</v>
      </c>
    </row>
    <row r="380" spans="1:16" ht="14.4" x14ac:dyDescent="0.2">
      <c r="A380" s="51" t="s">
        <v>694</v>
      </c>
      <c r="B380" s="51" t="s">
        <v>695</v>
      </c>
      <c r="C380" s="70" t="str">
        <f t="shared" si="10"/>
        <v>21375103 MUSEO DE ARTE COSTARRICENSE</v>
      </c>
      <c r="D380" s="51" t="s">
        <v>685</v>
      </c>
      <c r="E380" s="51" t="s">
        <v>373</v>
      </c>
      <c r="F380" s="51" t="s">
        <v>374</v>
      </c>
      <c r="G380" s="50">
        <v>13386055</v>
      </c>
      <c r="H380" s="50">
        <v>13386055</v>
      </c>
      <c r="I380" s="50">
        <v>13386055</v>
      </c>
      <c r="J380" s="50">
        <v>0</v>
      </c>
      <c r="K380" s="50">
        <v>0</v>
      </c>
      <c r="L380" s="50">
        <v>0</v>
      </c>
      <c r="M380" s="50">
        <v>832406.99</v>
      </c>
      <c r="N380" s="50">
        <v>832406.99</v>
      </c>
      <c r="O380" s="50">
        <v>12553648.01</v>
      </c>
      <c r="P380" s="71">
        <f t="shared" si="11"/>
        <v>6.2184638416620877E-2</v>
      </c>
    </row>
    <row r="381" spans="1:16" ht="14.4" x14ac:dyDescent="0.2">
      <c r="A381" s="51" t="s">
        <v>694</v>
      </c>
      <c r="B381" s="51" t="s">
        <v>695</v>
      </c>
      <c r="C381" s="70" t="str">
        <f t="shared" si="10"/>
        <v>21375103 MUSEO DE ARTE COSTARRICENSE</v>
      </c>
      <c r="D381" s="51" t="s">
        <v>685</v>
      </c>
      <c r="E381" s="51" t="s">
        <v>379</v>
      </c>
      <c r="F381" s="51" t="s">
        <v>376</v>
      </c>
      <c r="G381" s="50">
        <v>11547311</v>
      </c>
      <c r="H381" s="50">
        <v>11547311</v>
      </c>
      <c r="I381" s="50">
        <v>11547311</v>
      </c>
      <c r="J381" s="50">
        <v>0</v>
      </c>
      <c r="K381" s="50">
        <v>0</v>
      </c>
      <c r="L381" s="50">
        <v>0</v>
      </c>
      <c r="M381" s="50">
        <v>718065.37</v>
      </c>
      <c r="N381" s="50">
        <v>718065.37</v>
      </c>
      <c r="O381" s="50">
        <v>10829245.630000001</v>
      </c>
      <c r="P381" s="71">
        <f t="shared" si="11"/>
        <v>6.2184639350234876E-2</v>
      </c>
    </row>
    <row r="382" spans="1:16" ht="14.4" x14ac:dyDescent="0.2">
      <c r="A382" s="51" t="s">
        <v>694</v>
      </c>
      <c r="B382" s="51" t="s">
        <v>695</v>
      </c>
      <c r="C382" s="70" t="str">
        <f t="shared" si="10"/>
        <v>21375103 MUSEO DE ARTE COSTARRICENSE</v>
      </c>
      <c r="D382" s="51" t="s">
        <v>685</v>
      </c>
      <c r="E382" s="51" t="s">
        <v>400</v>
      </c>
      <c r="F382" s="51" t="s">
        <v>397</v>
      </c>
      <c r="G382" s="50">
        <v>1838744</v>
      </c>
      <c r="H382" s="50">
        <v>1838744</v>
      </c>
      <c r="I382" s="50">
        <v>1838744</v>
      </c>
      <c r="J382" s="50">
        <v>0</v>
      </c>
      <c r="K382" s="50">
        <v>0</v>
      </c>
      <c r="L382" s="50">
        <v>0</v>
      </c>
      <c r="M382" s="50">
        <v>114341.62</v>
      </c>
      <c r="N382" s="50">
        <v>114341.62</v>
      </c>
      <c r="O382" s="50">
        <v>1724402.38</v>
      </c>
      <c r="P382" s="71">
        <f t="shared" si="11"/>
        <v>6.2184632553525666E-2</v>
      </c>
    </row>
    <row r="383" spans="1:16" ht="14.4" x14ac:dyDescent="0.2">
      <c r="A383" s="51" t="s">
        <v>694</v>
      </c>
      <c r="B383" s="51" t="s">
        <v>695</v>
      </c>
      <c r="C383" s="70" t="str">
        <f t="shared" si="10"/>
        <v>21375103 MUSEO DE ARTE COSTARRICENSE</v>
      </c>
      <c r="D383" s="51" t="s">
        <v>685</v>
      </c>
      <c r="E383" s="51" t="s">
        <v>601</v>
      </c>
      <c r="F383" s="51" t="s">
        <v>602</v>
      </c>
      <c r="G383" s="50">
        <v>128817200</v>
      </c>
      <c r="H383" s="50">
        <v>128817200</v>
      </c>
      <c r="I383" s="50">
        <v>92204300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128817200</v>
      </c>
      <c r="P383" s="71">
        <f t="shared" si="11"/>
        <v>0</v>
      </c>
    </row>
    <row r="384" spans="1:16" ht="14.4" x14ac:dyDescent="0.2">
      <c r="A384" s="51" t="s">
        <v>694</v>
      </c>
      <c r="B384" s="51" t="s">
        <v>695</v>
      </c>
      <c r="C384" s="70" t="str">
        <f t="shared" si="10"/>
        <v>21375103 MUSEO DE ARTE COSTARRICENSE</v>
      </c>
      <c r="D384" s="51" t="s">
        <v>685</v>
      </c>
      <c r="E384" s="51" t="s">
        <v>605</v>
      </c>
      <c r="F384" s="51" t="s">
        <v>606</v>
      </c>
      <c r="G384" s="50">
        <v>128817200</v>
      </c>
      <c r="H384" s="50">
        <v>128817200</v>
      </c>
      <c r="I384" s="50">
        <v>92204300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128817200</v>
      </c>
      <c r="P384" s="71">
        <f t="shared" si="11"/>
        <v>0</v>
      </c>
    </row>
    <row r="385" spans="1:16" ht="14.4" x14ac:dyDescent="0.2">
      <c r="A385" s="51" t="s">
        <v>694</v>
      </c>
      <c r="B385" s="51" t="s">
        <v>695</v>
      </c>
      <c r="C385" s="70" t="str">
        <f t="shared" si="10"/>
        <v>21375103 MUSEO DE ARTE COSTARRICENSE</v>
      </c>
      <c r="D385" s="51" t="s">
        <v>685</v>
      </c>
      <c r="E385" s="51" t="s">
        <v>607</v>
      </c>
      <c r="F385" s="51" t="s">
        <v>608</v>
      </c>
      <c r="G385" s="50">
        <v>8800000</v>
      </c>
      <c r="H385" s="50">
        <v>8800000</v>
      </c>
      <c r="I385" s="50">
        <v>2200000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8800000</v>
      </c>
      <c r="P385" s="71">
        <f t="shared" si="11"/>
        <v>0</v>
      </c>
    </row>
    <row r="386" spans="1:16" ht="14.4" x14ac:dyDescent="0.2">
      <c r="A386" s="51" t="s">
        <v>694</v>
      </c>
      <c r="B386" s="51" t="s">
        <v>695</v>
      </c>
      <c r="C386" s="70" t="str">
        <f t="shared" si="10"/>
        <v>21375103 MUSEO DE ARTE COSTARRICENSE</v>
      </c>
      <c r="D386" s="51" t="s">
        <v>685</v>
      </c>
      <c r="E386" s="51" t="s">
        <v>609</v>
      </c>
      <c r="F386" s="51" t="s">
        <v>610</v>
      </c>
      <c r="G386" s="50">
        <v>4000000</v>
      </c>
      <c r="H386" s="50">
        <v>4000000</v>
      </c>
      <c r="I386" s="50">
        <v>1000000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4000000</v>
      </c>
      <c r="P386" s="71">
        <f t="shared" si="11"/>
        <v>0</v>
      </c>
    </row>
    <row r="387" spans="1:16" ht="14.4" x14ac:dyDescent="0.2">
      <c r="A387" s="51" t="s">
        <v>694</v>
      </c>
      <c r="B387" s="51" t="s">
        <v>695</v>
      </c>
      <c r="C387" s="70" t="str">
        <f t="shared" si="10"/>
        <v>21375103 MUSEO DE ARTE COSTARRICENSE</v>
      </c>
      <c r="D387" s="51" t="s">
        <v>685</v>
      </c>
      <c r="E387" s="51" t="s">
        <v>611</v>
      </c>
      <c r="F387" s="51" t="s">
        <v>612</v>
      </c>
      <c r="G387" s="50">
        <v>4800000</v>
      </c>
      <c r="H387" s="50">
        <v>4800000</v>
      </c>
      <c r="I387" s="50">
        <v>1200000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50">
        <v>4800000</v>
      </c>
      <c r="P387" s="71">
        <f t="shared" si="11"/>
        <v>0</v>
      </c>
    </row>
    <row r="388" spans="1:16" ht="14.4" x14ac:dyDescent="0.2">
      <c r="A388" s="51" t="s">
        <v>694</v>
      </c>
      <c r="B388" s="51" t="s">
        <v>695</v>
      </c>
      <c r="C388" s="70" t="str">
        <f t="shared" si="10"/>
        <v>21375103 MUSEO DE ARTE COSTARRICENSE</v>
      </c>
      <c r="D388" s="51" t="s">
        <v>685</v>
      </c>
      <c r="E388" s="51" t="s">
        <v>635</v>
      </c>
      <c r="F388" s="51" t="s">
        <v>636</v>
      </c>
      <c r="G388" s="50">
        <v>15537900</v>
      </c>
      <c r="H388" s="50">
        <v>15537900</v>
      </c>
      <c r="I388" s="50">
        <v>3884475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15537900</v>
      </c>
      <c r="P388" s="71">
        <f t="shared" si="11"/>
        <v>0</v>
      </c>
    </row>
    <row r="389" spans="1:16" ht="14.4" x14ac:dyDescent="0.2">
      <c r="A389" s="51" t="s">
        <v>694</v>
      </c>
      <c r="B389" s="51" t="s">
        <v>695</v>
      </c>
      <c r="C389" s="70" t="str">
        <f t="shared" si="10"/>
        <v>21375103 MUSEO DE ARTE COSTARRICENSE</v>
      </c>
      <c r="D389" s="51" t="s">
        <v>685</v>
      </c>
      <c r="E389" s="51" t="s">
        <v>645</v>
      </c>
      <c r="F389" s="51" t="s">
        <v>646</v>
      </c>
      <c r="G389" s="50">
        <v>15537900</v>
      </c>
      <c r="H389" s="50">
        <v>15537900</v>
      </c>
      <c r="I389" s="50">
        <v>3884475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50">
        <v>15537900</v>
      </c>
      <c r="P389" s="71">
        <f t="shared" si="11"/>
        <v>0</v>
      </c>
    </row>
    <row r="390" spans="1:16" ht="14.4" x14ac:dyDescent="0.2">
      <c r="A390" s="51" t="s">
        <v>694</v>
      </c>
      <c r="B390" s="51" t="s">
        <v>695</v>
      </c>
      <c r="C390" s="70" t="str">
        <f t="shared" si="10"/>
        <v>21375103 MUSEO DE ARTE COSTARRICENSE</v>
      </c>
      <c r="D390" s="51" t="s">
        <v>689</v>
      </c>
      <c r="E390" s="51" t="s">
        <v>337</v>
      </c>
      <c r="F390" s="51" t="s">
        <v>338</v>
      </c>
      <c r="G390" s="50">
        <v>20000000</v>
      </c>
      <c r="H390" s="50">
        <v>20000000</v>
      </c>
      <c r="I390" s="50">
        <v>17278976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20000000</v>
      </c>
      <c r="P390" s="71">
        <f t="shared" si="11"/>
        <v>0</v>
      </c>
    </row>
    <row r="391" spans="1:16" ht="14.4" x14ac:dyDescent="0.2">
      <c r="A391" s="51" t="s">
        <v>694</v>
      </c>
      <c r="B391" s="51" t="s">
        <v>695</v>
      </c>
      <c r="C391" s="70" t="str">
        <f t="shared" ref="C391:C454" si="12">+CONCATENATE(A391," ",B391)</f>
        <v>21375103 MUSEO DE ARTE COSTARRICENSE</v>
      </c>
      <c r="D391" s="51" t="s">
        <v>689</v>
      </c>
      <c r="E391" s="51" t="s">
        <v>357</v>
      </c>
      <c r="F391" s="51" t="s">
        <v>358</v>
      </c>
      <c r="G391" s="50">
        <v>13063195</v>
      </c>
      <c r="H391" s="50">
        <v>13063195</v>
      </c>
      <c r="I391" s="50">
        <v>10342171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13063195</v>
      </c>
      <c r="P391" s="71">
        <f t="shared" ref="P391:P454" si="13">+IFERROR(M391/H391,0)</f>
        <v>0</v>
      </c>
    </row>
    <row r="392" spans="1:16" ht="14.4" x14ac:dyDescent="0.2">
      <c r="A392" s="51" t="s">
        <v>694</v>
      </c>
      <c r="B392" s="51" t="s">
        <v>695</v>
      </c>
      <c r="C392" s="70" t="str">
        <f t="shared" si="12"/>
        <v>21375103 MUSEO DE ARTE COSTARRICENSE</v>
      </c>
      <c r="D392" s="51" t="s">
        <v>689</v>
      </c>
      <c r="E392" s="51" t="s">
        <v>359</v>
      </c>
      <c r="F392" s="51" t="s">
        <v>360</v>
      </c>
      <c r="G392" s="50">
        <v>13063195</v>
      </c>
      <c r="H392" s="50">
        <v>13063195</v>
      </c>
      <c r="I392" s="50">
        <v>10342171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13063195</v>
      </c>
      <c r="P392" s="71">
        <f t="shared" si="13"/>
        <v>0</v>
      </c>
    </row>
    <row r="393" spans="1:16" ht="14.4" x14ac:dyDescent="0.2">
      <c r="A393" s="51" t="s">
        <v>694</v>
      </c>
      <c r="B393" s="51" t="s">
        <v>695</v>
      </c>
      <c r="C393" s="70" t="str">
        <f t="shared" si="12"/>
        <v>21375103 MUSEO DE ARTE COSTARRICENSE</v>
      </c>
      <c r="D393" s="51" t="s">
        <v>689</v>
      </c>
      <c r="E393" s="51" t="s">
        <v>365</v>
      </c>
      <c r="F393" s="51" t="s">
        <v>366</v>
      </c>
      <c r="G393" s="50">
        <v>6936805</v>
      </c>
      <c r="H393" s="50">
        <v>6936805</v>
      </c>
      <c r="I393" s="50">
        <v>6936805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6936805</v>
      </c>
      <c r="P393" s="71">
        <f t="shared" si="13"/>
        <v>0</v>
      </c>
    </row>
    <row r="394" spans="1:16" ht="14.4" x14ac:dyDescent="0.2">
      <c r="A394" s="51" t="s">
        <v>694</v>
      </c>
      <c r="B394" s="51" t="s">
        <v>695</v>
      </c>
      <c r="C394" s="70" t="str">
        <f t="shared" si="12"/>
        <v>21375103 MUSEO DE ARTE COSTARRICENSE</v>
      </c>
      <c r="D394" s="51" t="s">
        <v>689</v>
      </c>
      <c r="E394" s="51" t="s">
        <v>369</v>
      </c>
      <c r="F394" s="51" t="s">
        <v>370</v>
      </c>
      <c r="G394" s="50">
        <v>6936805</v>
      </c>
      <c r="H394" s="50">
        <v>6936805</v>
      </c>
      <c r="I394" s="50">
        <v>6936805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6936805</v>
      </c>
      <c r="P394" s="71">
        <f t="shared" si="13"/>
        <v>0</v>
      </c>
    </row>
    <row r="395" spans="1:16" ht="14.4" x14ac:dyDescent="0.2">
      <c r="A395" s="51" t="s">
        <v>696</v>
      </c>
      <c r="B395" s="51" t="s">
        <v>697</v>
      </c>
      <c r="C395" s="70" t="str">
        <f t="shared" si="12"/>
        <v>21375104 MUSEO HISTORICO CULTURAL JUAN SANTAMARIA</v>
      </c>
      <c r="D395" s="51" t="s">
        <v>685</v>
      </c>
      <c r="E395" s="51" t="s">
        <v>686</v>
      </c>
      <c r="F395" s="51" t="s">
        <v>686</v>
      </c>
      <c r="G395" s="50">
        <v>542351058</v>
      </c>
      <c r="H395" s="50">
        <v>542351058</v>
      </c>
      <c r="I395" s="50">
        <v>317776000.75</v>
      </c>
      <c r="J395" s="50">
        <v>0</v>
      </c>
      <c r="K395" s="50">
        <v>0</v>
      </c>
      <c r="L395" s="50">
        <v>0</v>
      </c>
      <c r="M395" s="50">
        <v>56825914.439999998</v>
      </c>
      <c r="N395" s="50">
        <v>56825914.439999998</v>
      </c>
      <c r="O395" s="50">
        <v>485525143.56</v>
      </c>
      <c r="P395" s="71">
        <f t="shared" si="13"/>
        <v>0.10477699564107792</v>
      </c>
    </row>
    <row r="396" spans="1:16" ht="14.4" x14ac:dyDescent="0.2">
      <c r="A396" s="51" t="s">
        <v>696</v>
      </c>
      <c r="B396" s="51" t="s">
        <v>697</v>
      </c>
      <c r="C396" s="70" t="str">
        <f t="shared" si="12"/>
        <v>21375104 MUSEO HISTORICO CULTURAL JUAN SANTAMARIA</v>
      </c>
      <c r="D396" s="51" t="s">
        <v>685</v>
      </c>
      <c r="E396" s="51" t="s">
        <v>11</v>
      </c>
      <c r="F396" s="51" t="s">
        <v>12</v>
      </c>
      <c r="G396" s="50">
        <v>210594336</v>
      </c>
      <c r="H396" s="50">
        <v>210594336</v>
      </c>
      <c r="I396" s="50">
        <v>210050836</v>
      </c>
      <c r="J396" s="50">
        <v>0</v>
      </c>
      <c r="K396" s="50">
        <v>0</v>
      </c>
      <c r="L396" s="50">
        <v>0</v>
      </c>
      <c r="M396" s="50">
        <v>22661528.629999999</v>
      </c>
      <c r="N396" s="50">
        <v>22661528.629999999</v>
      </c>
      <c r="O396" s="50">
        <v>187932807.37</v>
      </c>
      <c r="P396" s="71">
        <f t="shared" si="13"/>
        <v>0.10760749344179893</v>
      </c>
    </row>
    <row r="397" spans="1:16" ht="14.4" x14ac:dyDescent="0.2">
      <c r="A397" s="51" t="s">
        <v>696</v>
      </c>
      <c r="B397" s="51" t="s">
        <v>697</v>
      </c>
      <c r="C397" s="70" t="str">
        <f t="shared" si="12"/>
        <v>21375104 MUSEO HISTORICO CULTURAL JUAN SANTAMARIA</v>
      </c>
      <c r="D397" s="51" t="s">
        <v>685</v>
      </c>
      <c r="E397" s="51" t="s">
        <v>13</v>
      </c>
      <c r="F397" s="51" t="s">
        <v>14</v>
      </c>
      <c r="G397" s="50">
        <v>109635156</v>
      </c>
      <c r="H397" s="50">
        <v>109291656</v>
      </c>
      <c r="I397" s="50">
        <v>108948156</v>
      </c>
      <c r="J397" s="50">
        <v>0</v>
      </c>
      <c r="K397" s="50">
        <v>0</v>
      </c>
      <c r="L397" s="50">
        <v>0</v>
      </c>
      <c r="M397" s="50">
        <v>7961927.8899999997</v>
      </c>
      <c r="N397" s="50">
        <v>7961927.8899999997</v>
      </c>
      <c r="O397" s="50">
        <v>101329728.11</v>
      </c>
      <c r="P397" s="71">
        <f t="shared" si="13"/>
        <v>7.2850281360911942E-2</v>
      </c>
    </row>
    <row r="398" spans="1:16" ht="14.4" x14ac:dyDescent="0.2">
      <c r="A398" s="51" t="s">
        <v>696</v>
      </c>
      <c r="B398" s="51" t="s">
        <v>697</v>
      </c>
      <c r="C398" s="70" t="str">
        <f t="shared" si="12"/>
        <v>21375104 MUSEO HISTORICO CULTURAL JUAN SANTAMARIA</v>
      </c>
      <c r="D398" s="51" t="s">
        <v>685</v>
      </c>
      <c r="E398" s="51" t="s">
        <v>15</v>
      </c>
      <c r="F398" s="51" t="s">
        <v>16</v>
      </c>
      <c r="G398" s="50">
        <v>109635156</v>
      </c>
      <c r="H398" s="50">
        <v>109291656</v>
      </c>
      <c r="I398" s="50">
        <v>108948156</v>
      </c>
      <c r="J398" s="50">
        <v>0</v>
      </c>
      <c r="K398" s="50">
        <v>0</v>
      </c>
      <c r="L398" s="50">
        <v>0</v>
      </c>
      <c r="M398" s="50">
        <v>7961927.8899999997</v>
      </c>
      <c r="N398" s="50">
        <v>7961927.8899999997</v>
      </c>
      <c r="O398" s="50">
        <v>101329728.11</v>
      </c>
      <c r="P398" s="71">
        <f t="shared" si="13"/>
        <v>7.2850281360911942E-2</v>
      </c>
    </row>
    <row r="399" spans="1:16" ht="14.4" x14ac:dyDescent="0.2">
      <c r="A399" s="51" t="s">
        <v>696</v>
      </c>
      <c r="B399" s="51" t="s">
        <v>697</v>
      </c>
      <c r="C399" s="70" t="str">
        <f t="shared" si="12"/>
        <v>21375104 MUSEO HISTORICO CULTURAL JUAN SANTAMARIA</v>
      </c>
      <c r="D399" s="51" t="s">
        <v>685</v>
      </c>
      <c r="E399" s="51" t="s">
        <v>21</v>
      </c>
      <c r="F399" s="51" t="s">
        <v>22</v>
      </c>
      <c r="G399" s="50">
        <v>2100000</v>
      </c>
      <c r="H399" s="50">
        <v>1900000</v>
      </c>
      <c r="I399" s="50">
        <v>1700000</v>
      </c>
      <c r="J399" s="50">
        <v>0</v>
      </c>
      <c r="K399" s="50">
        <v>0</v>
      </c>
      <c r="L399" s="50">
        <v>0</v>
      </c>
      <c r="M399" s="50">
        <v>14875.68</v>
      </c>
      <c r="N399" s="50">
        <v>14875.68</v>
      </c>
      <c r="O399" s="50">
        <v>1885124.32</v>
      </c>
      <c r="P399" s="71">
        <f t="shared" si="13"/>
        <v>7.8293052631578947E-3</v>
      </c>
    </row>
    <row r="400" spans="1:16" ht="14.4" x14ac:dyDescent="0.2">
      <c r="A400" s="51" t="s">
        <v>696</v>
      </c>
      <c r="B400" s="51" t="s">
        <v>697</v>
      </c>
      <c r="C400" s="70" t="str">
        <f t="shared" si="12"/>
        <v>21375104 MUSEO HISTORICO CULTURAL JUAN SANTAMARIA</v>
      </c>
      <c r="D400" s="51" t="s">
        <v>685</v>
      </c>
      <c r="E400" s="51" t="s">
        <v>23</v>
      </c>
      <c r="F400" s="51" t="s">
        <v>24</v>
      </c>
      <c r="G400" s="50">
        <v>2100000</v>
      </c>
      <c r="H400" s="50">
        <v>1900000</v>
      </c>
      <c r="I400" s="50">
        <v>1700000</v>
      </c>
      <c r="J400" s="50">
        <v>0</v>
      </c>
      <c r="K400" s="50">
        <v>0</v>
      </c>
      <c r="L400" s="50">
        <v>0</v>
      </c>
      <c r="M400" s="50">
        <v>14875.68</v>
      </c>
      <c r="N400" s="50">
        <v>14875.68</v>
      </c>
      <c r="O400" s="50">
        <v>1885124.32</v>
      </c>
      <c r="P400" s="71">
        <f t="shared" si="13"/>
        <v>7.8293052631578947E-3</v>
      </c>
    </row>
    <row r="401" spans="1:16" ht="14.4" x14ac:dyDescent="0.2">
      <c r="A401" s="51" t="s">
        <v>696</v>
      </c>
      <c r="B401" s="51" t="s">
        <v>697</v>
      </c>
      <c r="C401" s="70" t="str">
        <f t="shared" si="12"/>
        <v>21375104 MUSEO HISTORICO CULTURAL JUAN SANTAMARIA</v>
      </c>
      <c r="D401" s="51" t="s">
        <v>685</v>
      </c>
      <c r="E401" s="51" t="s">
        <v>27</v>
      </c>
      <c r="F401" s="51" t="s">
        <v>28</v>
      </c>
      <c r="G401" s="50">
        <v>63498325</v>
      </c>
      <c r="H401" s="50">
        <v>64041825</v>
      </c>
      <c r="I401" s="50">
        <v>64041825</v>
      </c>
      <c r="J401" s="50">
        <v>0</v>
      </c>
      <c r="K401" s="50">
        <v>0</v>
      </c>
      <c r="L401" s="50">
        <v>0</v>
      </c>
      <c r="M401" s="50">
        <v>12138101.439999999</v>
      </c>
      <c r="N401" s="50">
        <v>12138101.439999999</v>
      </c>
      <c r="O401" s="50">
        <v>51903723.560000002</v>
      </c>
      <c r="P401" s="71">
        <f t="shared" si="13"/>
        <v>0.18953397158809887</v>
      </c>
    </row>
    <row r="402" spans="1:16" ht="14.4" x14ac:dyDescent="0.2">
      <c r="A402" s="51" t="s">
        <v>696</v>
      </c>
      <c r="B402" s="51" t="s">
        <v>697</v>
      </c>
      <c r="C402" s="70" t="str">
        <f t="shared" si="12"/>
        <v>21375104 MUSEO HISTORICO CULTURAL JUAN SANTAMARIA</v>
      </c>
      <c r="D402" s="51" t="s">
        <v>685</v>
      </c>
      <c r="E402" s="51" t="s">
        <v>29</v>
      </c>
      <c r="F402" s="51" t="s">
        <v>30</v>
      </c>
      <c r="G402" s="50">
        <v>20000000</v>
      </c>
      <c r="H402" s="50">
        <v>20000000</v>
      </c>
      <c r="I402" s="50">
        <v>20000000</v>
      </c>
      <c r="J402" s="50">
        <v>0</v>
      </c>
      <c r="K402" s="50">
        <v>0</v>
      </c>
      <c r="L402" s="50">
        <v>0</v>
      </c>
      <c r="M402" s="50">
        <v>1427854.37</v>
      </c>
      <c r="N402" s="50">
        <v>1427854.37</v>
      </c>
      <c r="O402" s="50">
        <v>18572145.629999999</v>
      </c>
      <c r="P402" s="71">
        <f t="shared" si="13"/>
        <v>7.1392718500000008E-2</v>
      </c>
    </row>
    <row r="403" spans="1:16" ht="14.4" x14ac:dyDescent="0.2">
      <c r="A403" s="51" t="s">
        <v>696</v>
      </c>
      <c r="B403" s="51" t="s">
        <v>697</v>
      </c>
      <c r="C403" s="70" t="str">
        <f t="shared" si="12"/>
        <v>21375104 MUSEO HISTORICO CULTURAL JUAN SANTAMARIA</v>
      </c>
      <c r="D403" s="51" t="s">
        <v>685</v>
      </c>
      <c r="E403" s="51" t="s">
        <v>31</v>
      </c>
      <c r="F403" s="51" t="s">
        <v>32</v>
      </c>
      <c r="G403" s="50">
        <v>16900950</v>
      </c>
      <c r="H403" s="50">
        <v>16900950</v>
      </c>
      <c r="I403" s="50">
        <v>16900950</v>
      </c>
      <c r="J403" s="50">
        <v>0</v>
      </c>
      <c r="K403" s="50">
        <v>0</v>
      </c>
      <c r="L403" s="50">
        <v>0</v>
      </c>
      <c r="M403" s="50">
        <v>1408301.24</v>
      </c>
      <c r="N403" s="50">
        <v>1408301.24</v>
      </c>
      <c r="O403" s="50">
        <v>15492648.76</v>
      </c>
      <c r="P403" s="71">
        <f t="shared" si="13"/>
        <v>8.3326750271434449E-2</v>
      </c>
    </row>
    <row r="404" spans="1:16" ht="14.4" x14ac:dyDescent="0.2">
      <c r="A404" s="51" t="s">
        <v>696</v>
      </c>
      <c r="B404" s="51" t="s">
        <v>697</v>
      </c>
      <c r="C404" s="70" t="str">
        <f t="shared" si="12"/>
        <v>21375104 MUSEO HISTORICO CULTURAL JUAN SANTAMARIA</v>
      </c>
      <c r="D404" s="51" t="s">
        <v>685</v>
      </c>
      <c r="E404" s="51" t="s">
        <v>33</v>
      </c>
      <c r="F404" s="51" t="s">
        <v>34</v>
      </c>
      <c r="G404" s="50">
        <v>13256589</v>
      </c>
      <c r="H404" s="50">
        <v>13256589</v>
      </c>
      <c r="I404" s="50">
        <v>13256589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13256589</v>
      </c>
      <c r="P404" s="71">
        <f t="shared" si="13"/>
        <v>0</v>
      </c>
    </row>
    <row r="405" spans="1:16" ht="14.4" x14ac:dyDescent="0.2">
      <c r="A405" s="51" t="s">
        <v>696</v>
      </c>
      <c r="B405" s="51" t="s">
        <v>697</v>
      </c>
      <c r="C405" s="70" t="str">
        <f t="shared" si="12"/>
        <v>21375104 MUSEO HISTORICO CULTURAL JUAN SANTAMARIA</v>
      </c>
      <c r="D405" s="51" t="s">
        <v>685</v>
      </c>
      <c r="E405" s="51" t="s">
        <v>35</v>
      </c>
      <c r="F405" s="51" t="s">
        <v>36</v>
      </c>
      <c r="G405" s="50">
        <v>9440786</v>
      </c>
      <c r="H405" s="50">
        <v>9984286</v>
      </c>
      <c r="I405" s="50">
        <v>9984286</v>
      </c>
      <c r="J405" s="50">
        <v>0</v>
      </c>
      <c r="K405" s="50">
        <v>0</v>
      </c>
      <c r="L405" s="50">
        <v>0</v>
      </c>
      <c r="M405" s="50">
        <v>8991705.0099999998</v>
      </c>
      <c r="N405" s="50">
        <v>8991705.0099999998</v>
      </c>
      <c r="O405" s="50">
        <v>992580.99</v>
      </c>
      <c r="P405" s="71">
        <f t="shared" si="13"/>
        <v>0.90058568133965711</v>
      </c>
    </row>
    <row r="406" spans="1:16" ht="14.4" x14ac:dyDescent="0.2">
      <c r="A406" s="51" t="s">
        <v>696</v>
      </c>
      <c r="B406" s="51" t="s">
        <v>697</v>
      </c>
      <c r="C406" s="70" t="str">
        <f t="shared" si="12"/>
        <v>21375104 MUSEO HISTORICO CULTURAL JUAN SANTAMARIA</v>
      </c>
      <c r="D406" s="51" t="s">
        <v>685</v>
      </c>
      <c r="E406" s="51" t="s">
        <v>37</v>
      </c>
      <c r="F406" s="51" t="s">
        <v>38</v>
      </c>
      <c r="G406" s="50">
        <v>3900000</v>
      </c>
      <c r="H406" s="50">
        <v>3900000</v>
      </c>
      <c r="I406" s="50">
        <v>3900000</v>
      </c>
      <c r="J406" s="50">
        <v>0</v>
      </c>
      <c r="K406" s="50">
        <v>0</v>
      </c>
      <c r="L406" s="50">
        <v>0</v>
      </c>
      <c r="M406" s="50">
        <v>310240.82</v>
      </c>
      <c r="N406" s="50">
        <v>310240.82</v>
      </c>
      <c r="O406" s="50">
        <v>3589759.18</v>
      </c>
      <c r="P406" s="71">
        <f t="shared" si="13"/>
        <v>7.9548928205128211E-2</v>
      </c>
    </row>
    <row r="407" spans="1:16" ht="14.4" x14ac:dyDescent="0.2">
      <c r="A407" s="51" t="s">
        <v>696</v>
      </c>
      <c r="B407" s="51" t="s">
        <v>697</v>
      </c>
      <c r="C407" s="70" t="str">
        <f t="shared" si="12"/>
        <v>21375104 MUSEO HISTORICO CULTURAL JUAN SANTAMARIA</v>
      </c>
      <c r="D407" s="51" t="s">
        <v>685</v>
      </c>
      <c r="E407" s="51" t="s">
        <v>39</v>
      </c>
      <c r="F407" s="51" t="s">
        <v>40</v>
      </c>
      <c r="G407" s="50">
        <v>15792747</v>
      </c>
      <c r="H407" s="50">
        <v>15792747</v>
      </c>
      <c r="I407" s="50">
        <v>15792747</v>
      </c>
      <c r="J407" s="50">
        <v>0</v>
      </c>
      <c r="K407" s="50">
        <v>0</v>
      </c>
      <c r="L407" s="50">
        <v>0</v>
      </c>
      <c r="M407" s="50">
        <v>1121572.05</v>
      </c>
      <c r="N407" s="50">
        <v>1121572.05</v>
      </c>
      <c r="O407" s="50">
        <v>14671174.949999999</v>
      </c>
      <c r="P407" s="71">
        <f t="shared" si="13"/>
        <v>7.1018173722405611E-2</v>
      </c>
    </row>
    <row r="408" spans="1:16" ht="14.4" x14ac:dyDescent="0.2">
      <c r="A408" s="51" t="s">
        <v>696</v>
      </c>
      <c r="B408" s="51" t="s">
        <v>697</v>
      </c>
      <c r="C408" s="70" t="str">
        <f t="shared" si="12"/>
        <v>21375104 MUSEO HISTORICO CULTURAL JUAN SANTAMARIA</v>
      </c>
      <c r="D408" s="51" t="s">
        <v>685</v>
      </c>
      <c r="E408" s="51" t="s">
        <v>46</v>
      </c>
      <c r="F408" s="51" t="s">
        <v>42</v>
      </c>
      <c r="G408" s="50">
        <v>14982863</v>
      </c>
      <c r="H408" s="50">
        <v>14982863</v>
      </c>
      <c r="I408" s="50">
        <v>14982863</v>
      </c>
      <c r="J408" s="50">
        <v>0</v>
      </c>
      <c r="K408" s="50">
        <v>0</v>
      </c>
      <c r="L408" s="50">
        <v>0</v>
      </c>
      <c r="M408" s="50">
        <v>1064055.53</v>
      </c>
      <c r="N408" s="50">
        <v>1064055.53</v>
      </c>
      <c r="O408" s="50">
        <v>13918807.470000001</v>
      </c>
      <c r="P408" s="71">
        <f t="shared" si="13"/>
        <v>7.1018171226687452E-2</v>
      </c>
    </row>
    <row r="409" spans="1:16" ht="14.4" x14ac:dyDescent="0.2">
      <c r="A409" s="51" t="s">
        <v>696</v>
      </c>
      <c r="B409" s="51" t="s">
        <v>697</v>
      </c>
      <c r="C409" s="70" t="str">
        <f t="shared" si="12"/>
        <v>21375104 MUSEO HISTORICO CULTURAL JUAN SANTAMARIA</v>
      </c>
      <c r="D409" s="51" t="s">
        <v>685</v>
      </c>
      <c r="E409" s="51" t="s">
        <v>67</v>
      </c>
      <c r="F409" s="51" t="s">
        <v>63</v>
      </c>
      <c r="G409" s="50">
        <v>809884</v>
      </c>
      <c r="H409" s="50">
        <v>809884</v>
      </c>
      <c r="I409" s="50">
        <v>809884</v>
      </c>
      <c r="J409" s="50">
        <v>0</v>
      </c>
      <c r="K409" s="50">
        <v>0</v>
      </c>
      <c r="L409" s="50">
        <v>0</v>
      </c>
      <c r="M409" s="50">
        <v>57516.52</v>
      </c>
      <c r="N409" s="50">
        <v>57516.52</v>
      </c>
      <c r="O409" s="50">
        <v>752367.48</v>
      </c>
      <c r="P409" s="71">
        <f t="shared" si="13"/>
        <v>7.101821989321927E-2</v>
      </c>
    </row>
    <row r="410" spans="1:16" ht="14.4" x14ac:dyDescent="0.2">
      <c r="A410" s="51" t="s">
        <v>696</v>
      </c>
      <c r="B410" s="51" t="s">
        <v>697</v>
      </c>
      <c r="C410" s="70" t="str">
        <f t="shared" si="12"/>
        <v>21375104 MUSEO HISTORICO CULTURAL JUAN SANTAMARIA</v>
      </c>
      <c r="D410" s="51" t="s">
        <v>685</v>
      </c>
      <c r="E410" s="51" t="s">
        <v>84</v>
      </c>
      <c r="F410" s="51" t="s">
        <v>85</v>
      </c>
      <c r="G410" s="50">
        <v>19568108</v>
      </c>
      <c r="H410" s="50">
        <v>19568108</v>
      </c>
      <c r="I410" s="50">
        <v>19568108</v>
      </c>
      <c r="J410" s="50">
        <v>0</v>
      </c>
      <c r="K410" s="50">
        <v>0</v>
      </c>
      <c r="L410" s="50">
        <v>0</v>
      </c>
      <c r="M410" s="50">
        <v>1425051.57</v>
      </c>
      <c r="N410" s="50">
        <v>1425051.57</v>
      </c>
      <c r="O410" s="50">
        <v>18143056.43</v>
      </c>
      <c r="P410" s="71">
        <f t="shared" si="13"/>
        <v>7.282520977500738E-2</v>
      </c>
    </row>
    <row r="411" spans="1:16" ht="14.4" x14ac:dyDescent="0.2">
      <c r="A411" s="51" t="s">
        <v>696</v>
      </c>
      <c r="B411" s="51" t="s">
        <v>697</v>
      </c>
      <c r="C411" s="70" t="str">
        <f t="shared" si="12"/>
        <v>21375104 MUSEO HISTORICO CULTURAL JUAN SANTAMARIA</v>
      </c>
      <c r="D411" s="51" t="s">
        <v>685</v>
      </c>
      <c r="E411" s="51" t="s">
        <v>91</v>
      </c>
      <c r="F411" s="51" t="s">
        <v>87</v>
      </c>
      <c r="G411" s="50">
        <v>8779148</v>
      </c>
      <c r="H411" s="50">
        <v>8779148</v>
      </c>
      <c r="I411" s="50">
        <v>8779148</v>
      </c>
      <c r="J411" s="50">
        <v>0</v>
      </c>
      <c r="K411" s="50">
        <v>0</v>
      </c>
      <c r="L411" s="50">
        <v>0</v>
      </c>
      <c r="M411" s="50">
        <v>623479.02</v>
      </c>
      <c r="N411" s="50">
        <v>623479.02</v>
      </c>
      <c r="O411" s="50">
        <v>8155668.9800000004</v>
      </c>
      <c r="P411" s="71">
        <f t="shared" si="13"/>
        <v>7.101816941689558E-2</v>
      </c>
    </row>
    <row r="412" spans="1:16" ht="14.4" x14ac:dyDescent="0.2">
      <c r="A412" s="51" t="s">
        <v>696</v>
      </c>
      <c r="B412" s="51" t="s">
        <v>697</v>
      </c>
      <c r="C412" s="70" t="str">
        <f t="shared" si="12"/>
        <v>21375104 MUSEO HISTORICO CULTURAL JUAN SANTAMARIA</v>
      </c>
      <c r="D412" s="51" t="s">
        <v>685</v>
      </c>
      <c r="E412" s="51" t="s">
        <v>112</v>
      </c>
      <c r="F412" s="51" t="s">
        <v>108</v>
      </c>
      <c r="G412" s="50">
        <v>4859307</v>
      </c>
      <c r="H412" s="50">
        <v>4859307</v>
      </c>
      <c r="I412" s="50">
        <v>4859307</v>
      </c>
      <c r="J412" s="50">
        <v>0</v>
      </c>
      <c r="K412" s="50">
        <v>0</v>
      </c>
      <c r="L412" s="50">
        <v>0</v>
      </c>
      <c r="M412" s="50">
        <v>345099.09</v>
      </c>
      <c r="N412" s="50">
        <v>345099.09</v>
      </c>
      <c r="O412" s="50">
        <v>4514207.91</v>
      </c>
      <c r="P412" s="71">
        <f t="shared" si="13"/>
        <v>7.1018169874840179E-2</v>
      </c>
    </row>
    <row r="413" spans="1:16" ht="14.4" x14ac:dyDescent="0.2">
      <c r="A413" s="51" t="s">
        <v>696</v>
      </c>
      <c r="B413" s="51" t="s">
        <v>697</v>
      </c>
      <c r="C413" s="70" t="str">
        <f t="shared" si="12"/>
        <v>21375104 MUSEO HISTORICO CULTURAL JUAN SANTAMARIA</v>
      </c>
      <c r="D413" s="51" t="s">
        <v>685</v>
      </c>
      <c r="E413" s="51" t="s">
        <v>133</v>
      </c>
      <c r="F413" s="51" t="s">
        <v>129</v>
      </c>
      <c r="G413" s="50">
        <v>2429653</v>
      </c>
      <c r="H413" s="50">
        <v>2429653</v>
      </c>
      <c r="I413" s="50">
        <v>2429653</v>
      </c>
      <c r="J413" s="50">
        <v>0</v>
      </c>
      <c r="K413" s="50">
        <v>0</v>
      </c>
      <c r="L413" s="50">
        <v>0</v>
      </c>
      <c r="M413" s="50">
        <v>172549.55</v>
      </c>
      <c r="N413" s="50">
        <v>172549.55</v>
      </c>
      <c r="O413" s="50">
        <v>2257103.4500000002</v>
      </c>
      <c r="P413" s="71">
        <f t="shared" si="13"/>
        <v>7.1018186547626344E-2</v>
      </c>
    </row>
    <row r="414" spans="1:16" ht="14.4" x14ac:dyDescent="0.2">
      <c r="A414" s="51" t="s">
        <v>696</v>
      </c>
      <c r="B414" s="51" t="s">
        <v>697</v>
      </c>
      <c r="C414" s="70" t="str">
        <f t="shared" si="12"/>
        <v>21375104 MUSEO HISTORICO CULTURAL JUAN SANTAMARIA</v>
      </c>
      <c r="D414" s="51" t="s">
        <v>685</v>
      </c>
      <c r="E414" s="51" t="s">
        <v>152</v>
      </c>
      <c r="F414" s="51" t="s">
        <v>153</v>
      </c>
      <c r="G414" s="50">
        <v>3500000</v>
      </c>
      <c r="H414" s="50">
        <v>3500000</v>
      </c>
      <c r="I414" s="50">
        <v>3500000</v>
      </c>
      <c r="J414" s="50">
        <v>0</v>
      </c>
      <c r="K414" s="50">
        <v>0</v>
      </c>
      <c r="L414" s="50">
        <v>0</v>
      </c>
      <c r="M414" s="50">
        <v>283923.90999999997</v>
      </c>
      <c r="N414" s="50">
        <v>283923.90999999997</v>
      </c>
      <c r="O414" s="50">
        <v>3216076.09</v>
      </c>
      <c r="P414" s="71">
        <f t="shared" si="13"/>
        <v>8.1121117142857135E-2</v>
      </c>
    </row>
    <row r="415" spans="1:16" ht="14.4" x14ac:dyDescent="0.2">
      <c r="A415" s="51" t="s">
        <v>696</v>
      </c>
      <c r="B415" s="51" t="s">
        <v>697</v>
      </c>
      <c r="C415" s="70" t="str">
        <f t="shared" si="12"/>
        <v>21375104 MUSEO HISTORICO CULTURAL JUAN SANTAMARIA</v>
      </c>
      <c r="D415" s="51" t="s">
        <v>685</v>
      </c>
      <c r="E415" s="51" t="s">
        <v>167</v>
      </c>
      <c r="F415" s="51" t="s">
        <v>168</v>
      </c>
      <c r="G415" s="50">
        <v>294221166</v>
      </c>
      <c r="H415" s="50">
        <v>294221166</v>
      </c>
      <c r="I415" s="50">
        <v>73630291.5</v>
      </c>
      <c r="J415" s="50">
        <v>0</v>
      </c>
      <c r="K415" s="50">
        <v>0</v>
      </c>
      <c r="L415" s="50">
        <v>0</v>
      </c>
      <c r="M415" s="50">
        <v>33063974.93</v>
      </c>
      <c r="N415" s="50">
        <v>33063974.93</v>
      </c>
      <c r="O415" s="50">
        <v>261157191.06999999</v>
      </c>
      <c r="P415" s="71">
        <f t="shared" si="13"/>
        <v>0.11237796172012995</v>
      </c>
    </row>
    <row r="416" spans="1:16" ht="14.4" x14ac:dyDescent="0.2">
      <c r="A416" s="51" t="s">
        <v>696</v>
      </c>
      <c r="B416" s="51" t="s">
        <v>697</v>
      </c>
      <c r="C416" s="70" t="str">
        <f t="shared" si="12"/>
        <v>21375104 MUSEO HISTORICO CULTURAL JUAN SANTAMARIA</v>
      </c>
      <c r="D416" s="51" t="s">
        <v>685</v>
      </c>
      <c r="E416" s="51" t="s">
        <v>181</v>
      </c>
      <c r="F416" s="51" t="s">
        <v>182</v>
      </c>
      <c r="G416" s="50">
        <v>33000000</v>
      </c>
      <c r="H416" s="50">
        <v>33000000</v>
      </c>
      <c r="I416" s="50">
        <v>8250000</v>
      </c>
      <c r="J416" s="50">
        <v>0</v>
      </c>
      <c r="K416" s="50">
        <v>0</v>
      </c>
      <c r="L416" s="50">
        <v>0</v>
      </c>
      <c r="M416" s="50">
        <v>2550600.87</v>
      </c>
      <c r="N416" s="50">
        <v>2550600.87</v>
      </c>
      <c r="O416" s="50">
        <v>30449399.129999999</v>
      </c>
      <c r="P416" s="71">
        <f t="shared" si="13"/>
        <v>7.7290935454545462E-2</v>
      </c>
    </row>
    <row r="417" spans="1:16" ht="14.4" x14ac:dyDescent="0.2">
      <c r="A417" s="51" t="s">
        <v>696</v>
      </c>
      <c r="B417" s="51" t="s">
        <v>697</v>
      </c>
      <c r="C417" s="70" t="str">
        <f t="shared" si="12"/>
        <v>21375104 MUSEO HISTORICO CULTURAL JUAN SANTAMARIA</v>
      </c>
      <c r="D417" s="51" t="s">
        <v>685</v>
      </c>
      <c r="E417" s="51" t="s">
        <v>183</v>
      </c>
      <c r="F417" s="51" t="s">
        <v>184</v>
      </c>
      <c r="G417" s="50">
        <v>2376000</v>
      </c>
      <c r="H417" s="50">
        <v>2376000</v>
      </c>
      <c r="I417" s="50">
        <v>594000</v>
      </c>
      <c r="J417" s="50">
        <v>0</v>
      </c>
      <c r="K417" s="50">
        <v>0</v>
      </c>
      <c r="L417" s="50">
        <v>0</v>
      </c>
      <c r="M417" s="50">
        <v>224871</v>
      </c>
      <c r="N417" s="50">
        <v>224871</v>
      </c>
      <c r="O417" s="50">
        <v>2151129</v>
      </c>
      <c r="P417" s="71">
        <f t="shared" si="13"/>
        <v>9.4642676767676764E-2</v>
      </c>
    </row>
    <row r="418" spans="1:16" ht="14.4" x14ac:dyDescent="0.2">
      <c r="A418" s="51" t="s">
        <v>696</v>
      </c>
      <c r="B418" s="51" t="s">
        <v>697</v>
      </c>
      <c r="C418" s="70" t="str">
        <f t="shared" si="12"/>
        <v>21375104 MUSEO HISTORICO CULTURAL JUAN SANTAMARIA</v>
      </c>
      <c r="D418" s="51" t="s">
        <v>685</v>
      </c>
      <c r="E418" s="51" t="s">
        <v>185</v>
      </c>
      <c r="F418" s="51" t="s">
        <v>186</v>
      </c>
      <c r="G418" s="50">
        <v>21120000</v>
      </c>
      <c r="H418" s="50">
        <v>21120000</v>
      </c>
      <c r="I418" s="50">
        <v>5280000</v>
      </c>
      <c r="J418" s="50">
        <v>0</v>
      </c>
      <c r="K418" s="50">
        <v>0</v>
      </c>
      <c r="L418" s="50">
        <v>0</v>
      </c>
      <c r="M418" s="50">
        <v>1674650</v>
      </c>
      <c r="N418" s="50">
        <v>1674650</v>
      </c>
      <c r="O418" s="50">
        <v>19445350</v>
      </c>
      <c r="P418" s="71">
        <f t="shared" si="13"/>
        <v>7.9292140151515145E-2</v>
      </c>
    </row>
    <row r="419" spans="1:16" ht="14.4" x14ac:dyDescent="0.2">
      <c r="A419" s="51" t="s">
        <v>696</v>
      </c>
      <c r="B419" s="51" t="s">
        <v>697</v>
      </c>
      <c r="C419" s="70" t="str">
        <f t="shared" si="12"/>
        <v>21375104 MUSEO HISTORICO CULTURAL JUAN SANTAMARIA</v>
      </c>
      <c r="D419" s="51" t="s">
        <v>685</v>
      </c>
      <c r="E419" s="51" t="s">
        <v>189</v>
      </c>
      <c r="F419" s="51" t="s">
        <v>190</v>
      </c>
      <c r="G419" s="50">
        <v>2640000</v>
      </c>
      <c r="H419" s="50">
        <v>2640000</v>
      </c>
      <c r="I419" s="50">
        <v>660000</v>
      </c>
      <c r="J419" s="50">
        <v>0</v>
      </c>
      <c r="K419" s="50">
        <v>0</v>
      </c>
      <c r="L419" s="50">
        <v>0</v>
      </c>
      <c r="M419" s="50">
        <v>164967.87</v>
      </c>
      <c r="N419" s="50">
        <v>164967.87</v>
      </c>
      <c r="O419" s="50">
        <v>2475032.13</v>
      </c>
      <c r="P419" s="71">
        <f t="shared" si="13"/>
        <v>6.2487829545454544E-2</v>
      </c>
    </row>
    <row r="420" spans="1:16" ht="14.4" x14ac:dyDescent="0.2">
      <c r="A420" s="51" t="s">
        <v>696</v>
      </c>
      <c r="B420" s="51" t="s">
        <v>697</v>
      </c>
      <c r="C420" s="70" t="str">
        <f t="shared" si="12"/>
        <v>21375104 MUSEO HISTORICO CULTURAL JUAN SANTAMARIA</v>
      </c>
      <c r="D420" s="51" t="s">
        <v>685</v>
      </c>
      <c r="E420" s="51" t="s">
        <v>191</v>
      </c>
      <c r="F420" s="51" t="s">
        <v>192</v>
      </c>
      <c r="G420" s="50">
        <v>6864000</v>
      </c>
      <c r="H420" s="50">
        <v>6864000</v>
      </c>
      <c r="I420" s="50">
        <v>1716000</v>
      </c>
      <c r="J420" s="50">
        <v>0</v>
      </c>
      <c r="K420" s="50">
        <v>0</v>
      </c>
      <c r="L420" s="50">
        <v>0</v>
      </c>
      <c r="M420" s="50">
        <v>486112</v>
      </c>
      <c r="N420" s="50">
        <v>486112</v>
      </c>
      <c r="O420" s="50">
        <v>6377888</v>
      </c>
      <c r="P420" s="71">
        <f t="shared" si="13"/>
        <v>7.0820512820512826E-2</v>
      </c>
    </row>
    <row r="421" spans="1:16" ht="14.4" x14ac:dyDescent="0.2">
      <c r="A421" s="51" t="s">
        <v>696</v>
      </c>
      <c r="B421" s="51" t="s">
        <v>697</v>
      </c>
      <c r="C421" s="70" t="str">
        <f t="shared" si="12"/>
        <v>21375104 MUSEO HISTORICO CULTURAL JUAN SANTAMARIA</v>
      </c>
      <c r="D421" s="51" t="s">
        <v>685</v>
      </c>
      <c r="E421" s="51" t="s">
        <v>193</v>
      </c>
      <c r="F421" s="51" t="s">
        <v>194</v>
      </c>
      <c r="G421" s="50">
        <v>2916000</v>
      </c>
      <c r="H421" s="50">
        <v>2916000</v>
      </c>
      <c r="I421" s="50">
        <v>804000</v>
      </c>
      <c r="J421" s="50">
        <v>0</v>
      </c>
      <c r="K421" s="50">
        <v>0</v>
      </c>
      <c r="L421" s="50">
        <v>0</v>
      </c>
      <c r="M421" s="50">
        <v>193949.6</v>
      </c>
      <c r="N421" s="50">
        <v>193949.6</v>
      </c>
      <c r="O421" s="50">
        <v>2722050.4</v>
      </c>
      <c r="P421" s="71">
        <f t="shared" si="13"/>
        <v>6.6512208504801093E-2</v>
      </c>
    </row>
    <row r="422" spans="1:16" ht="14.4" x14ac:dyDescent="0.2">
      <c r="A422" s="51" t="s">
        <v>696</v>
      </c>
      <c r="B422" s="51" t="s">
        <v>697</v>
      </c>
      <c r="C422" s="70" t="str">
        <f t="shared" si="12"/>
        <v>21375104 MUSEO HISTORICO CULTURAL JUAN SANTAMARIA</v>
      </c>
      <c r="D422" s="51" t="s">
        <v>685</v>
      </c>
      <c r="E422" s="51" t="s">
        <v>199</v>
      </c>
      <c r="F422" s="51" t="s">
        <v>200</v>
      </c>
      <c r="G422" s="50">
        <v>1000000</v>
      </c>
      <c r="H422" s="50">
        <v>1000000</v>
      </c>
      <c r="I422" s="50">
        <v>250000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1000000</v>
      </c>
      <c r="P422" s="71">
        <f t="shared" si="13"/>
        <v>0</v>
      </c>
    </row>
    <row r="423" spans="1:16" ht="14.4" x14ac:dyDescent="0.2">
      <c r="A423" s="51" t="s">
        <v>696</v>
      </c>
      <c r="B423" s="51" t="s">
        <v>697</v>
      </c>
      <c r="C423" s="70" t="str">
        <f t="shared" si="12"/>
        <v>21375104 MUSEO HISTORICO CULTURAL JUAN SANTAMARIA</v>
      </c>
      <c r="D423" s="51" t="s">
        <v>685</v>
      </c>
      <c r="E423" s="51" t="s">
        <v>205</v>
      </c>
      <c r="F423" s="51" t="s">
        <v>206</v>
      </c>
      <c r="G423" s="50">
        <v>100000</v>
      </c>
      <c r="H423" s="50">
        <v>100000</v>
      </c>
      <c r="I423" s="50">
        <v>100000</v>
      </c>
      <c r="J423" s="50">
        <v>0</v>
      </c>
      <c r="K423" s="50">
        <v>0</v>
      </c>
      <c r="L423" s="50">
        <v>0</v>
      </c>
      <c r="M423" s="50">
        <v>64587.12</v>
      </c>
      <c r="N423" s="50">
        <v>64587.12</v>
      </c>
      <c r="O423" s="50">
        <v>35412.879999999997</v>
      </c>
      <c r="P423" s="71">
        <f t="shared" si="13"/>
        <v>0.64587119999999998</v>
      </c>
    </row>
    <row r="424" spans="1:16" ht="14.4" x14ac:dyDescent="0.2">
      <c r="A424" s="51" t="s">
        <v>696</v>
      </c>
      <c r="B424" s="51" t="s">
        <v>697</v>
      </c>
      <c r="C424" s="70" t="str">
        <f t="shared" si="12"/>
        <v>21375104 MUSEO HISTORICO CULTURAL JUAN SANTAMARIA</v>
      </c>
      <c r="D424" s="51" t="s">
        <v>685</v>
      </c>
      <c r="E424" s="51" t="s">
        <v>207</v>
      </c>
      <c r="F424" s="51" t="s">
        <v>208</v>
      </c>
      <c r="G424" s="50">
        <v>1816000</v>
      </c>
      <c r="H424" s="50">
        <v>1816000</v>
      </c>
      <c r="I424" s="50">
        <v>454000</v>
      </c>
      <c r="J424" s="50">
        <v>0</v>
      </c>
      <c r="K424" s="50">
        <v>0</v>
      </c>
      <c r="L424" s="50">
        <v>0</v>
      </c>
      <c r="M424" s="50">
        <v>129362.48</v>
      </c>
      <c r="N424" s="50">
        <v>129362.48</v>
      </c>
      <c r="O424" s="50">
        <v>1686637.52</v>
      </c>
      <c r="P424" s="71">
        <f t="shared" si="13"/>
        <v>7.1234845814977965E-2</v>
      </c>
    </row>
    <row r="425" spans="1:16" ht="14.4" x14ac:dyDescent="0.2">
      <c r="A425" s="51" t="s">
        <v>696</v>
      </c>
      <c r="B425" s="51" t="s">
        <v>697</v>
      </c>
      <c r="C425" s="70" t="str">
        <f t="shared" si="12"/>
        <v>21375104 MUSEO HISTORICO CULTURAL JUAN SANTAMARIA</v>
      </c>
      <c r="D425" s="51" t="s">
        <v>685</v>
      </c>
      <c r="E425" s="51" t="s">
        <v>209</v>
      </c>
      <c r="F425" s="51" t="s">
        <v>210</v>
      </c>
      <c r="G425" s="50">
        <v>239696771</v>
      </c>
      <c r="H425" s="50">
        <v>239696771</v>
      </c>
      <c r="I425" s="50">
        <v>59924192.75</v>
      </c>
      <c r="J425" s="50">
        <v>0</v>
      </c>
      <c r="K425" s="50">
        <v>0</v>
      </c>
      <c r="L425" s="50">
        <v>0</v>
      </c>
      <c r="M425" s="50">
        <v>30309624.460000001</v>
      </c>
      <c r="N425" s="50">
        <v>30309624.460000001</v>
      </c>
      <c r="O425" s="50">
        <v>209387146.53999999</v>
      </c>
      <c r="P425" s="71">
        <f t="shared" si="13"/>
        <v>0.1264498655261401</v>
      </c>
    </row>
    <row r="426" spans="1:16" ht="14.4" x14ac:dyDescent="0.2">
      <c r="A426" s="51" t="s">
        <v>696</v>
      </c>
      <c r="B426" s="51" t="s">
        <v>697</v>
      </c>
      <c r="C426" s="70" t="str">
        <f t="shared" si="12"/>
        <v>21375104 MUSEO HISTORICO CULTURAL JUAN SANTAMARIA</v>
      </c>
      <c r="D426" s="51" t="s">
        <v>685</v>
      </c>
      <c r="E426" s="51" t="s">
        <v>221</v>
      </c>
      <c r="F426" s="51" t="s">
        <v>222</v>
      </c>
      <c r="G426" s="50">
        <v>218976771</v>
      </c>
      <c r="H426" s="50">
        <v>218976771</v>
      </c>
      <c r="I426" s="50">
        <v>54744192.75</v>
      </c>
      <c r="J426" s="50">
        <v>0</v>
      </c>
      <c r="K426" s="50">
        <v>0</v>
      </c>
      <c r="L426" s="50">
        <v>0</v>
      </c>
      <c r="M426" s="50">
        <v>30309624.460000001</v>
      </c>
      <c r="N426" s="50">
        <v>30309624.460000001</v>
      </c>
      <c r="O426" s="50">
        <v>188667146.53999999</v>
      </c>
      <c r="P426" s="71">
        <f t="shared" si="13"/>
        <v>0.13841479313803565</v>
      </c>
    </row>
    <row r="427" spans="1:16" ht="14.4" x14ac:dyDescent="0.2">
      <c r="A427" s="51" t="s">
        <v>696</v>
      </c>
      <c r="B427" s="51" t="s">
        <v>697</v>
      </c>
      <c r="C427" s="70" t="str">
        <f t="shared" si="12"/>
        <v>21375104 MUSEO HISTORICO CULTURAL JUAN SANTAMARIA</v>
      </c>
      <c r="D427" s="51" t="s">
        <v>685</v>
      </c>
      <c r="E427" s="51" t="s">
        <v>223</v>
      </c>
      <c r="F427" s="51" t="s">
        <v>224</v>
      </c>
      <c r="G427" s="50">
        <v>20720000</v>
      </c>
      <c r="H427" s="50">
        <v>20720000</v>
      </c>
      <c r="I427" s="50">
        <v>5180000</v>
      </c>
      <c r="J427" s="50">
        <v>0</v>
      </c>
      <c r="K427" s="50">
        <v>0</v>
      </c>
      <c r="L427" s="50">
        <v>0</v>
      </c>
      <c r="M427" s="50">
        <v>0</v>
      </c>
      <c r="N427" s="50">
        <v>0</v>
      </c>
      <c r="O427" s="50">
        <v>20720000</v>
      </c>
      <c r="P427" s="71">
        <f t="shared" si="13"/>
        <v>0</v>
      </c>
    </row>
    <row r="428" spans="1:16" ht="14.4" x14ac:dyDescent="0.2">
      <c r="A428" s="51" t="s">
        <v>696</v>
      </c>
      <c r="B428" s="51" t="s">
        <v>697</v>
      </c>
      <c r="C428" s="70" t="str">
        <f t="shared" si="12"/>
        <v>21375104 MUSEO HISTORICO CULTURAL JUAN SANTAMARIA</v>
      </c>
      <c r="D428" s="51" t="s">
        <v>685</v>
      </c>
      <c r="E428" s="51" t="s">
        <v>225</v>
      </c>
      <c r="F428" s="51" t="s">
        <v>226</v>
      </c>
      <c r="G428" s="50">
        <v>300000</v>
      </c>
      <c r="H428" s="50">
        <v>300000</v>
      </c>
      <c r="I428" s="50">
        <v>75000</v>
      </c>
      <c r="J428" s="50">
        <v>0</v>
      </c>
      <c r="K428" s="50">
        <v>0</v>
      </c>
      <c r="L428" s="50">
        <v>0</v>
      </c>
      <c r="M428" s="50">
        <v>9800</v>
      </c>
      <c r="N428" s="50">
        <v>9800</v>
      </c>
      <c r="O428" s="50">
        <v>290200</v>
      </c>
      <c r="P428" s="71">
        <f t="shared" si="13"/>
        <v>3.2666666666666663E-2</v>
      </c>
    </row>
    <row r="429" spans="1:16" ht="14.4" x14ac:dyDescent="0.2">
      <c r="A429" s="51" t="s">
        <v>696</v>
      </c>
      <c r="B429" s="51" t="s">
        <v>697</v>
      </c>
      <c r="C429" s="70" t="str">
        <f t="shared" si="12"/>
        <v>21375104 MUSEO HISTORICO CULTURAL JUAN SANTAMARIA</v>
      </c>
      <c r="D429" s="51" t="s">
        <v>685</v>
      </c>
      <c r="E429" s="51" t="s">
        <v>229</v>
      </c>
      <c r="F429" s="51" t="s">
        <v>230</v>
      </c>
      <c r="G429" s="50">
        <v>300000</v>
      </c>
      <c r="H429" s="50">
        <v>300000</v>
      </c>
      <c r="I429" s="50">
        <v>75000</v>
      </c>
      <c r="J429" s="50">
        <v>0</v>
      </c>
      <c r="K429" s="50">
        <v>0</v>
      </c>
      <c r="L429" s="50">
        <v>0</v>
      </c>
      <c r="M429" s="50">
        <v>9800</v>
      </c>
      <c r="N429" s="50">
        <v>9800</v>
      </c>
      <c r="O429" s="50">
        <v>290200</v>
      </c>
      <c r="P429" s="71">
        <f t="shared" si="13"/>
        <v>3.2666666666666663E-2</v>
      </c>
    </row>
    <row r="430" spans="1:16" ht="14.4" x14ac:dyDescent="0.2">
      <c r="A430" s="51" t="s">
        <v>696</v>
      </c>
      <c r="B430" s="51" t="s">
        <v>697</v>
      </c>
      <c r="C430" s="70" t="str">
        <f t="shared" si="12"/>
        <v>21375104 MUSEO HISTORICO CULTURAL JUAN SANTAMARIA</v>
      </c>
      <c r="D430" s="51" t="s">
        <v>685</v>
      </c>
      <c r="E430" s="51" t="s">
        <v>235</v>
      </c>
      <c r="F430" s="51" t="s">
        <v>236</v>
      </c>
      <c r="G430" s="50">
        <v>7100000</v>
      </c>
      <c r="H430" s="50">
        <v>7100000</v>
      </c>
      <c r="I430" s="50">
        <v>1775000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7100000</v>
      </c>
      <c r="P430" s="71">
        <f t="shared" si="13"/>
        <v>0</v>
      </c>
    </row>
    <row r="431" spans="1:16" ht="14.4" x14ac:dyDescent="0.2">
      <c r="A431" s="51" t="s">
        <v>696</v>
      </c>
      <c r="B431" s="51" t="s">
        <v>697</v>
      </c>
      <c r="C431" s="70" t="str">
        <f t="shared" si="12"/>
        <v>21375104 MUSEO HISTORICO CULTURAL JUAN SANTAMARIA</v>
      </c>
      <c r="D431" s="51" t="s">
        <v>685</v>
      </c>
      <c r="E431" s="51" t="s">
        <v>237</v>
      </c>
      <c r="F431" s="51" t="s">
        <v>238</v>
      </c>
      <c r="G431" s="50">
        <v>7100000</v>
      </c>
      <c r="H431" s="50">
        <v>7100000</v>
      </c>
      <c r="I431" s="50">
        <v>1775000</v>
      </c>
      <c r="J431" s="50">
        <v>0</v>
      </c>
      <c r="K431" s="50">
        <v>0</v>
      </c>
      <c r="L431" s="50">
        <v>0</v>
      </c>
      <c r="M431" s="50">
        <v>0</v>
      </c>
      <c r="N431" s="50">
        <v>0</v>
      </c>
      <c r="O431" s="50">
        <v>7100000</v>
      </c>
      <c r="P431" s="71">
        <f t="shared" si="13"/>
        <v>0</v>
      </c>
    </row>
    <row r="432" spans="1:16" ht="14.4" x14ac:dyDescent="0.2">
      <c r="A432" s="51" t="s">
        <v>696</v>
      </c>
      <c r="B432" s="51" t="s">
        <v>697</v>
      </c>
      <c r="C432" s="70" t="str">
        <f t="shared" si="12"/>
        <v>21375104 MUSEO HISTORICO CULTURAL JUAN SANTAMARIA</v>
      </c>
      <c r="D432" s="51" t="s">
        <v>685</v>
      </c>
      <c r="E432" s="51" t="s">
        <v>247</v>
      </c>
      <c r="F432" s="51" t="s">
        <v>248</v>
      </c>
      <c r="G432" s="50">
        <v>11093395</v>
      </c>
      <c r="H432" s="50">
        <v>11093395</v>
      </c>
      <c r="I432" s="50">
        <v>2773348.75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11093395</v>
      </c>
      <c r="P432" s="71">
        <f t="shared" si="13"/>
        <v>0</v>
      </c>
    </row>
    <row r="433" spans="1:16" ht="14.4" x14ac:dyDescent="0.2">
      <c r="A433" s="51" t="s">
        <v>696</v>
      </c>
      <c r="B433" s="51" t="s">
        <v>697</v>
      </c>
      <c r="C433" s="70" t="str">
        <f t="shared" si="12"/>
        <v>21375104 MUSEO HISTORICO CULTURAL JUAN SANTAMARIA</v>
      </c>
      <c r="D433" s="51" t="s">
        <v>685</v>
      </c>
      <c r="E433" s="51" t="s">
        <v>249</v>
      </c>
      <c r="F433" s="51" t="s">
        <v>250</v>
      </c>
      <c r="G433" s="50">
        <v>3107850</v>
      </c>
      <c r="H433" s="50">
        <v>3107850</v>
      </c>
      <c r="I433" s="50">
        <v>776962.5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3107850</v>
      </c>
      <c r="P433" s="71">
        <f t="shared" si="13"/>
        <v>0</v>
      </c>
    </row>
    <row r="434" spans="1:16" ht="14.4" x14ac:dyDescent="0.2">
      <c r="A434" s="51" t="s">
        <v>696</v>
      </c>
      <c r="B434" s="51" t="s">
        <v>697</v>
      </c>
      <c r="C434" s="70" t="str">
        <f t="shared" si="12"/>
        <v>21375104 MUSEO HISTORICO CULTURAL JUAN SANTAMARIA</v>
      </c>
      <c r="D434" s="51" t="s">
        <v>685</v>
      </c>
      <c r="E434" s="51" t="s">
        <v>253</v>
      </c>
      <c r="F434" s="51" t="s">
        <v>254</v>
      </c>
      <c r="G434" s="50">
        <v>465000</v>
      </c>
      <c r="H434" s="50">
        <v>465000</v>
      </c>
      <c r="I434" s="50">
        <v>116250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465000</v>
      </c>
      <c r="P434" s="71">
        <f t="shared" si="13"/>
        <v>0</v>
      </c>
    </row>
    <row r="435" spans="1:16" ht="14.4" x14ac:dyDescent="0.2">
      <c r="A435" s="51" t="s">
        <v>696</v>
      </c>
      <c r="B435" s="51" t="s">
        <v>697</v>
      </c>
      <c r="C435" s="70" t="str">
        <f t="shared" si="12"/>
        <v>21375104 MUSEO HISTORICO CULTURAL JUAN SANTAMARIA</v>
      </c>
      <c r="D435" s="51" t="s">
        <v>685</v>
      </c>
      <c r="E435" s="51" t="s">
        <v>255</v>
      </c>
      <c r="F435" s="51" t="s">
        <v>256</v>
      </c>
      <c r="G435" s="50">
        <v>600000</v>
      </c>
      <c r="H435" s="50">
        <v>600000</v>
      </c>
      <c r="I435" s="50">
        <v>150000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600000</v>
      </c>
      <c r="P435" s="71">
        <f t="shared" si="13"/>
        <v>0</v>
      </c>
    </row>
    <row r="436" spans="1:16" ht="14.4" x14ac:dyDescent="0.2">
      <c r="A436" s="51" t="s">
        <v>696</v>
      </c>
      <c r="B436" s="51" t="s">
        <v>697</v>
      </c>
      <c r="C436" s="70" t="str">
        <f t="shared" si="12"/>
        <v>21375104 MUSEO HISTORICO CULTURAL JUAN SANTAMARIA</v>
      </c>
      <c r="D436" s="51" t="s">
        <v>685</v>
      </c>
      <c r="E436" s="51" t="s">
        <v>259</v>
      </c>
      <c r="F436" s="51" t="s">
        <v>260</v>
      </c>
      <c r="G436" s="50">
        <v>2644200</v>
      </c>
      <c r="H436" s="50">
        <v>2644200</v>
      </c>
      <c r="I436" s="50">
        <v>661050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2644200</v>
      </c>
      <c r="P436" s="71">
        <f t="shared" si="13"/>
        <v>0</v>
      </c>
    </row>
    <row r="437" spans="1:16" ht="14.4" x14ac:dyDescent="0.2">
      <c r="A437" s="51" t="s">
        <v>696</v>
      </c>
      <c r="B437" s="51" t="s">
        <v>697</v>
      </c>
      <c r="C437" s="70" t="str">
        <f t="shared" si="12"/>
        <v>21375104 MUSEO HISTORICO CULTURAL JUAN SANTAMARIA</v>
      </c>
      <c r="D437" s="51" t="s">
        <v>685</v>
      </c>
      <c r="E437" s="51" t="s">
        <v>261</v>
      </c>
      <c r="F437" s="51" t="s">
        <v>262</v>
      </c>
      <c r="G437" s="50">
        <v>4166000</v>
      </c>
      <c r="H437" s="50">
        <v>4166000</v>
      </c>
      <c r="I437" s="50">
        <v>1041500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4166000</v>
      </c>
      <c r="P437" s="71">
        <f t="shared" si="13"/>
        <v>0</v>
      </c>
    </row>
    <row r="438" spans="1:16" ht="14.4" x14ac:dyDescent="0.2">
      <c r="A438" s="51" t="s">
        <v>696</v>
      </c>
      <c r="B438" s="51" t="s">
        <v>697</v>
      </c>
      <c r="C438" s="70" t="str">
        <f t="shared" si="12"/>
        <v>21375104 MUSEO HISTORICO CULTURAL JUAN SANTAMARIA</v>
      </c>
      <c r="D438" s="51" t="s">
        <v>685</v>
      </c>
      <c r="E438" s="51" t="s">
        <v>263</v>
      </c>
      <c r="F438" s="51" t="s">
        <v>264</v>
      </c>
      <c r="G438" s="50">
        <v>110345</v>
      </c>
      <c r="H438" s="50">
        <v>110345</v>
      </c>
      <c r="I438" s="50">
        <v>27586.25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110345</v>
      </c>
      <c r="P438" s="71">
        <f t="shared" si="13"/>
        <v>0</v>
      </c>
    </row>
    <row r="439" spans="1:16" ht="14.4" x14ac:dyDescent="0.2">
      <c r="A439" s="51" t="s">
        <v>696</v>
      </c>
      <c r="B439" s="51" t="s">
        <v>697</v>
      </c>
      <c r="C439" s="70" t="str">
        <f t="shared" si="12"/>
        <v>21375104 MUSEO HISTORICO CULTURAL JUAN SANTAMARIA</v>
      </c>
      <c r="D439" s="51" t="s">
        <v>685</v>
      </c>
      <c r="E439" s="51" t="s">
        <v>265</v>
      </c>
      <c r="F439" s="51" t="s">
        <v>266</v>
      </c>
      <c r="G439" s="50">
        <v>115000</v>
      </c>
      <c r="H439" s="50">
        <v>115000</v>
      </c>
      <c r="I439" s="50">
        <v>28750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115000</v>
      </c>
      <c r="P439" s="71">
        <f t="shared" si="13"/>
        <v>0</v>
      </c>
    </row>
    <row r="440" spans="1:16" ht="14.4" x14ac:dyDescent="0.2">
      <c r="A440" s="51" t="s">
        <v>696</v>
      </c>
      <c r="B440" s="51" t="s">
        <v>697</v>
      </c>
      <c r="C440" s="70" t="str">
        <f t="shared" si="12"/>
        <v>21375104 MUSEO HISTORICO CULTURAL JUAN SANTAMARIA</v>
      </c>
      <c r="D440" s="51" t="s">
        <v>685</v>
      </c>
      <c r="E440" s="51" t="s">
        <v>269</v>
      </c>
      <c r="F440" s="51" t="s">
        <v>270</v>
      </c>
      <c r="G440" s="50">
        <v>115000</v>
      </c>
      <c r="H440" s="50">
        <v>115000</v>
      </c>
      <c r="I440" s="50">
        <v>28750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115000</v>
      </c>
      <c r="P440" s="71">
        <f t="shared" si="13"/>
        <v>0</v>
      </c>
    </row>
    <row r="441" spans="1:16" ht="14.4" x14ac:dyDescent="0.2">
      <c r="A441" s="51" t="s">
        <v>696</v>
      </c>
      <c r="B441" s="51" t="s">
        <v>697</v>
      </c>
      <c r="C441" s="70" t="str">
        <f t="shared" si="12"/>
        <v>21375104 MUSEO HISTORICO CULTURAL JUAN SANTAMARIA</v>
      </c>
      <c r="D441" s="51" t="s">
        <v>685</v>
      </c>
      <c r="E441" s="51" t="s">
        <v>279</v>
      </c>
      <c r="F441" s="51" t="s">
        <v>280</v>
      </c>
      <c r="G441" s="50">
        <v>3987577</v>
      </c>
      <c r="H441" s="50">
        <v>3987577</v>
      </c>
      <c r="I441" s="50">
        <v>996894.25</v>
      </c>
      <c r="J441" s="50">
        <v>0</v>
      </c>
      <c r="K441" s="50">
        <v>0</v>
      </c>
      <c r="L441" s="50">
        <v>0</v>
      </c>
      <c r="M441" s="50">
        <v>15000</v>
      </c>
      <c r="N441" s="50">
        <v>15000</v>
      </c>
      <c r="O441" s="50">
        <v>3972577</v>
      </c>
      <c r="P441" s="71">
        <f t="shared" si="13"/>
        <v>3.7616828465005191E-3</v>
      </c>
    </row>
    <row r="442" spans="1:16" ht="14.4" x14ac:dyDescent="0.2">
      <c r="A442" s="51" t="s">
        <v>696</v>
      </c>
      <c r="B442" s="51" t="s">
        <v>697</v>
      </c>
      <c r="C442" s="70" t="str">
        <f t="shared" si="12"/>
        <v>21375104 MUSEO HISTORICO CULTURAL JUAN SANTAMARIA</v>
      </c>
      <c r="D442" s="51" t="s">
        <v>685</v>
      </c>
      <c r="E442" s="51" t="s">
        <v>281</v>
      </c>
      <c r="F442" s="51" t="s">
        <v>282</v>
      </c>
      <c r="G442" s="50">
        <v>750000</v>
      </c>
      <c r="H442" s="50">
        <v>750000</v>
      </c>
      <c r="I442" s="50">
        <v>187500</v>
      </c>
      <c r="J442" s="50">
        <v>0</v>
      </c>
      <c r="K442" s="50">
        <v>0</v>
      </c>
      <c r="L442" s="50">
        <v>0</v>
      </c>
      <c r="M442" s="50">
        <v>15000</v>
      </c>
      <c r="N442" s="50">
        <v>15000</v>
      </c>
      <c r="O442" s="50">
        <v>735000</v>
      </c>
      <c r="P442" s="71">
        <f t="shared" si="13"/>
        <v>0.02</v>
      </c>
    </row>
    <row r="443" spans="1:16" ht="14.4" x14ac:dyDescent="0.2">
      <c r="A443" s="51" t="s">
        <v>696</v>
      </c>
      <c r="B443" s="51" t="s">
        <v>697</v>
      </c>
      <c r="C443" s="70" t="str">
        <f t="shared" si="12"/>
        <v>21375104 MUSEO HISTORICO CULTURAL JUAN SANTAMARIA</v>
      </c>
      <c r="D443" s="51" t="s">
        <v>685</v>
      </c>
      <c r="E443" s="51" t="s">
        <v>283</v>
      </c>
      <c r="F443" s="51" t="s">
        <v>284</v>
      </c>
      <c r="G443" s="50">
        <v>500000</v>
      </c>
      <c r="H443" s="50">
        <v>500000</v>
      </c>
      <c r="I443" s="50">
        <v>125000</v>
      </c>
      <c r="J443" s="50">
        <v>0</v>
      </c>
      <c r="K443" s="50">
        <v>0</v>
      </c>
      <c r="L443" s="50">
        <v>0</v>
      </c>
      <c r="M443" s="50">
        <v>15000</v>
      </c>
      <c r="N443" s="50">
        <v>15000</v>
      </c>
      <c r="O443" s="50">
        <v>485000</v>
      </c>
      <c r="P443" s="71">
        <f t="shared" si="13"/>
        <v>0.03</v>
      </c>
    </row>
    <row r="444" spans="1:16" ht="14.4" x14ac:dyDescent="0.2">
      <c r="A444" s="51" t="s">
        <v>696</v>
      </c>
      <c r="B444" s="51" t="s">
        <v>697</v>
      </c>
      <c r="C444" s="70" t="str">
        <f t="shared" si="12"/>
        <v>21375104 MUSEO HISTORICO CULTURAL JUAN SANTAMARIA</v>
      </c>
      <c r="D444" s="51" t="s">
        <v>685</v>
      </c>
      <c r="E444" s="51" t="s">
        <v>287</v>
      </c>
      <c r="F444" s="51" t="s">
        <v>288</v>
      </c>
      <c r="G444" s="50">
        <v>250000</v>
      </c>
      <c r="H444" s="50">
        <v>250000</v>
      </c>
      <c r="I444" s="50">
        <v>62500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250000</v>
      </c>
      <c r="P444" s="71">
        <f t="shared" si="13"/>
        <v>0</v>
      </c>
    </row>
    <row r="445" spans="1:16" ht="14.4" x14ac:dyDescent="0.2">
      <c r="A445" s="51" t="s">
        <v>696</v>
      </c>
      <c r="B445" s="51" t="s">
        <v>697</v>
      </c>
      <c r="C445" s="70" t="str">
        <f t="shared" si="12"/>
        <v>21375104 MUSEO HISTORICO CULTURAL JUAN SANTAMARIA</v>
      </c>
      <c r="D445" s="51" t="s">
        <v>685</v>
      </c>
      <c r="E445" s="51" t="s">
        <v>319</v>
      </c>
      <c r="F445" s="51" t="s">
        <v>320</v>
      </c>
      <c r="G445" s="50">
        <v>3237577</v>
      </c>
      <c r="H445" s="50">
        <v>3237577</v>
      </c>
      <c r="I445" s="50">
        <v>809394.25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3237577</v>
      </c>
      <c r="P445" s="71">
        <f t="shared" si="13"/>
        <v>0</v>
      </c>
    </row>
    <row r="446" spans="1:16" ht="14.4" x14ac:dyDescent="0.2">
      <c r="A446" s="51" t="s">
        <v>696</v>
      </c>
      <c r="B446" s="51" t="s">
        <v>697</v>
      </c>
      <c r="C446" s="70" t="str">
        <f t="shared" si="12"/>
        <v>21375104 MUSEO HISTORICO CULTURAL JUAN SANTAMARIA</v>
      </c>
      <c r="D446" s="51" t="s">
        <v>685</v>
      </c>
      <c r="E446" s="51" t="s">
        <v>321</v>
      </c>
      <c r="F446" s="51" t="s">
        <v>322</v>
      </c>
      <c r="G446" s="50">
        <v>50000</v>
      </c>
      <c r="H446" s="50">
        <v>50000</v>
      </c>
      <c r="I446" s="50">
        <v>12500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50000</v>
      </c>
      <c r="P446" s="71">
        <f t="shared" si="13"/>
        <v>0</v>
      </c>
    </row>
    <row r="447" spans="1:16" ht="14.4" x14ac:dyDescent="0.2">
      <c r="A447" s="51" t="s">
        <v>696</v>
      </c>
      <c r="B447" s="51" t="s">
        <v>697</v>
      </c>
      <c r="C447" s="70" t="str">
        <f t="shared" si="12"/>
        <v>21375104 MUSEO HISTORICO CULTURAL JUAN SANTAMARIA</v>
      </c>
      <c r="D447" s="51" t="s">
        <v>685</v>
      </c>
      <c r="E447" s="51" t="s">
        <v>327</v>
      </c>
      <c r="F447" s="51" t="s">
        <v>328</v>
      </c>
      <c r="G447" s="50">
        <v>687577</v>
      </c>
      <c r="H447" s="50">
        <v>687577</v>
      </c>
      <c r="I447" s="50">
        <v>171894.25</v>
      </c>
      <c r="J447" s="50">
        <v>0</v>
      </c>
      <c r="K447" s="50">
        <v>0</v>
      </c>
      <c r="L447" s="50">
        <v>0</v>
      </c>
      <c r="M447" s="50">
        <v>0</v>
      </c>
      <c r="N447" s="50">
        <v>0</v>
      </c>
      <c r="O447" s="50">
        <v>687577</v>
      </c>
      <c r="P447" s="71">
        <f t="shared" si="13"/>
        <v>0</v>
      </c>
    </row>
    <row r="448" spans="1:16" ht="14.4" x14ac:dyDescent="0.2">
      <c r="A448" s="51" t="s">
        <v>696</v>
      </c>
      <c r="B448" s="51" t="s">
        <v>697</v>
      </c>
      <c r="C448" s="70" t="str">
        <f t="shared" si="12"/>
        <v>21375104 MUSEO HISTORICO CULTURAL JUAN SANTAMARIA</v>
      </c>
      <c r="D448" s="51" t="s">
        <v>685</v>
      </c>
      <c r="E448" s="51" t="s">
        <v>329</v>
      </c>
      <c r="F448" s="51" t="s">
        <v>330</v>
      </c>
      <c r="G448" s="50">
        <v>2500000</v>
      </c>
      <c r="H448" s="50">
        <v>2500000</v>
      </c>
      <c r="I448" s="50">
        <v>625000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2500000</v>
      </c>
      <c r="P448" s="71">
        <f t="shared" si="13"/>
        <v>0</v>
      </c>
    </row>
    <row r="449" spans="1:16" ht="14.4" x14ac:dyDescent="0.2">
      <c r="A449" s="51" t="s">
        <v>696</v>
      </c>
      <c r="B449" s="51" t="s">
        <v>697</v>
      </c>
      <c r="C449" s="70" t="str">
        <f t="shared" si="12"/>
        <v>21375104 MUSEO HISTORICO CULTURAL JUAN SANTAMARIA</v>
      </c>
      <c r="D449" s="51" t="s">
        <v>685</v>
      </c>
      <c r="E449" s="51" t="s">
        <v>371</v>
      </c>
      <c r="F449" s="51" t="s">
        <v>372</v>
      </c>
      <c r="G449" s="50">
        <v>3547979</v>
      </c>
      <c r="H449" s="50">
        <v>3547979</v>
      </c>
      <c r="I449" s="50">
        <v>3097979</v>
      </c>
      <c r="J449" s="50">
        <v>0</v>
      </c>
      <c r="K449" s="50">
        <v>0</v>
      </c>
      <c r="L449" s="50">
        <v>0</v>
      </c>
      <c r="M449" s="50">
        <v>227795.12</v>
      </c>
      <c r="N449" s="50">
        <v>227795.12</v>
      </c>
      <c r="O449" s="50">
        <v>3320183.88</v>
      </c>
      <c r="P449" s="71">
        <f t="shared" si="13"/>
        <v>6.4204190611049275E-2</v>
      </c>
    </row>
    <row r="450" spans="1:16" ht="14.4" x14ac:dyDescent="0.2">
      <c r="A450" s="51" t="s">
        <v>696</v>
      </c>
      <c r="B450" s="51" t="s">
        <v>697</v>
      </c>
      <c r="C450" s="70" t="str">
        <f t="shared" si="12"/>
        <v>21375104 MUSEO HISTORICO CULTURAL JUAN SANTAMARIA</v>
      </c>
      <c r="D450" s="51" t="s">
        <v>685</v>
      </c>
      <c r="E450" s="51" t="s">
        <v>373</v>
      </c>
      <c r="F450" s="51" t="s">
        <v>374</v>
      </c>
      <c r="G450" s="50">
        <v>2947979</v>
      </c>
      <c r="H450" s="50">
        <v>2947979</v>
      </c>
      <c r="I450" s="50">
        <v>2947979</v>
      </c>
      <c r="J450" s="50">
        <v>0</v>
      </c>
      <c r="K450" s="50">
        <v>0</v>
      </c>
      <c r="L450" s="50">
        <v>0</v>
      </c>
      <c r="M450" s="50">
        <v>209360.12</v>
      </c>
      <c r="N450" s="50">
        <v>209360.12</v>
      </c>
      <c r="O450" s="50">
        <v>2738618.88</v>
      </c>
      <c r="P450" s="71">
        <f t="shared" si="13"/>
        <v>7.1018185679070298E-2</v>
      </c>
    </row>
    <row r="451" spans="1:16" ht="14.4" x14ac:dyDescent="0.2">
      <c r="A451" s="51" t="s">
        <v>696</v>
      </c>
      <c r="B451" s="51" t="s">
        <v>697</v>
      </c>
      <c r="C451" s="70" t="str">
        <f t="shared" si="12"/>
        <v>21375104 MUSEO HISTORICO CULTURAL JUAN SANTAMARIA</v>
      </c>
      <c r="D451" s="51" t="s">
        <v>685</v>
      </c>
      <c r="E451" s="51" t="s">
        <v>380</v>
      </c>
      <c r="F451" s="51" t="s">
        <v>376</v>
      </c>
      <c r="G451" s="50">
        <v>2543037</v>
      </c>
      <c r="H451" s="50">
        <v>2543037</v>
      </c>
      <c r="I451" s="50">
        <v>2543037</v>
      </c>
      <c r="J451" s="50">
        <v>0</v>
      </c>
      <c r="K451" s="50">
        <v>0</v>
      </c>
      <c r="L451" s="50">
        <v>0</v>
      </c>
      <c r="M451" s="50">
        <v>180601.86</v>
      </c>
      <c r="N451" s="50">
        <v>180601.86</v>
      </c>
      <c r="O451" s="50">
        <v>2362435.14</v>
      </c>
      <c r="P451" s="71">
        <f t="shared" si="13"/>
        <v>7.1018180230960057E-2</v>
      </c>
    </row>
    <row r="452" spans="1:16" ht="14.4" x14ac:dyDescent="0.2">
      <c r="A452" s="51" t="s">
        <v>696</v>
      </c>
      <c r="B452" s="51" t="s">
        <v>697</v>
      </c>
      <c r="C452" s="70" t="str">
        <f t="shared" si="12"/>
        <v>21375104 MUSEO HISTORICO CULTURAL JUAN SANTAMARIA</v>
      </c>
      <c r="D452" s="51" t="s">
        <v>685</v>
      </c>
      <c r="E452" s="51" t="s">
        <v>401</v>
      </c>
      <c r="F452" s="51" t="s">
        <v>397</v>
      </c>
      <c r="G452" s="50">
        <v>404942</v>
      </c>
      <c r="H452" s="50">
        <v>404942</v>
      </c>
      <c r="I452" s="50">
        <v>404942</v>
      </c>
      <c r="J452" s="50">
        <v>0</v>
      </c>
      <c r="K452" s="50">
        <v>0</v>
      </c>
      <c r="L452" s="50">
        <v>0</v>
      </c>
      <c r="M452" s="50">
        <v>28758.26</v>
      </c>
      <c r="N452" s="50">
        <v>28758.26</v>
      </c>
      <c r="O452" s="50">
        <v>376183.74</v>
      </c>
      <c r="P452" s="71">
        <f t="shared" si="13"/>
        <v>7.101821989321927E-2</v>
      </c>
    </row>
    <row r="453" spans="1:16" ht="14.4" x14ac:dyDescent="0.2">
      <c r="A453" s="51" t="s">
        <v>696</v>
      </c>
      <c r="B453" s="51" t="s">
        <v>697</v>
      </c>
      <c r="C453" s="70" t="str">
        <f t="shared" si="12"/>
        <v>21375104 MUSEO HISTORICO CULTURAL JUAN SANTAMARIA</v>
      </c>
      <c r="D453" s="51" t="s">
        <v>685</v>
      </c>
      <c r="E453" s="51" t="s">
        <v>607</v>
      </c>
      <c r="F453" s="51" t="s">
        <v>608</v>
      </c>
      <c r="G453" s="50">
        <v>600000</v>
      </c>
      <c r="H453" s="50">
        <v>600000</v>
      </c>
      <c r="I453" s="50">
        <v>150000</v>
      </c>
      <c r="J453" s="50">
        <v>0</v>
      </c>
      <c r="K453" s="50">
        <v>0</v>
      </c>
      <c r="L453" s="50">
        <v>0</v>
      </c>
      <c r="M453" s="50">
        <v>18435</v>
      </c>
      <c r="N453" s="50">
        <v>18435</v>
      </c>
      <c r="O453" s="50">
        <v>581565</v>
      </c>
      <c r="P453" s="71">
        <f t="shared" si="13"/>
        <v>3.0724999999999999E-2</v>
      </c>
    </row>
    <row r="454" spans="1:16" ht="14.4" x14ac:dyDescent="0.2">
      <c r="A454" s="51" t="s">
        <v>696</v>
      </c>
      <c r="B454" s="51" t="s">
        <v>697</v>
      </c>
      <c r="C454" s="70" t="str">
        <f t="shared" si="12"/>
        <v>21375104 MUSEO HISTORICO CULTURAL JUAN SANTAMARIA</v>
      </c>
      <c r="D454" s="51" t="s">
        <v>685</v>
      </c>
      <c r="E454" s="51" t="s">
        <v>611</v>
      </c>
      <c r="F454" s="51" t="s">
        <v>612</v>
      </c>
      <c r="G454" s="50">
        <v>600000</v>
      </c>
      <c r="H454" s="50">
        <v>600000</v>
      </c>
      <c r="I454" s="50">
        <v>150000</v>
      </c>
      <c r="J454" s="50">
        <v>0</v>
      </c>
      <c r="K454" s="50">
        <v>0</v>
      </c>
      <c r="L454" s="50">
        <v>0</v>
      </c>
      <c r="M454" s="50">
        <v>18435</v>
      </c>
      <c r="N454" s="50">
        <v>18435</v>
      </c>
      <c r="O454" s="50">
        <v>581565</v>
      </c>
      <c r="P454" s="71">
        <f t="shared" si="13"/>
        <v>3.0724999999999999E-2</v>
      </c>
    </row>
    <row r="455" spans="1:16" ht="14.4" x14ac:dyDescent="0.2">
      <c r="A455" s="51" t="s">
        <v>696</v>
      </c>
      <c r="B455" s="51" t="s">
        <v>697</v>
      </c>
      <c r="C455" s="70" t="str">
        <f t="shared" ref="C455:C518" si="14">+CONCATENATE(A455," ",B455)</f>
        <v>21375104 MUSEO HISTORICO CULTURAL JUAN SANTAMARIA</v>
      </c>
      <c r="D455" s="51" t="s">
        <v>689</v>
      </c>
      <c r="E455" s="51" t="s">
        <v>337</v>
      </c>
      <c r="F455" s="51" t="s">
        <v>338</v>
      </c>
      <c r="G455" s="50">
        <v>30000000</v>
      </c>
      <c r="H455" s="50">
        <v>30000000</v>
      </c>
      <c r="I455" s="50">
        <v>30000000</v>
      </c>
      <c r="J455" s="50">
        <v>0</v>
      </c>
      <c r="K455" s="50">
        <v>0</v>
      </c>
      <c r="L455" s="50">
        <v>0</v>
      </c>
      <c r="M455" s="50">
        <v>857615.76</v>
      </c>
      <c r="N455" s="50">
        <v>857615.76</v>
      </c>
      <c r="O455" s="50">
        <v>29142384.239999998</v>
      </c>
      <c r="P455" s="71">
        <f t="shared" ref="P455:P518" si="15">+IFERROR(M455/H455,0)</f>
        <v>2.8587192000000001E-2</v>
      </c>
    </row>
    <row r="456" spans="1:16" ht="14.4" x14ac:dyDescent="0.2">
      <c r="A456" s="51" t="s">
        <v>696</v>
      </c>
      <c r="B456" s="51" t="s">
        <v>697</v>
      </c>
      <c r="C456" s="70" t="str">
        <f t="shared" si="14"/>
        <v>21375104 MUSEO HISTORICO CULTURAL JUAN SANTAMARIA</v>
      </c>
      <c r="D456" s="51" t="s">
        <v>689</v>
      </c>
      <c r="E456" s="51" t="s">
        <v>339</v>
      </c>
      <c r="F456" s="51" t="s">
        <v>340</v>
      </c>
      <c r="G456" s="50">
        <v>6200000</v>
      </c>
      <c r="H456" s="50">
        <v>6200000</v>
      </c>
      <c r="I456" s="50">
        <v>6200000</v>
      </c>
      <c r="J456" s="50">
        <v>0</v>
      </c>
      <c r="K456" s="50">
        <v>0</v>
      </c>
      <c r="L456" s="50">
        <v>0</v>
      </c>
      <c r="M456" s="50">
        <v>0</v>
      </c>
      <c r="N456" s="50">
        <v>0</v>
      </c>
      <c r="O456" s="50">
        <v>6200000</v>
      </c>
      <c r="P456" s="71">
        <f t="shared" si="15"/>
        <v>0</v>
      </c>
    </row>
    <row r="457" spans="1:16" ht="14.4" x14ac:dyDescent="0.2">
      <c r="A457" s="51" t="s">
        <v>696</v>
      </c>
      <c r="B457" s="51" t="s">
        <v>697</v>
      </c>
      <c r="C457" s="70" t="str">
        <f t="shared" si="14"/>
        <v>21375104 MUSEO HISTORICO CULTURAL JUAN SANTAMARIA</v>
      </c>
      <c r="D457" s="51" t="s">
        <v>689</v>
      </c>
      <c r="E457" s="51" t="s">
        <v>345</v>
      </c>
      <c r="F457" s="51" t="s">
        <v>346</v>
      </c>
      <c r="G457" s="50">
        <v>5700000</v>
      </c>
      <c r="H457" s="50">
        <v>5700000</v>
      </c>
      <c r="I457" s="50">
        <v>5700000</v>
      </c>
      <c r="J457" s="50">
        <v>0</v>
      </c>
      <c r="K457" s="50">
        <v>0</v>
      </c>
      <c r="L457" s="50">
        <v>0</v>
      </c>
      <c r="M457" s="50">
        <v>0</v>
      </c>
      <c r="N457" s="50">
        <v>0</v>
      </c>
      <c r="O457" s="50">
        <v>5700000</v>
      </c>
      <c r="P457" s="71">
        <f t="shared" si="15"/>
        <v>0</v>
      </c>
    </row>
    <row r="458" spans="1:16" ht="14.4" x14ac:dyDescent="0.2">
      <c r="A458" s="51" t="s">
        <v>696</v>
      </c>
      <c r="B458" s="51" t="s">
        <v>697</v>
      </c>
      <c r="C458" s="70" t="str">
        <f t="shared" si="14"/>
        <v>21375104 MUSEO HISTORICO CULTURAL JUAN SANTAMARIA</v>
      </c>
      <c r="D458" s="51" t="s">
        <v>689</v>
      </c>
      <c r="E458" s="51" t="s">
        <v>347</v>
      </c>
      <c r="F458" s="51" t="s">
        <v>348</v>
      </c>
      <c r="G458" s="50">
        <v>500000</v>
      </c>
      <c r="H458" s="50">
        <v>500000</v>
      </c>
      <c r="I458" s="50">
        <v>500000</v>
      </c>
      <c r="J458" s="50">
        <v>0</v>
      </c>
      <c r="K458" s="50">
        <v>0</v>
      </c>
      <c r="L458" s="50">
        <v>0</v>
      </c>
      <c r="M458" s="50">
        <v>0</v>
      </c>
      <c r="N458" s="50">
        <v>0</v>
      </c>
      <c r="O458" s="50">
        <v>500000</v>
      </c>
      <c r="P458" s="71">
        <f t="shared" si="15"/>
        <v>0</v>
      </c>
    </row>
    <row r="459" spans="1:16" ht="14.4" x14ac:dyDescent="0.2">
      <c r="A459" s="51" t="s">
        <v>696</v>
      </c>
      <c r="B459" s="51" t="s">
        <v>697</v>
      </c>
      <c r="C459" s="70" t="str">
        <f t="shared" si="14"/>
        <v>21375104 MUSEO HISTORICO CULTURAL JUAN SANTAMARIA</v>
      </c>
      <c r="D459" s="51" t="s">
        <v>689</v>
      </c>
      <c r="E459" s="51" t="s">
        <v>357</v>
      </c>
      <c r="F459" s="51" t="s">
        <v>358</v>
      </c>
      <c r="G459" s="50">
        <v>16500000</v>
      </c>
      <c r="H459" s="50">
        <v>16500000</v>
      </c>
      <c r="I459" s="50">
        <v>16500000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16500000</v>
      </c>
      <c r="P459" s="69">
        <f t="shared" si="15"/>
        <v>0</v>
      </c>
    </row>
    <row r="460" spans="1:16" ht="14.4" x14ac:dyDescent="0.2">
      <c r="A460" s="51" t="s">
        <v>696</v>
      </c>
      <c r="B460" s="51" t="s">
        <v>697</v>
      </c>
      <c r="C460" s="70" t="str">
        <f t="shared" si="14"/>
        <v>21375104 MUSEO HISTORICO CULTURAL JUAN SANTAMARIA</v>
      </c>
      <c r="D460" s="51" t="s">
        <v>689</v>
      </c>
      <c r="E460" s="51" t="s">
        <v>363</v>
      </c>
      <c r="F460" s="51" t="s">
        <v>364</v>
      </c>
      <c r="G460" s="50">
        <v>16500000</v>
      </c>
      <c r="H460" s="50">
        <v>16500000</v>
      </c>
      <c r="I460" s="50">
        <v>16500000</v>
      </c>
      <c r="J460" s="50">
        <v>0</v>
      </c>
      <c r="K460" s="50">
        <v>0</v>
      </c>
      <c r="L460" s="50">
        <v>0</v>
      </c>
      <c r="M460" s="50">
        <v>0</v>
      </c>
      <c r="N460" s="50">
        <v>0</v>
      </c>
      <c r="O460" s="50">
        <v>16500000</v>
      </c>
      <c r="P460" s="69">
        <f t="shared" si="15"/>
        <v>0</v>
      </c>
    </row>
    <row r="461" spans="1:16" ht="14.4" x14ac:dyDescent="0.2">
      <c r="A461" s="51" t="s">
        <v>696</v>
      </c>
      <c r="B461" s="51" t="s">
        <v>697</v>
      </c>
      <c r="C461" s="70" t="str">
        <f t="shared" si="14"/>
        <v>21375104 MUSEO HISTORICO CULTURAL JUAN SANTAMARIA</v>
      </c>
      <c r="D461" s="51" t="s">
        <v>689</v>
      </c>
      <c r="E461" s="51" t="s">
        <v>365</v>
      </c>
      <c r="F461" s="51" t="s">
        <v>366</v>
      </c>
      <c r="G461" s="50">
        <v>7300000</v>
      </c>
      <c r="H461" s="50">
        <v>7300000</v>
      </c>
      <c r="I461" s="50">
        <v>7300000</v>
      </c>
      <c r="J461" s="50">
        <v>0</v>
      </c>
      <c r="K461" s="50">
        <v>0</v>
      </c>
      <c r="L461" s="50">
        <v>0</v>
      </c>
      <c r="M461" s="50">
        <v>857615.76</v>
      </c>
      <c r="N461" s="50">
        <v>857615.76</v>
      </c>
      <c r="O461" s="50">
        <v>6442384.2400000002</v>
      </c>
      <c r="P461" s="71">
        <f t="shared" si="15"/>
        <v>0.11748161095890411</v>
      </c>
    </row>
    <row r="462" spans="1:16" ht="14.4" x14ac:dyDescent="0.2">
      <c r="A462" s="51" t="s">
        <v>696</v>
      </c>
      <c r="B462" s="51" t="s">
        <v>697</v>
      </c>
      <c r="C462" s="70" t="str">
        <f t="shared" si="14"/>
        <v>21375104 MUSEO HISTORICO CULTURAL JUAN SANTAMARIA</v>
      </c>
      <c r="D462" s="51" t="s">
        <v>689</v>
      </c>
      <c r="E462" s="51" t="s">
        <v>367</v>
      </c>
      <c r="F462" s="51" t="s">
        <v>368</v>
      </c>
      <c r="G462" s="50">
        <v>5000000</v>
      </c>
      <c r="H462" s="50">
        <v>5000000</v>
      </c>
      <c r="I462" s="50">
        <v>5000000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50">
        <v>5000000</v>
      </c>
      <c r="P462" s="71">
        <f t="shared" si="15"/>
        <v>0</v>
      </c>
    </row>
    <row r="463" spans="1:16" ht="14.4" x14ac:dyDescent="0.2">
      <c r="A463" s="51" t="s">
        <v>696</v>
      </c>
      <c r="B463" s="51" t="s">
        <v>697</v>
      </c>
      <c r="C463" s="70" t="str">
        <f t="shared" si="14"/>
        <v>21375104 MUSEO HISTORICO CULTURAL JUAN SANTAMARIA</v>
      </c>
      <c r="D463" s="51" t="s">
        <v>689</v>
      </c>
      <c r="E463" s="51" t="s">
        <v>369</v>
      </c>
      <c r="F463" s="51" t="s">
        <v>370</v>
      </c>
      <c r="G463" s="50">
        <v>2300000</v>
      </c>
      <c r="H463" s="50">
        <v>2300000</v>
      </c>
      <c r="I463" s="50">
        <v>2300000</v>
      </c>
      <c r="J463" s="50">
        <v>0</v>
      </c>
      <c r="K463" s="50">
        <v>0</v>
      </c>
      <c r="L463" s="50">
        <v>0</v>
      </c>
      <c r="M463" s="50">
        <v>857615.76</v>
      </c>
      <c r="N463" s="50">
        <v>857615.76</v>
      </c>
      <c r="O463" s="50">
        <v>1442384.24</v>
      </c>
      <c r="P463" s="71">
        <f t="shared" si="15"/>
        <v>0.37287641739130434</v>
      </c>
    </row>
    <row r="464" spans="1:16" ht="14.4" x14ac:dyDescent="0.2">
      <c r="A464" s="51" t="s">
        <v>698</v>
      </c>
      <c r="B464" s="51" t="s">
        <v>699</v>
      </c>
      <c r="C464" s="70" t="str">
        <f t="shared" si="14"/>
        <v>21375105 MUSEO DR. RAFAEL ANGEL CALDERON GUARDIA</v>
      </c>
      <c r="D464" s="51" t="s">
        <v>685</v>
      </c>
      <c r="E464" s="51" t="s">
        <v>686</v>
      </c>
      <c r="F464" s="51" t="s">
        <v>686</v>
      </c>
      <c r="G464" s="50">
        <v>361883261</v>
      </c>
      <c r="H464" s="50">
        <v>361883261</v>
      </c>
      <c r="I464" s="50">
        <v>279999442.25</v>
      </c>
      <c r="J464" s="50">
        <v>0</v>
      </c>
      <c r="K464" s="50">
        <v>0</v>
      </c>
      <c r="L464" s="50">
        <v>0</v>
      </c>
      <c r="M464" s="50">
        <v>29679598.989999998</v>
      </c>
      <c r="N464" s="50">
        <v>20448026.719999999</v>
      </c>
      <c r="O464" s="50">
        <v>332203662.00999999</v>
      </c>
      <c r="P464" s="71">
        <f t="shared" si="15"/>
        <v>8.2014290763230413E-2</v>
      </c>
    </row>
    <row r="465" spans="1:16" ht="14.4" x14ac:dyDescent="0.2">
      <c r="A465" s="51" t="s">
        <v>698</v>
      </c>
      <c r="B465" s="51" t="s">
        <v>699</v>
      </c>
      <c r="C465" s="70" t="str">
        <f t="shared" si="14"/>
        <v>21375105 MUSEO DR. RAFAEL ANGEL CALDERON GUARDIA</v>
      </c>
      <c r="D465" s="51" t="s">
        <v>685</v>
      </c>
      <c r="E465" s="51" t="s">
        <v>11</v>
      </c>
      <c r="F465" s="51" t="s">
        <v>12</v>
      </c>
      <c r="G465" s="50">
        <v>214012539</v>
      </c>
      <c r="H465" s="50">
        <v>214012539</v>
      </c>
      <c r="I465" s="50">
        <v>214012539</v>
      </c>
      <c r="J465" s="50">
        <v>0</v>
      </c>
      <c r="K465" s="50">
        <v>0</v>
      </c>
      <c r="L465" s="50">
        <v>0</v>
      </c>
      <c r="M465" s="50">
        <v>23976967.93</v>
      </c>
      <c r="N465" s="50">
        <v>19209441.469999999</v>
      </c>
      <c r="O465" s="50">
        <v>190035571.06999999</v>
      </c>
      <c r="P465" s="71">
        <f t="shared" si="15"/>
        <v>0.1120353416768725</v>
      </c>
    </row>
    <row r="466" spans="1:16" ht="14.4" x14ac:dyDescent="0.2">
      <c r="A466" s="51" t="s">
        <v>698</v>
      </c>
      <c r="B466" s="51" t="s">
        <v>699</v>
      </c>
      <c r="C466" s="70" t="str">
        <f t="shared" si="14"/>
        <v>21375105 MUSEO DR. RAFAEL ANGEL CALDERON GUARDIA</v>
      </c>
      <c r="D466" s="51" t="s">
        <v>685</v>
      </c>
      <c r="E466" s="51" t="s">
        <v>13</v>
      </c>
      <c r="F466" s="51" t="s">
        <v>14</v>
      </c>
      <c r="G466" s="50">
        <v>113835000</v>
      </c>
      <c r="H466" s="50">
        <v>113835000</v>
      </c>
      <c r="I466" s="50">
        <v>113835000</v>
      </c>
      <c r="J466" s="50">
        <v>0</v>
      </c>
      <c r="K466" s="50">
        <v>0</v>
      </c>
      <c r="L466" s="50">
        <v>0</v>
      </c>
      <c r="M466" s="50">
        <v>8219434.1500000004</v>
      </c>
      <c r="N466" s="50">
        <v>7161308.8799999999</v>
      </c>
      <c r="O466" s="50">
        <v>105615565.84999999</v>
      </c>
      <c r="P466" s="71">
        <f t="shared" si="15"/>
        <v>7.2204806518206183E-2</v>
      </c>
    </row>
    <row r="467" spans="1:16" ht="14.4" x14ac:dyDescent="0.2">
      <c r="A467" s="51" t="s">
        <v>698</v>
      </c>
      <c r="B467" s="51" t="s">
        <v>699</v>
      </c>
      <c r="C467" s="70" t="str">
        <f t="shared" si="14"/>
        <v>21375105 MUSEO DR. RAFAEL ANGEL CALDERON GUARDIA</v>
      </c>
      <c r="D467" s="51" t="s">
        <v>685</v>
      </c>
      <c r="E467" s="51" t="s">
        <v>15</v>
      </c>
      <c r="F467" s="51" t="s">
        <v>16</v>
      </c>
      <c r="G467" s="50">
        <v>113835000</v>
      </c>
      <c r="H467" s="50">
        <v>113835000</v>
      </c>
      <c r="I467" s="50">
        <v>113835000</v>
      </c>
      <c r="J467" s="50">
        <v>0</v>
      </c>
      <c r="K467" s="50">
        <v>0</v>
      </c>
      <c r="L467" s="50">
        <v>0</v>
      </c>
      <c r="M467" s="50">
        <v>8219434.1500000004</v>
      </c>
      <c r="N467" s="50">
        <v>7161308.8799999999</v>
      </c>
      <c r="O467" s="50">
        <v>105615565.84999999</v>
      </c>
      <c r="P467" s="71">
        <f t="shared" si="15"/>
        <v>7.2204806518206183E-2</v>
      </c>
    </row>
    <row r="468" spans="1:16" ht="14.4" x14ac:dyDescent="0.2">
      <c r="A468" s="51" t="s">
        <v>698</v>
      </c>
      <c r="B468" s="51" t="s">
        <v>699</v>
      </c>
      <c r="C468" s="70" t="str">
        <f t="shared" si="14"/>
        <v>21375105 MUSEO DR. RAFAEL ANGEL CALDERON GUARDIA</v>
      </c>
      <c r="D468" s="51" t="s">
        <v>685</v>
      </c>
      <c r="E468" s="51" t="s">
        <v>21</v>
      </c>
      <c r="F468" s="51" t="s">
        <v>22</v>
      </c>
      <c r="G468" s="50">
        <v>1500000</v>
      </c>
      <c r="H468" s="50">
        <v>1500000</v>
      </c>
      <c r="I468" s="50">
        <v>1500000</v>
      </c>
      <c r="J468" s="50">
        <v>0</v>
      </c>
      <c r="K468" s="50">
        <v>0</v>
      </c>
      <c r="L468" s="50">
        <v>0</v>
      </c>
      <c r="M468" s="50">
        <v>272856.71999999997</v>
      </c>
      <c r="N468" s="50">
        <v>243742.91</v>
      </c>
      <c r="O468" s="50">
        <v>1227143.28</v>
      </c>
      <c r="P468" s="71">
        <f t="shared" si="15"/>
        <v>0.18190447999999998</v>
      </c>
    </row>
    <row r="469" spans="1:16" ht="14.4" x14ac:dyDescent="0.2">
      <c r="A469" s="51" t="s">
        <v>698</v>
      </c>
      <c r="B469" s="51" t="s">
        <v>699</v>
      </c>
      <c r="C469" s="70" t="str">
        <f t="shared" si="14"/>
        <v>21375105 MUSEO DR. RAFAEL ANGEL CALDERON GUARDIA</v>
      </c>
      <c r="D469" s="51" t="s">
        <v>685</v>
      </c>
      <c r="E469" s="51" t="s">
        <v>23</v>
      </c>
      <c r="F469" s="51" t="s">
        <v>24</v>
      </c>
      <c r="G469" s="50">
        <v>1500000</v>
      </c>
      <c r="H469" s="50">
        <v>1500000</v>
      </c>
      <c r="I469" s="50">
        <v>1500000</v>
      </c>
      <c r="J469" s="50">
        <v>0</v>
      </c>
      <c r="K469" s="50">
        <v>0</v>
      </c>
      <c r="L469" s="50">
        <v>0</v>
      </c>
      <c r="M469" s="50">
        <v>272856.71999999997</v>
      </c>
      <c r="N469" s="50">
        <v>243742.91</v>
      </c>
      <c r="O469" s="50">
        <v>1227143.28</v>
      </c>
      <c r="P469" s="71">
        <f t="shared" si="15"/>
        <v>0.18190447999999998</v>
      </c>
    </row>
    <row r="470" spans="1:16" ht="14.4" x14ac:dyDescent="0.2">
      <c r="A470" s="51" t="s">
        <v>698</v>
      </c>
      <c r="B470" s="51" t="s">
        <v>699</v>
      </c>
      <c r="C470" s="70" t="str">
        <f t="shared" si="14"/>
        <v>21375105 MUSEO DR. RAFAEL ANGEL CALDERON GUARDIA</v>
      </c>
      <c r="D470" s="51" t="s">
        <v>685</v>
      </c>
      <c r="E470" s="51" t="s">
        <v>27</v>
      </c>
      <c r="F470" s="51" t="s">
        <v>28</v>
      </c>
      <c r="G470" s="50">
        <v>62837715</v>
      </c>
      <c r="H470" s="50">
        <v>62837715</v>
      </c>
      <c r="I470" s="50">
        <v>62837715</v>
      </c>
      <c r="J470" s="50">
        <v>0</v>
      </c>
      <c r="K470" s="50">
        <v>0</v>
      </c>
      <c r="L470" s="50">
        <v>0</v>
      </c>
      <c r="M470" s="50">
        <v>12897511.970000001</v>
      </c>
      <c r="N470" s="50">
        <v>11521348.59</v>
      </c>
      <c r="O470" s="50">
        <v>49940203.030000001</v>
      </c>
      <c r="P470" s="71">
        <f t="shared" si="15"/>
        <v>0.20525112935758408</v>
      </c>
    </row>
    <row r="471" spans="1:16" ht="14.4" x14ac:dyDescent="0.2">
      <c r="A471" s="51" t="s">
        <v>698</v>
      </c>
      <c r="B471" s="51" t="s">
        <v>699</v>
      </c>
      <c r="C471" s="70" t="str">
        <f t="shared" si="14"/>
        <v>21375105 MUSEO DR. RAFAEL ANGEL CALDERON GUARDIA</v>
      </c>
      <c r="D471" s="51" t="s">
        <v>685</v>
      </c>
      <c r="E471" s="51" t="s">
        <v>29</v>
      </c>
      <c r="F471" s="51" t="s">
        <v>30</v>
      </c>
      <c r="G471" s="50">
        <v>23200000</v>
      </c>
      <c r="H471" s="50">
        <v>23200000</v>
      </c>
      <c r="I471" s="50">
        <v>23200000</v>
      </c>
      <c r="J471" s="50">
        <v>0</v>
      </c>
      <c r="K471" s="50">
        <v>0</v>
      </c>
      <c r="L471" s="50">
        <v>0</v>
      </c>
      <c r="M471" s="50">
        <v>1719777.34</v>
      </c>
      <c r="N471" s="50">
        <v>1536278.24</v>
      </c>
      <c r="O471" s="50">
        <v>21480222.66</v>
      </c>
      <c r="P471" s="71">
        <f t="shared" si="15"/>
        <v>7.4128333620689657E-2</v>
      </c>
    </row>
    <row r="472" spans="1:16" ht="14.4" x14ac:dyDescent="0.2">
      <c r="A472" s="51" t="s">
        <v>698</v>
      </c>
      <c r="B472" s="51" t="s">
        <v>699</v>
      </c>
      <c r="C472" s="70" t="str">
        <f t="shared" si="14"/>
        <v>21375105 MUSEO DR. RAFAEL ANGEL CALDERON GUARDIA</v>
      </c>
      <c r="D472" s="51" t="s">
        <v>685</v>
      </c>
      <c r="E472" s="51" t="s">
        <v>31</v>
      </c>
      <c r="F472" s="51" t="s">
        <v>32</v>
      </c>
      <c r="G472" s="50">
        <v>10694640</v>
      </c>
      <c r="H472" s="50">
        <v>10694640</v>
      </c>
      <c r="I472" s="50">
        <v>10694640</v>
      </c>
      <c r="J472" s="50">
        <v>0</v>
      </c>
      <c r="K472" s="50">
        <v>0</v>
      </c>
      <c r="L472" s="50">
        <v>0</v>
      </c>
      <c r="M472" s="50">
        <v>1129069.17</v>
      </c>
      <c r="N472" s="50">
        <v>1008597.49</v>
      </c>
      <c r="O472" s="50">
        <v>9565570.8300000001</v>
      </c>
      <c r="P472" s="71">
        <f t="shared" si="15"/>
        <v>0.10557336852853391</v>
      </c>
    </row>
    <row r="473" spans="1:16" ht="14.4" x14ac:dyDescent="0.2">
      <c r="A473" s="51" t="s">
        <v>698</v>
      </c>
      <c r="B473" s="51" t="s">
        <v>699</v>
      </c>
      <c r="C473" s="70" t="str">
        <f t="shared" si="14"/>
        <v>21375105 MUSEO DR. RAFAEL ANGEL CALDERON GUARDIA</v>
      </c>
      <c r="D473" s="51" t="s">
        <v>685</v>
      </c>
      <c r="E473" s="51" t="s">
        <v>33</v>
      </c>
      <c r="F473" s="51" t="s">
        <v>34</v>
      </c>
      <c r="G473" s="50">
        <v>13760805</v>
      </c>
      <c r="H473" s="50">
        <v>13760805</v>
      </c>
      <c r="I473" s="50">
        <v>13760805</v>
      </c>
      <c r="J473" s="50">
        <v>0</v>
      </c>
      <c r="K473" s="50">
        <v>0</v>
      </c>
      <c r="L473" s="50">
        <v>0</v>
      </c>
      <c r="M473" s="50">
        <v>0</v>
      </c>
      <c r="N473" s="50">
        <v>0</v>
      </c>
      <c r="O473" s="50">
        <v>13760805</v>
      </c>
      <c r="P473" s="71">
        <f t="shared" si="15"/>
        <v>0</v>
      </c>
    </row>
    <row r="474" spans="1:16" ht="14.4" x14ac:dyDescent="0.2">
      <c r="A474" s="51" t="s">
        <v>698</v>
      </c>
      <c r="B474" s="51" t="s">
        <v>699</v>
      </c>
      <c r="C474" s="70" t="str">
        <f t="shared" si="14"/>
        <v>21375105 MUSEO DR. RAFAEL ANGEL CALDERON GUARDIA</v>
      </c>
      <c r="D474" s="51" t="s">
        <v>685</v>
      </c>
      <c r="E474" s="51" t="s">
        <v>35</v>
      </c>
      <c r="F474" s="51" t="s">
        <v>36</v>
      </c>
      <c r="G474" s="50">
        <v>11382270</v>
      </c>
      <c r="H474" s="50">
        <v>11382270</v>
      </c>
      <c r="I474" s="50">
        <v>11382270</v>
      </c>
      <c r="J474" s="50">
        <v>0</v>
      </c>
      <c r="K474" s="50">
        <v>0</v>
      </c>
      <c r="L474" s="50">
        <v>0</v>
      </c>
      <c r="M474" s="50">
        <v>9675741.9100000001</v>
      </c>
      <c r="N474" s="50">
        <v>8643340.25</v>
      </c>
      <c r="O474" s="50">
        <v>1706528.09</v>
      </c>
      <c r="P474" s="71">
        <f t="shared" si="15"/>
        <v>0.85007137504206109</v>
      </c>
    </row>
    <row r="475" spans="1:16" ht="14.4" x14ac:dyDescent="0.2">
      <c r="A475" s="51" t="s">
        <v>698</v>
      </c>
      <c r="B475" s="51" t="s">
        <v>699</v>
      </c>
      <c r="C475" s="70" t="str">
        <f t="shared" si="14"/>
        <v>21375105 MUSEO DR. RAFAEL ANGEL CALDERON GUARDIA</v>
      </c>
      <c r="D475" s="51" t="s">
        <v>685</v>
      </c>
      <c r="E475" s="51" t="s">
        <v>37</v>
      </c>
      <c r="F475" s="51" t="s">
        <v>38</v>
      </c>
      <c r="G475" s="50">
        <v>3800000</v>
      </c>
      <c r="H475" s="50">
        <v>3800000</v>
      </c>
      <c r="I475" s="50">
        <v>3800000</v>
      </c>
      <c r="J475" s="50">
        <v>0</v>
      </c>
      <c r="K475" s="50">
        <v>0</v>
      </c>
      <c r="L475" s="50">
        <v>0</v>
      </c>
      <c r="M475" s="50">
        <v>372923.55</v>
      </c>
      <c r="N475" s="50">
        <v>333132.61</v>
      </c>
      <c r="O475" s="50">
        <v>3427076.45</v>
      </c>
      <c r="P475" s="71">
        <f t="shared" si="15"/>
        <v>9.8137776315789474E-2</v>
      </c>
    </row>
    <row r="476" spans="1:16" ht="14.4" x14ac:dyDescent="0.2">
      <c r="A476" s="51" t="s">
        <v>698</v>
      </c>
      <c r="B476" s="51" t="s">
        <v>699</v>
      </c>
      <c r="C476" s="70" t="str">
        <f t="shared" si="14"/>
        <v>21375105 MUSEO DR. RAFAEL ANGEL CALDERON GUARDIA</v>
      </c>
      <c r="D476" s="51" t="s">
        <v>685</v>
      </c>
      <c r="E476" s="51" t="s">
        <v>39</v>
      </c>
      <c r="F476" s="51" t="s">
        <v>40</v>
      </c>
      <c r="G476" s="50">
        <v>16030162</v>
      </c>
      <c r="H476" s="50">
        <v>16030162</v>
      </c>
      <c r="I476" s="50">
        <v>16030162</v>
      </c>
      <c r="J476" s="50">
        <v>0</v>
      </c>
      <c r="K476" s="50">
        <v>0</v>
      </c>
      <c r="L476" s="50">
        <v>0</v>
      </c>
      <c r="M476" s="50">
        <v>1142104</v>
      </c>
      <c r="N476" s="50">
        <v>0</v>
      </c>
      <c r="O476" s="50">
        <v>14888058</v>
      </c>
      <c r="P476" s="71">
        <f t="shared" si="15"/>
        <v>7.1247190140686034E-2</v>
      </c>
    </row>
    <row r="477" spans="1:16" ht="14.4" x14ac:dyDescent="0.2">
      <c r="A477" s="51" t="s">
        <v>698</v>
      </c>
      <c r="B477" s="51" t="s">
        <v>699</v>
      </c>
      <c r="C477" s="70" t="str">
        <f t="shared" si="14"/>
        <v>21375105 MUSEO DR. RAFAEL ANGEL CALDERON GUARDIA</v>
      </c>
      <c r="D477" s="51" t="s">
        <v>685</v>
      </c>
      <c r="E477" s="51" t="s">
        <v>47</v>
      </c>
      <c r="F477" s="51" t="s">
        <v>42</v>
      </c>
      <c r="G477" s="50">
        <v>15208102</v>
      </c>
      <c r="H477" s="50">
        <v>15208102</v>
      </c>
      <c r="I477" s="50">
        <v>15208102</v>
      </c>
      <c r="J477" s="50">
        <v>0</v>
      </c>
      <c r="K477" s="50">
        <v>0</v>
      </c>
      <c r="L477" s="50">
        <v>0</v>
      </c>
      <c r="M477" s="50">
        <v>1083536</v>
      </c>
      <c r="N477" s="50">
        <v>0</v>
      </c>
      <c r="O477" s="50">
        <v>14124566</v>
      </c>
      <c r="P477" s="71">
        <f t="shared" si="15"/>
        <v>7.1247286479272698E-2</v>
      </c>
    </row>
    <row r="478" spans="1:16" ht="14.4" x14ac:dyDescent="0.2">
      <c r="A478" s="51" t="s">
        <v>698</v>
      </c>
      <c r="B478" s="51" t="s">
        <v>699</v>
      </c>
      <c r="C478" s="70" t="str">
        <f t="shared" si="14"/>
        <v>21375105 MUSEO DR. RAFAEL ANGEL CALDERON GUARDIA</v>
      </c>
      <c r="D478" s="51" t="s">
        <v>685</v>
      </c>
      <c r="E478" s="51" t="s">
        <v>68</v>
      </c>
      <c r="F478" s="51" t="s">
        <v>63</v>
      </c>
      <c r="G478" s="50">
        <v>822060</v>
      </c>
      <c r="H478" s="50">
        <v>822060</v>
      </c>
      <c r="I478" s="50">
        <v>822060</v>
      </c>
      <c r="J478" s="50">
        <v>0</v>
      </c>
      <c r="K478" s="50">
        <v>0</v>
      </c>
      <c r="L478" s="50">
        <v>0</v>
      </c>
      <c r="M478" s="50">
        <v>58568</v>
      </c>
      <c r="N478" s="50">
        <v>0</v>
      </c>
      <c r="O478" s="50">
        <v>763492</v>
      </c>
      <c r="P478" s="71">
        <f t="shared" si="15"/>
        <v>7.1245407877770478E-2</v>
      </c>
    </row>
    <row r="479" spans="1:16" ht="14.4" x14ac:dyDescent="0.2">
      <c r="A479" s="51" t="s">
        <v>698</v>
      </c>
      <c r="B479" s="51" t="s">
        <v>699</v>
      </c>
      <c r="C479" s="70" t="str">
        <f t="shared" si="14"/>
        <v>21375105 MUSEO DR. RAFAEL ANGEL CALDERON GUARDIA</v>
      </c>
      <c r="D479" s="51" t="s">
        <v>685</v>
      </c>
      <c r="E479" s="51" t="s">
        <v>84</v>
      </c>
      <c r="F479" s="51" t="s">
        <v>85</v>
      </c>
      <c r="G479" s="50">
        <v>19809662</v>
      </c>
      <c r="H479" s="50">
        <v>19809662</v>
      </c>
      <c r="I479" s="50">
        <v>19809662</v>
      </c>
      <c r="J479" s="50">
        <v>0</v>
      </c>
      <c r="K479" s="50">
        <v>0</v>
      </c>
      <c r="L479" s="50">
        <v>0</v>
      </c>
      <c r="M479" s="50">
        <v>1445061.09</v>
      </c>
      <c r="N479" s="50">
        <v>283041.09000000003</v>
      </c>
      <c r="O479" s="50">
        <v>18364600.91</v>
      </c>
      <c r="P479" s="71">
        <f t="shared" si="15"/>
        <v>7.2947286531188676E-2</v>
      </c>
    </row>
    <row r="480" spans="1:16" ht="14.4" x14ac:dyDescent="0.2">
      <c r="A480" s="51" t="s">
        <v>698</v>
      </c>
      <c r="B480" s="51" t="s">
        <v>699</v>
      </c>
      <c r="C480" s="70" t="str">
        <f t="shared" si="14"/>
        <v>21375105 MUSEO DR. RAFAEL ANGEL CALDERON GUARDIA</v>
      </c>
      <c r="D480" s="51" t="s">
        <v>685</v>
      </c>
      <c r="E480" s="51" t="s">
        <v>92</v>
      </c>
      <c r="F480" s="51" t="s">
        <v>87</v>
      </c>
      <c r="G480" s="50">
        <v>8911126</v>
      </c>
      <c r="H480" s="50">
        <v>8911126</v>
      </c>
      <c r="I480" s="50">
        <v>8911126</v>
      </c>
      <c r="J480" s="50">
        <v>0</v>
      </c>
      <c r="K480" s="50">
        <v>0</v>
      </c>
      <c r="L480" s="50">
        <v>0</v>
      </c>
      <c r="M480" s="50">
        <v>634893</v>
      </c>
      <c r="N480" s="50">
        <v>0</v>
      </c>
      <c r="O480" s="50">
        <v>8276233</v>
      </c>
      <c r="P480" s="71">
        <f t="shared" si="15"/>
        <v>7.1247225098152581E-2</v>
      </c>
    </row>
    <row r="481" spans="1:16" ht="14.4" x14ac:dyDescent="0.2">
      <c r="A481" s="51" t="s">
        <v>698</v>
      </c>
      <c r="B481" s="51" t="s">
        <v>699</v>
      </c>
      <c r="C481" s="70" t="str">
        <f t="shared" si="14"/>
        <v>21375105 MUSEO DR. RAFAEL ANGEL CALDERON GUARDIA</v>
      </c>
      <c r="D481" s="51" t="s">
        <v>685</v>
      </c>
      <c r="E481" s="51" t="s">
        <v>113</v>
      </c>
      <c r="F481" s="51" t="s">
        <v>108</v>
      </c>
      <c r="G481" s="50">
        <v>4932357</v>
      </c>
      <c r="H481" s="50">
        <v>4932357</v>
      </c>
      <c r="I481" s="50">
        <v>4932357</v>
      </c>
      <c r="J481" s="50">
        <v>0</v>
      </c>
      <c r="K481" s="50">
        <v>0</v>
      </c>
      <c r="L481" s="50">
        <v>0</v>
      </c>
      <c r="M481" s="50">
        <v>351418</v>
      </c>
      <c r="N481" s="50">
        <v>0</v>
      </c>
      <c r="O481" s="50">
        <v>4580939</v>
      </c>
      <c r="P481" s="71">
        <f t="shared" si="15"/>
        <v>7.1247478639522646E-2</v>
      </c>
    </row>
    <row r="482" spans="1:16" ht="14.4" x14ac:dyDescent="0.2">
      <c r="A482" s="51" t="s">
        <v>698</v>
      </c>
      <c r="B482" s="51" t="s">
        <v>699</v>
      </c>
      <c r="C482" s="70" t="str">
        <f t="shared" si="14"/>
        <v>21375105 MUSEO DR. RAFAEL ANGEL CALDERON GUARDIA</v>
      </c>
      <c r="D482" s="51" t="s">
        <v>685</v>
      </c>
      <c r="E482" s="51" t="s">
        <v>134</v>
      </c>
      <c r="F482" s="51" t="s">
        <v>129</v>
      </c>
      <c r="G482" s="50">
        <v>2466179</v>
      </c>
      <c r="H482" s="50">
        <v>2466179</v>
      </c>
      <c r="I482" s="50">
        <v>2466179</v>
      </c>
      <c r="J482" s="50">
        <v>0</v>
      </c>
      <c r="K482" s="50">
        <v>0</v>
      </c>
      <c r="L482" s="50">
        <v>0</v>
      </c>
      <c r="M482" s="50">
        <v>175709</v>
      </c>
      <c r="N482" s="50">
        <v>0</v>
      </c>
      <c r="O482" s="50">
        <v>2290470</v>
      </c>
      <c r="P482" s="71">
        <f t="shared" si="15"/>
        <v>7.1247464194610366E-2</v>
      </c>
    </row>
    <row r="483" spans="1:16" ht="14.4" x14ac:dyDescent="0.2">
      <c r="A483" s="51" t="s">
        <v>698</v>
      </c>
      <c r="B483" s="51" t="s">
        <v>699</v>
      </c>
      <c r="C483" s="70" t="str">
        <f t="shared" si="14"/>
        <v>21375105 MUSEO DR. RAFAEL ANGEL CALDERON GUARDIA</v>
      </c>
      <c r="D483" s="51" t="s">
        <v>685</v>
      </c>
      <c r="E483" s="51" t="s">
        <v>154</v>
      </c>
      <c r="F483" s="51" t="s">
        <v>150</v>
      </c>
      <c r="G483" s="50">
        <v>3500000</v>
      </c>
      <c r="H483" s="50">
        <v>3500000</v>
      </c>
      <c r="I483" s="50">
        <v>3500000</v>
      </c>
      <c r="J483" s="50">
        <v>0</v>
      </c>
      <c r="K483" s="50">
        <v>0</v>
      </c>
      <c r="L483" s="50">
        <v>0</v>
      </c>
      <c r="M483" s="50">
        <v>283041.09000000003</v>
      </c>
      <c r="N483" s="50">
        <v>283041.09000000003</v>
      </c>
      <c r="O483" s="50">
        <v>3216958.91</v>
      </c>
      <c r="P483" s="71">
        <f t="shared" si="15"/>
        <v>8.086888285714286E-2</v>
      </c>
    </row>
    <row r="484" spans="1:16" ht="14.4" x14ac:dyDescent="0.2">
      <c r="A484" s="51" t="s">
        <v>698</v>
      </c>
      <c r="B484" s="51" t="s">
        <v>699</v>
      </c>
      <c r="C484" s="70" t="str">
        <f t="shared" si="14"/>
        <v>21375105 MUSEO DR. RAFAEL ANGEL CALDERON GUARDIA</v>
      </c>
      <c r="D484" s="51" t="s">
        <v>685</v>
      </c>
      <c r="E484" s="51" t="s">
        <v>167</v>
      </c>
      <c r="F484" s="51" t="s">
        <v>168</v>
      </c>
      <c r="G484" s="50">
        <v>106906491</v>
      </c>
      <c r="H484" s="50">
        <v>106906491</v>
      </c>
      <c r="I484" s="50">
        <v>27251622.75</v>
      </c>
      <c r="J484" s="50">
        <v>0</v>
      </c>
      <c r="K484" s="50">
        <v>0</v>
      </c>
      <c r="L484" s="50">
        <v>0</v>
      </c>
      <c r="M484" s="50">
        <v>5205428.24</v>
      </c>
      <c r="N484" s="50">
        <v>741382.43</v>
      </c>
      <c r="O484" s="50">
        <v>101701062.76000001</v>
      </c>
      <c r="P484" s="71">
        <f t="shared" si="15"/>
        <v>4.8691414256595518E-2</v>
      </c>
    </row>
    <row r="485" spans="1:16" ht="14.4" x14ac:dyDescent="0.2">
      <c r="A485" s="51" t="s">
        <v>698</v>
      </c>
      <c r="B485" s="51" t="s">
        <v>699</v>
      </c>
      <c r="C485" s="70" t="str">
        <f t="shared" si="14"/>
        <v>21375105 MUSEO DR. RAFAEL ANGEL CALDERON GUARDIA</v>
      </c>
      <c r="D485" s="51" t="s">
        <v>685</v>
      </c>
      <c r="E485" s="51" t="s">
        <v>181</v>
      </c>
      <c r="F485" s="51" t="s">
        <v>182</v>
      </c>
      <c r="G485" s="50">
        <v>15048000</v>
      </c>
      <c r="H485" s="50">
        <v>15048000</v>
      </c>
      <c r="I485" s="50">
        <v>3762000</v>
      </c>
      <c r="J485" s="50">
        <v>0</v>
      </c>
      <c r="K485" s="50">
        <v>0</v>
      </c>
      <c r="L485" s="50">
        <v>0</v>
      </c>
      <c r="M485" s="50">
        <v>582123.87</v>
      </c>
      <c r="N485" s="50">
        <v>547550.85</v>
      </c>
      <c r="O485" s="50">
        <v>14465876.130000001</v>
      </c>
      <c r="P485" s="71">
        <f t="shared" si="15"/>
        <v>3.8684467703349282E-2</v>
      </c>
    </row>
    <row r="486" spans="1:16" ht="14.4" x14ac:dyDescent="0.2">
      <c r="A486" s="51" t="s">
        <v>698</v>
      </c>
      <c r="B486" s="51" t="s">
        <v>699</v>
      </c>
      <c r="C486" s="70" t="str">
        <f t="shared" si="14"/>
        <v>21375105 MUSEO DR. RAFAEL ANGEL CALDERON GUARDIA</v>
      </c>
      <c r="D486" s="51" t="s">
        <v>685</v>
      </c>
      <c r="E486" s="51" t="s">
        <v>183</v>
      </c>
      <c r="F486" s="51" t="s">
        <v>184</v>
      </c>
      <c r="G486" s="50">
        <v>1000000</v>
      </c>
      <c r="H486" s="50">
        <v>1000000</v>
      </c>
      <c r="I486" s="50">
        <v>250000</v>
      </c>
      <c r="J486" s="50">
        <v>0</v>
      </c>
      <c r="K486" s="50">
        <v>0</v>
      </c>
      <c r="L486" s="50">
        <v>0</v>
      </c>
      <c r="M486" s="50">
        <v>36002</v>
      </c>
      <c r="N486" s="50">
        <v>36002</v>
      </c>
      <c r="O486" s="50">
        <v>963998</v>
      </c>
      <c r="P486" s="71">
        <f t="shared" si="15"/>
        <v>3.6001999999999999E-2</v>
      </c>
    </row>
    <row r="487" spans="1:16" ht="14.4" x14ac:dyDescent="0.2">
      <c r="A487" s="51" t="s">
        <v>698</v>
      </c>
      <c r="B487" s="51" t="s">
        <v>699</v>
      </c>
      <c r="C487" s="70" t="str">
        <f t="shared" si="14"/>
        <v>21375105 MUSEO DR. RAFAEL ANGEL CALDERON GUARDIA</v>
      </c>
      <c r="D487" s="51" t="s">
        <v>685</v>
      </c>
      <c r="E487" s="51" t="s">
        <v>185</v>
      </c>
      <c r="F487" s="51" t="s">
        <v>186</v>
      </c>
      <c r="G487" s="50">
        <v>3428000</v>
      </c>
      <c r="H487" s="50">
        <v>3428000</v>
      </c>
      <c r="I487" s="50">
        <v>857000</v>
      </c>
      <c r="J487" s="50">
        <v>0</v>
      </c>
      <c r="K487" s="50">
        <v>0</v>
      </c>
      <c r="L487" s="50">
        <v>0</v>
      </c>
      <c r="M487" s="50">
        <v>297975</v>
      </c>
      <c r="N487" s="50">
        <v>297975</v>
      </c>
      <c r="O487" s="50">
        <v>3130025</v>
      </c>
      <c r="P487" s="71">
        <f t="shared" si="15"/>
        <v>8.6923862310385069E-2</v>
      </c>
    </row>
    <row r="488" spans="1:16" ht="14.4" x14ac:dyDescent="0.2">
      <c r="A488" s="51" t="s">
        <v>698</v>
      </c>
      <c r="B488" s="51" t="s">
        <v>699</v>
      </c>
      <c r="C488" s="70" t="str">
        <f t="shared" si="14"/>
        <v>21375105 MUSEO DR. RAFAEL ANGEL CALDERON GUARDIA</v>
      </c>
      <c r="D488" s="51" t="s">
        <v>685</v>
      </c>
      <c r="E488" s="51" t="s">
        <v>187</v>
      </c>
      <c r="F488" s="51" t="s">
        <v>188</v>
      </c>
      <c r="G488" s="50">
        <v>20000</v>
      </c>
      <c r="H488" s="50">
        <v>20000</v>
      </c>
      <c r="I488" s="50">
        <v>5000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20000</v>
      </c>
      <c r="P488" s="71">
        <f t="shared" si="15"/>
        <v>0</v>
      </c>
    </row>
    <row r="489" spans="1:16" ht="14.4" x14ac:dyDescent="0.2">
      <c r="A489" s="51" t="s">
        <v>698</v>
      </c>
      <c r="B489" s="51" t="s">
        <v>699</v>
      </c>
      <c r="C489" s="70" t="str">
        <f t="shared" si="14"/>
        <v>21375105 MUSEO DR. RAFAEL ANGEL CALDERON GUARDIA</v>
      </c>
      <c r="D489" s="51" t="s">
        <v>685</v>
      </c>
      <c r="E489" s="51" t="s">
        <v>189</v>
      </c>
      <c r="F489" s="51" t="s">
        <v>190</v>
      </c>
      <c r="G489" s="50">
        <v>6000000</v>
      </c>
      <c r="H489" s="50">
        <v>6000000</v>
      </c>
      <c r="I489" s="50">
        <v>1500000</v>
      </c>
      <c r="J489" s="50">
        <v>0</v>
      </c>
      <c r="K489" s="50">
        <v>0</v>
      </c>
      <c r="L489" s="50">
        <v>0</v>
      </c>
      <c r="M489" s="50">
        <v>248146.87</v>
      </c>
      <c r="N489" s="50">
        <v>213573.85</v>
      </c>
      <c r="O489" s="50">
        <v>5751853.1299999999</v>
      </c>
      <c r="P489" s="71">
        <f t="shared" si="15"/>
        <v>4.1357811666666668E-2</v>
      </c>
    </row>
    <row r="490" spans="1:16" ht="14.4" x14ac:dyDescent="0.2">
      <c r="A490" s="51" t="s">
        <v>698</v>
      </c>
      <c r="B490" s="51" t="s">
        <v>699</v>
      </c>
      <c r="C490" s="70" t="str">
        <f t="shared" si="14"/>
        <v>21375105 MUSEO DR. RAFAEL ANGEL CALDERON GUARDIA</v>
      </c>
      <c r="D490" s="51" t="s">
        <v>685</v>
      </c>
      <c r="E490" s="51" t="s">
        <v>191</v>
      </c>
      <c r="F490" s="51" t="s">
        <v>192</v>
      </c>
      <c r="G490" s="50">
        <v>4600000</v>
      </c>
      <c r="H490" s="50">
        <v>4600000</v>
      </c>
      <c r="I490" s="50">
        <v>1150000</v>
      </c>
      <c r="J490" s="50">
        <v>0</v>
      </c>
      <c r="K490" s="50">
        <v>0</v>
      </c>
      <c r="L490" s="50">
        <v>0</v>
      </c>
      <c r="M490" s="50">
        <v>0</v>
      </c>
      <c r="N490" s="50">
        <v>0</v>
      </c>
      <c r="O490" s="50">
        <v>4600000</v>
      </c>
      <c r="P490" s="71">
        <f t="shared" si="15"/>
        <v>0</v>
      </c>
    </row>
    <row r="491" spans="1:16" ht="14.4" x14ac:dyDescent="0.2">
      <c r="A491" s="51" t="s">
        <v>698</v>
      </c>
      <c r="B491" s="51" t="s">
        <v>699</v>
      </c>
      <c r="C491" s="70" t="str">
        <f t="shared" si="14"/>
        <v>21375105 MUSEO DR. RAFAEL ANGEL CALDERON GUARDIA</v>
      </c>
      <c r="D491" s="51" t="s">
        <v>685</v>
      </c>
      <c r="E491" s="51" t="s">
        <v>193</v>
      </c>
      <c r="F491" s="51" t="s">
        <v>194</v>
      </c>
      <c r="G491" s="50">
        <v>1850000</v>
      </c>
      <c r="H491" s="50">
        <v>1850000</v>
      </c>
      <c r="I491" s="50">
        <v>987500</v>
      </c>
      <c r="J491" s="50">
        <v>0</v>
      </c>
      <c r="K491" s="50">
        <v>0</v>
      </c>
      <c r="L491" s="50">
        <v>0</v>
      </c>
      <c r="M491" s="50">
        <v>40354.15</v>
      </c>
      <c r="N491" s="50">
        <v>40354.15</v>
      </c>
      <c r="O491" s="50">
        <v>1809645.85</v>
      </c>
      <c r="P491" s="71">
        <f t="shared" si="15"/>
        <v>2.1813054054054055E-2</v>
      </c>
    </row>
    <row r="492" spans="1:16" ht="14.4" x14ac:dyDescent="0.2">
      <c r="A492" s="51" t="s">
        <v>698</v>
      </c>
      <c r="B492" s="51" t="s">
        <v>699</v>
      </c>
      <c r="C492" s="70" t="str">
        <f t="shared" si="14"/>
        <v>21375105 MUSEO DR. RAFAEL ANGEL CALDERON GUARDIA</v>
      </c>
      <c r="D492" s="51" t="s">
        <v>685</v>
      </c>
      <c r="E492" s="51" t="s">
        <v>195</v>
      </c>
      <c r="F492" s="51" t="s">
        <v>196</v>
      </c>
      <c r="G492" s="50">
        <v>90000</v>
      </c>
      <c r="H492" s="50">
        <v>90000</v>
      </c>
      <c r="I492" s="50">
        <v>22500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50">
        <v>90000</v>
      </c>
      <c r="P492" s="71">
        <f t="shared" si="15"/>
        <v>0</v>
      </c>
    </row>
    <row r="493" spans="1:16" ht="14.4" x14ac:dyDescent="0.2">
      <c r="A493" s="51" t="s">
        <v>698</v>
      </c>
      <c r="B493" s="51" t="s">
        <v>699</v>
      </c>
      <c r="C493" s="70" t="str">
        <f t="shared" si="14"/>
        <v>21375105 MUSEO DR. RAFAEL ANGEL CALDERON GUARDIA</v>
      </c>
      <c r="D493" s="51" t="s">
        <v>685</v>
      </c>
      <c r="E493" s="51" t="s">
        <v>199</v>
      </c>
      <c r="F493" s="51" t="s">
        <v>200</v>
      </c>
      <c r="G493" s="50">
        <v>1000000</v>
      </c>
      <c r="H493" s="50">
        <v>1000000</v>
      </c>
      <c r="I493" s="50">
        <v>250000</v>
      </c>
      <c r="J493" s="50">
        <v>0</v>
      </c>
      <c r="K493" s="50">
        <v>0</v>
      </c>
      <c r="L493" s="50">
        <v>0</v>
      </c>
      <c r="M493" s="50">
        <v>0</v>
      </c>
      <c r="N493" s="50">
        <v>0</v>
      </c>
      <c r="O493" s="50">
        <v>1000000</v>
      </c>
      <c r="P493" s="71">
        <f t="shared" si="15"/>
        <v>0</v>
      </c>
    </row>
    <row r="494" spans="1:16" ht="14.4" x14ac:dyDescent="0.2">
      <c r="A494" s="51" t="s">
        <v>698</v>
      </c>
      <c r="B494" s="51" t="s">
        <v>699</v>
      </c>
      <c r="C494" s="70" t="str">
        <f t="shared" si="14"/>
        <v>21375105 MUSEO DR. RAFAEL ANGEL CALDERON GUARDIA</v>
      </c>
      <c r="D494" s="51" t="s">
        <v>685</v>
      </c>
      <c r="E494" s="51" t="s">
        <v>205</v>
      </c>
      <c r="F494" s="51" t="s">
        <v>206</v>
      </c>
      <c r="G494" s="50">
        <v>700000</v>
      </c>
      <c r="H494" s="50">
        <v>700000</v>
      </c>
      <c r="I494" s="50">
        <v>700000</v>
      </c>
      <c r="J494" s="50">
        <v>0</v>
      </c>
      <c r="K494" s="50">
        <v>0</v>
      </c>
      <c r="L494" s="50">
        <v>0</v>
      </c>
      <c r="M494" s="50">
        <v>40354.15</v>
      </c>
      <c r="N494" s="50">
        <v>40354.15</v>
      </c>
      <c r="O494" s="50">
        <v>659645.85</v>
      </c>
      <c r="P494" s="71">
        <f t="shared" si="15"/>
        <v>5.7648785714285715E-2</v>
      </c>
    </row>
    <row r="495" spans="1:16" ht="14.4" x14ac:dyDescent="0.2">
      <c r="A495" s="51" t="s">
        <v>698</v>
      </c>
      <c r="B495" s="51" t="s">
        <v>699</v>
      </c>
      <c r="C495" s="70" t="str">
        <f t="shared" si="14"/>
        <v>21375105 MUSEO DR. RAFAEL ANGEL CALDERON GUARDIA</v>
      </c>
      <c r="D495" s="51" t="s">
        <v>685</v>
      </c>
      <c r="E495" s="51" t="s">
        <v>207</v>
      </c>
      <c r="F495" s="51" t="s">
        <v>208</v>
      </c>
      <c r="G495" s="50">
        <v>60000</v>
      </c>
      <c r="H495" s="50">
        <v>60000</v>
      </c>
      <c r="I495" s="50">
        <v>15000</v>
      </c>
      <c r="J495" s="50">
        <v>0</v>
      </c>
      <c r="K495" s="50">
        <v>0</v>
      </c>
      <c r="L495" s="50">
        <v>0</v>
      </c>
      <c r="M495" s="50">
        <v>0</v>
      </c>
      <c r="N495" s="50">
        <v>0</v>
      </c>
      <c r="O495" s="50">
        <v>60000</v>
      </c>
      <c r="P495" s="71">
        <f t="shared" si="15"/>
        <v>0</v>
      </c>
    </row>
    <row r="496" spans="1:16" ht="14.4" x14ac:dyDescent="0.2">
      <c r="A496" s="51" t="s">
        <v>698</v>
      </c>
      <c r="B496" s="51" t="s">
        <v>699</v>
      </c>
      <c r="C496" s="70" t="str">
        <f t="shared" si="14"/>
        <v>21375105 MUSEO DR. RAFAEL ANGEL CALDERON GUARDIA</v>
      </c>
      <c r="D496" s="51" t="s">
        <v>685</v>
      </c>
      <c r="E496" s="51" t="s">
        <v>209</v>
      </c>
      <c r="F496" s="51" t="s">
        <v>210</v>
      </c>
      <c r="G496" s="50">
        <v>82308491</v>
      </c>
      <c r="H496" s="50">
        <v>82308491</v>
      </c>
      <c r="I496" s="50">
        <v>20577122.75</v>
      </c>
      <c r="J496" s="50">
        <v>0</v>
      </c>
      <c r="K496" s="50">
        <v>0</v>
      </c>
      <c r="L496" s="50">
        <v>0</v>
      </c>
      <c r="M496" s="50">
        <v>4429472.79</v>
      </c>
      <c r="N496" s="50">
        <v>0</v>
      </c>
      <c r="O496" s="50">
        <v>77879018.209999993</v>
      </c>
      <c r="P496" s="71">
        <f t="shared" si="15"/>
        <v>5.3815502339849726E-2</v>
      </c>
    </row>
    <row r="497" spans="1:16" ht="14.4" x14ac:dyDescent="0.2">
      <c r="A497" s="51" t="s">
        <v>698</v>
      </c>
      <c r="B497" s="51" t="s">
        <v>699</v>
      </c>
      <c r="C497" s="70" t="str">
        <f t="shared" si="14"/>
        <v>21375105 MUSEO DR. RAFAEL ANGEL CALDERON GUARDIA</v>
      </c>
      <c r="D497" s="51" t="s">
        <v>685</v>
      </c>
      <c r="E497" s="51" t="s">
        <v>221</v>
      </c>
      <c r="F497" s="51" t="s">
        <v>222</v>
      </c>
      <c r="G497" s="50">
        <v>82000000</v>
      </c>
      <c r="H497" s="50">
        <v>82000000</v>
      </c>
      <c r="I497" s="50">
        <v>20500000</v>
      </c>
      <c r="J497" s="50">
        <v>0</v>
      </c>
      <c r="K497" s="50">
        <v>0</v>
      </c>
      <c r="L497" s="50">
        <v>0</v>
      </c>
      <c r="M497" s="50">
        <v>4429472.79</v>
      </c>
      <c r="N497" s="50">
        <v>0</v>
      </c>
      <c r="O497" s="50">
        <v>77570527.209999993</v>
      </c>
      <c r="P497" s="71">
        <f t="shared" si="15"/>
        <v>5.4017960853658537E-2</v>
      </c>
    </row>
    <row r="498" spans="1:16" ht="14.4" x14ac:dyDescent="0.2">
      <c r="A498" s="51" t="s">
        <v>698</v>
      </c>
      <c r="B498" s="51" t="s">
        <v>699</v>
      </c>
      <c r="C498" s="70" t="str">
        <f t="shared" si="14"/>
        <v>21375105 MUSEO DR. RAFAEL ANGEL CALDERON GUARDIA</v>
      </c>
      <c r="D498" s="51" t="s">
        <v>685</v>
      </c>
      <c r="E498" s="51" t="s">
        <v>223</v>
      </c>
      <c r="F498" s="51" t="s">
        <v>224</v>
      </c>
      <c r="G498" s="50">
        <v>308491</v>
      </c>
      <c r="H498" s="50">
        <v>308491</v>
      </c>
      <c r="I498" s="50">
        <v>77122.75</v>
      </c>
      <c r="J498" s="50">
        <v>0</v>
      </c>
      <c r="K498" s="50">
        <v>0</v>
      </c>
      <c r="L498" s="50">
        <v>0</v>
      </c>
      <c r="M498" s="50">
        <v>0</v>
      </c>
      <c r="N498" s="50">
        <v>0</v>
      </c>
      <c r="O498" s="50">
        <v>308491</v>
      </c>
      <c r="P498" s="71">
        <f t="shared" si="15"/>
        <v>0</v>
      </c>
    </row>
    <row r="499" spans="1:16" ht="14.4" x14ac:dyDescent="0.2">
      <c r="A499" s="51" t="s">
        <v>698</v>
      </c>
      <c r="B499" s="51" t="s">
        <v>699</v>
      </c>
      <c r="C499" s="70" t="str">
        <f t="shared" si="14"/>
        <v>21375105 MUSEO DR. RAFAEL ANGEL CALDERON GUARDIA</v>
      </c>
      <c r="D499" s="51" t="s">
        <v>685</v>
      </c>
      <c r="E499" s="51" t="s">
        <v>225</v>
      </c>
      <c r="F499" s="51" t="s">
        <v>226</v>
      </c>
      <c r="G499" s="50">
        <v>850000</v>
      </c>
      <c r="H499" s="50">
        <v>850000</v>
      </c>
      <c r="I499" s="50">
        <v>212500</v>
      </c>
      <c r="J499" s="50">
        <v>0</v>
      </c>
      <c r="K499" s="50">
        <v>0</v>
      </c>
      <c r="L499" s="50">
        <v>0</v>
      </c>
      <c r="M499" s="50">
        <v>153477.43</v>
      </c>
      <c r="N499" s="50">
        <v>153477.43</v>
      </c>
      <c r="O499" s="50">
        <v>696522.57</v>
      </c>
      <c r="P499" s="71">
        <f t="shared" si="15"/>
        <v>0.18056168235294118</v>
      </c>
    </row>
    <row r="500" spans="1:16" ht="14.4" x14ac:dyDescent="0.2">
      <c r="A500" s="51" t="s">
        <v>698</v>
      </c>
      <c r="B500" s="51" t="s">
        <v>699</v>
      </c>
      <c r="C500" s="70" t="str">
        <f t="shared" si="14"/>
        <v>21375105 MUSEO DR. RAFAEL ANGEL CALDERON GUARDIA</v>
      </c>
      <c r="D500" s="51" t="s">
        <v>685</v>
      </c>
      <c r="E500" s="51" t="s">
        <v>227</v>
      </c>
      <c r="F500" s="51" t="s">
        <v>228</v>
      </c>
      <c r="G500" s="50">
        <v>50000</v>
      </c>
      <c r="H500" s="50">
        <v>50000</v>
      </c>
      <c r="I500" s="50">
        <v>12500</v>
      </c>
      <c r="J500" s="50">
        <v>0</v>
      </c>
      <c r="K500" s="50">
        <v>0</v>
      </c>
      <c r="L500" s="50">
        <v>0</v>
      </c>
      <c r="M500" s="50">
        <v>5577.43</v>
      </c>
      <c r="N500" s="50">
        <v>5577.43</v>
      </c>
      <c r="O500" s="50">
        <v>44422.57</v>
      </c>
      <c r="P500" s="71">
        <f t="shared" si="15"/>
        <v>0.11154860000000001</v>
      </c>
    </row>
    <row r="501" spans="1:16" ht="14.4" x14ac:dyDescent="0.2">
      <c r="A501" s="51" t="s">
        <v>698</v>
      </c>
      <c r="B501" s="51" t="s">
        <v>699</v>
      </c>
      <c r="C501" s="70" t="str">
        <f t="shared" si="14"/>
        <v>21375105 MUSEO DR. RAFAEL ANGEL CALDERON GUARDIA</v>
      </c>
      <c r="D501" s="51" t="s">
        <v>685</v>
      </c>
      <c r="E501" s="51" t="s">
        <v>229</v>
      </c>
      <c r="F501" s="51" t="s">
        <v>230</v>
      </c>
      <c r="G501" s="50">
        <v>800000</v>
      </c>
      <c r="H501" s="50">
        <v>800000</v>
      </c>
      <c r="I501" s="50">
        <v>200000</v>
      </c>
      <c r="J501" s="50">
        <v>0</v>
      </c>
      <c r="K501" s="50">
        <v>0</v>
      </c>
      <c r="L501" s="50">
        <v>0</v>
      </c>
      <c r="M501" s="50">
        <v>147900</v>
      </c>
      <c r="N501" s="50">
        <v>147900</v>
      </c>
      <c r="O501" s="50">
        <v>652100</v>
      </c>
      <c r="P501" s="71">
        <f t="shared" si="15"/>
        <v>0.18487500000000001</v>
      </c>
    </row>
    <row r="502" spans="1:16" ht="14.4" x14ac:dyDescent="0.2">
      <c r="A502" s="51" t="s">
        <v>698</v>
      </c>
      <c r="B502" s="51" t="s">
        <v>699</v>
      </c>
      <c r="C502" s="70" t="str">
        <f t="shared" si="14"/>
        <v>21375105 MUSEO DR. RAFAEL ANGEL CALDERON GUARDIA</v>
      </c>
      <c r="D502" s="51" t="s">
        <v>685</v>
      </c>
      <c r="E502" s="51" t="s">
        <v>235</v>
      </c>
      <c r="F502" s="51" t="s">
        <v>236</v>
      </c>
      <c r="G502" s="50">
        <v>6000000</v>
      </c>
      <c r="H502" s="50">
        <v>6000000</v>
      </c>
      <c r="I502" s="50">
        <v>1500000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6000000</v>
      </c>
      <c r="P502" s="71">
        <f t="shared" si="15"/>
        <v>0</v>
      </c>
    </row>
    <row r="503" spans="1:16" ht="14.4" x14ac:dyDescent="0.2">
      <c r="A503" s="51" t="s">
        <v>698</v>
      </c>
      <c r="B503" s="51" t="s">
        <v>699</v>
      </c>
      <c r="C503" s="70" t="str">
        <f t="shared" si="14"/>
        <v>21375105 MUSEO DR. RAFAEL ANGEL CALDERON GUARDIA</v>
      </c>
      <c r="D503" s="51" t="s">
        <v>685</v>
      </c>
      <c r="E503" s="51" t="s">
        <v>237</v>
      </c>
      <c r="F503" s="51" t="s">
        <v>238</v>
      </c>
      <c r="G503" s="50">
        <v>6000000</v>
      </c>
      <c r="H503" s="50">
        <v>6000000</v>
      </c>
      <c r="I503" s="50">
        <v>1500000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6000000</v>
      </c>
      <c r="P503" s="71">
        <f t="shared" si="15"/>
        <v>0</v>
      </c>
    </row>
    <row r="504" spans="1:16" ht="14.4" x14ac:dyDescent="0.2">
      <c r="A504" s="51" t="s">
        <v>698</v>
      </c>
      <c r="B504" s="51" t="s">
        <v>699</v>
      </c>
      <c r="C504" s="70" t="str">
        <f t="shared" si="14"/>
        <v>21375105 MUSEO DR. RAFAEL ANGEL CALDERON GUARDIA</v>
      </c>
      <c r="D504" s="51" t="s">
        <v>685</v>
      </c>
      <c r="E504" s="51" t="s">
        <v>247</v>
      </c>
      <c r="F504" s="51" t="s">
        <v>248</v>
      </c>
      <c r="G504" s="50">
        <v>850000</v>
      </c>
      <c r="H504" s="50">
        <v>850000</v>
      </c>
      <c r="I504" s="50">
        <v>212500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850000</v>
      </c>
      <c r="P504" s="71">
        <f t="shared" si="15"/>
        <v>0</v>
      </c>
    </row>
    <row r="505" spans="1:16" ht="14.4" x14ac:dyDescent="0.2">
      <c r="A505" s="51" t="s">
        <v>698</v>
      </c>
      <c r="B505" s="51" t="s">
        <v>699</v>
      </c>
      <c r="C505" s="70" t="str">
        <f t="shared" si="14"/>
        <v>21375105 MUSEO DR. RAFAEL ANGEL CALDERON GUARDIA</v>
      </c>
      <c r="D505" s="51" t="s">
        <v>685</v>
      </c>
      <c r="E505" s="51" t="s">
        <v>255</v>
      </c>
      <c r="F505" s="51" t="s">
        <v>256</v>
      </c>
      <c r="G505" s="50">
        <v>800000</v>
      </c>
      <c r="H505" s="50">
        <v>800000</v>
      </c>
      <c r="I505" s="50">
        <v>200000</v>
      </c>
      <c r="J505" s="50">
        <v>0</v>
      </c>
      <c r="K505" s="50">
        <v>0</v>
      </c>
      <c r="L505" s="50">
        <v>0</v>
      </c>
      <c r="M505" s="50">
        <v>0</v>
      </c>
      <c r="N505" s="50">
        <v>0</v>
      </c>
      <c r="O505" s="50">
        <v>800000</v>
      </c>
      <c r="P505" s="71">
        <f t="shared" si="15"/>
        <v>0</v>
      </c>
    </row>
    <row r="506" spans="1:16" ht="14.4" x14ac:dyDescent="0.2">
      <c r="A506" s="51" t="s">
        <v>698</v>
      </c>
      <c r="B506" s="51" t="s">
        <v>699</v>
      </c>
      <c r="C506" s="70" t="str">
        <f t="shared" si="14"/>
        <v>21375105 MUSEO DR. RAFAEL ANGEL CALDERON GUARDIA</v>
      </c>
      <c r="D506" s="51" t="s">
        <v>685</v>
      </c>
      <c r="E506" s="51" t="s">
        <v>263</v>
      </c>
      <c r="F506" s="51" t="s">
        <v>264</v>
      </c>
      <c r="G506" s="50">
        <v>50000</v>
      </c>
      <c r="H506" s="50">
        <v>50000</v>
      </c>
      <c r="I506" s="50">
        <v>12500</v>
      </c>
      <c r="J506" s="50">
        <v>0</v>
      </c>
      <c r="K506" s="50">
        <v>0</v>
      </c>
      <c r="L506" s="50">
        <v>0</v>
      </c>
      <c r="M506" s="50">
        <v>0</v>
      </c>
      <c r="N506" s="50">
        <v>0</v>
      </c>
      <c r="O506" s="50">
        <v>50000</v>
      </c>
      <c r="P506" s="71">
        <f t="shared" si="15"/>
        <v>0</v>
      </c>
    </row>
    <row r="507" spans="1:16" ht="14.4" x14ac:dyDescent="0.2">
      <c r="A507" s="51" t="s">
        <v>698</v>
      </c>
      <c r="B507" s="51" t="s">
        <v>699</v>
      </c>
      <c r="C507" s="70" t="str">
        <f t="shared" si="14"/>
        <v>21375105 MUSEO DR. RAFAEL ANGEL CALDERON GUARDIA</v>
      </c>
      <c r="D507" s="51" t="s">
        <v>685</v>
      </c>
      <c r="E507" s="51" t="s">
        <v>279</v>
      </c>
      <c r="F507" s="51" t="s">
        <v>280</v>
      </c>
      <c r="G507" s="50">
        <v>2471934</v>
      </c>
      <c r="H507" s="50">
        <v>2471934</v>
      </c>
      <c r="I507" s="50">
        <v>617983.5</v>
      </c>
      <c r="J507" s="50">
        <v>0</v>
      </c>
      <c r="K507" s="50">
        <v>0</v>
      </c>
      <c r="L507" s="50">
        <v>0</v>
      </c>
      <c r="M507" s="50">
        <v>86347.44</v>
      </c>
      <c r="N507" s="50">
        <v>86347.44</v>
      </c>
      <c r="O507" s="50">
        <v>2385586.56</v>
      </c>
      <c r="P507" s="71">
        <f t="shared" si="15"/>
        <v>3.4931126801929176E-2</v>
      </c>
    </row>
    <row r="508" spans="1:16" ht="14.4" x14ac:dyDescent="0.2">
      <c r="A508" s="51" t="s">
        <v>698</v>
      </c>
      <c r="B508" s="51" t="s">
        <v>699</v>
      </c>
      <c r="C508" s="70" t="str">
        <f t="shared" si="14"/>
        <v>21375105 MUSEO DR. RAFAEL ANGEL CALDERON GUARDIA</v>
      </c>
      <c r="D508" s="51" t="s">
        <v>685</v>
      </c>
      <c r="E508" s="51" t="s">
        <v>281</v>
      </c>
      <c r="F508" s="51" t="s">
        <v>282</v>
      </c>
      <c r="G508" s="50">
        <v>400000</v>
      </c>
      <c r="H508" s="50">
        <v>400000</v>
      </c>
      <c r="I508" s="50">
        <v>100000</v>
      </c>
      <c r="J508" s="50">
        <v>0</v>
      </c>
      <c r="K508" s="50">
        <v>0</v>
      </c>
      <c r="L508" s="50">
        <v>0</v>
      </c>
      <c r="M508" s="50">
        <v>0</v>
      </c>
      <c r="N508" s="50">
        <v>0</v>
      </c>
      <c r="O508" s="50">
        <v>400000</v>
      </c>
      <c r="P508" s="71">
        <f t="shared" si="15"/>
        <v>0</v>
      </c>
    </row>
    <row r="509" spans="1:16" ht="14.4" x14ac:dyDescent="0.2">
      <c r="A509" s="51" t="s">
        <v>698</v>
      </c>
      <c r="B509" s="51" t="s">
        <v>699</v>
      </c>
      <c r="C509" s="70" t="str">
        <f t="shared" si="14"/>
        <v>21375105 MUSEO DR. RAFAEL ANGEL CALDERON GUARDIA</v>
      </c>
      <c r="D509" s="51" t="s">
        <v>685</v>
      </c>
      <c r="E509" s="51" t="s">
        <v>283</v>
      </c>
      <c r="F509" s="51" t="s">
        <v>284</v>
      </c>
      <c r="G509" s="50">
        <v>400000</v>
      </c>
      <c r="H509" s="50">
        <v>400000</v>
      </c>
      <c r="I509" s="50">
        <v>100000</v>
      </c>
      <c r="J509" s="50">
        <v>0</v>
      </c>
      <c r="K509" s="50">
        <v>0</v>
      </c>
      <c r="L509" s="50">
        <v>0</v>
      </c>
      <c r="M509" s="50">
        <v>0</v>
      </c>
      <c r="N509" s="50">
        <v>0</v>
      </c>
      <c r="O509" s="50">
        <v>400000</v>
      </c>
      <c r="P509" s="71">
        <f t="shared" si="15"/>
        <v>0</v>
      </c>
    </row>
    <row r="510" spans="1:16" ht="14.4" x14ac:dyDescent="0.2">
      <c r="A510" s="51" t="s">
        <v>698</v>
      </c>
      <c r="B510" s="51" t="s">
        <v>699</v>
      </c>
      <c r="C510" s="70" t="str">
        <f t="shared" si="14"/>
        <v>21375105 MUSEO DR. RAFAEL ANGEL CALDERON GUARDIA</v>
      </c>
      <c r="D510" s="51" t="s">
        <v>685</v>
      </c>
      <c r="E510" s="51" t="s">
        <v>297</v>
      </c>
      <c r="F510" s="51" t="s">
        <v>298</v>
      </c>
      <c r="G510" s="50">
        <v>471934</v>
      </c>
      <c r="H510" s="50">
        <v>471934</v>
      </c>
      <c r="I510" s="50">
        <v>117983.5</v>
      </c>
      <c r="J510" s="50">
        <v>0</v>
      </c>
      <c r="K510" s="50">
        <v>0</v>
      </c>
      <c r="L510" s="50">
        <v>0</v>
      </c>
      <c r="M510" s="50">
        <v>86347.44</v>
      </c>
      <c r="N510" s="50">
        <v>86347.44</v>
      </c>
      <c r="O510" s="50">
        <v>385586.56</v>
      </c>
      <c r="P510" s="71">
        <f t="shared" si="15"/>
        <v>0.18296507562498146</v>
      </c>
    </row>
    <row r="511" spans="1:16" ht="14.4" x14ac:dyDescent="0.2">
      <c r="A511" s="51" t="s">
        <v>698</v>
      </c>
      <c r="B511" s="51" t="s">
        <v>699</v>
      </c>
      <c r="C511" s="70" t="str">
        <f t="shared" si="14"/>
        <v>21375105 MUSEO DR. RAFAEL ANGEL CALDERON GUARDIA</v>
      </c>
      <c r="D511" s="51" t="s">
        <v>685</v>
      </c>
      <c r="E511" s="51" t="s">
        <v>305</v>
      </c>
      <c r="F511" s="51" t="s">
        <v>306</v>
      </c>
      <c r="G511" s="50">
        <v>321934</v>
      </c>
      <c r="H511" s="50">
        <v>321934</v>
      </c>
      <c r="I511" s="50">
        <v>80483.5</v>
      </c>
      <c r="J511" s="50">
        <v>0</v>
      </c>
      <c r="K511" s="50">
        <v>0</v>
      </c>
      <c r="L511" s="50">
        <v>0</v>
      </c>
      <c r="M511" s="50">
        <v>71747.44</v>
      </c>
      <c r="N511" s="50">
        <v>71747.44</v>
      </c>
      <c r="O511" s="50">
        <v>250186.56</v>
      </c>
      <c r="P511" s="71">
        <f t="shared" si="15"/>
        <v>0.22286381680717166</v>
      </c>
    </row>
    <row r="512" spans="1:16" ht="14.4" x14ac:dyDescent="0.2">
      <c r="A512" s="51" t="s">
        <v>698</v>
      </c>
      <c r="B512" s="51" t="s">
        <v>699</v>
      </c>
      <c r="C512" s="70" t="str">
        <f t="shared" si="14"/>
        <v>21375105 MUSEO DR. RAFAEL ANGEL CALDERON GUARDIA</v>
      </c>
      <c r="D512" s="51" t="s">
        <v>685</v>
      </c>
      <c r="E512" s="51" t="s">
        <v>311</v>
      </c>
      <c r="F512" s="51" t="s">
        <v>312</v>
      </c>
      <c r="G512" s="50">
        <v>150000</v>
      </c>
      <c r="H512" s="50">
        <v>150000</v>
      </c>
      <c r="I512" s="50">
        <v>37500</v>
      </c>
      <c r="J512" s="50">
        <v>0</v>
      </c>
      <c r="K512" s="50">
        <v>0</v>
      </c>
      <c r="L512" s="50">
        <v>0</v>
      </c>
      <c r="M512" s="50">
        <v>14600</v>
      </c>
      <c r="N512" s="50">
        <v>14600</v>
      </c>
      <c r="O512" s="50">
        <v>135400</v>
      </c>
      <c r="P512" s="71">
        <f t="shared" si="15"/>
        <v>9.7333333333333327E-2</v>
      </c>
    </row>
    <row r="513" spans="1:16" ht="14.4" x14ac:dyDescent="0.2">
      <c r="A513" s="51" t="s">
        <v>698</v>
      </c>
      <c r="B513" s="51" t="s">
        <v>699</v>
      </c>
      <c r="C513" s="70" t="str">
        <f t="shared" si="14"/>
        <v>21375105 MUSEO DR. RAFAEL ANGEL CALDERON GUARDIA</v>
      </c>
      <c r="D513" s="51" t="s">
        <v>685</v>
      </c>
      <c r="E513" s="51" t="s">
        <v>319</v>
      </c>
      <c r="F513" s="51" t="s">
        <v>320</v>
      </c>
      <c r="G513" s="50">
        <v>1600000</v>
      </c>
      <c r="H513" s="50">
        <v>1600000</v>
      </c>
      <c r="I513" s="50">
        <v>400000</v>
      </c>
      <c r="J513" s="50">
        <v>0</v>
      </c>
      <c r="K513" s="50">
        <v>0</v>
      </c>
      <c r="L513" s="50">
        <v>0</v>
      </c>
      <c r="M513" s="50">
        <v>0</v>
      </c>
      <c r="N513" s="50">
        <v>0</v>
      </c>
      <c r="O513" s="50">
        <v>1600000</v>
      </c>
      <c r="P513" s="71">
        <f t="shared" si="15"/>
        <v>0</v>
      </c>
    </row>
    <row r="514" spans="1:16" ht="14.4" x14ac:dyDescent="0.2">
      <c r="A514" s="51" t="s">
        <v>698</v>
      </c>
      <c r="B514" s="51" t="s">
        <v>699</v>
      </c>
      <c r="C514" s="70" t="str">
        <f t="shared" si="14"/>
        <v>21375105 MUSEO DR. RAFAEL ANGEL CALDERON GUARDIA</v>
      </c>
      <c r="D514" s="51" t="s">
        <v>685</v>
      </c>
      <c r="E514" s="51" t="s">
        <v>321</v>
      </c>
      <c r="F514" s="51" t="s">
        <v>322</v>
      </c>
      <c r="G514" s="50">
        <v>250000</v>
      </c>
      <c r="H514" s="50">
        <v>250000</v>
      </c>
      <c r="I514" s="50">
        <v>62500</v>
      </c>
      <c r="J514" s="50">
        <v>0</v>
      </c>
      <c r="K514" s="50">
        <v>0</v>
      </c>
      <c r="L514" s="50">
        <v>0</v>
      </c>
      <c r="M514" s="50">
        <v>0</v>
      </c>
      <c r="N514" s="50">
        <v>0</v>
      </c>
      <c r="O514" s="50">
        <v>250000</v>
      </c>
      <c r="P514" s="71">
        <f t="shared" si="15"/>
        <v>0</v>
      </c>
    </row>
    <row r="515" spans="1:16" ht="14.4" x14ac:dyDescent="0.2">
      <c r="A515" s="51" t="s">
        <v>698</v>
      </c>
      <c r="B515" s="51" t="s">
        <v>699</v>
      </c>
      <c r="C515" s="70" t="str">
        <f t="shared" si="14"/>
        <v>21375105 MUSEO DR. RAFAEL ANGEL CALDERON GUARDIA</v>
      </c>
      <c r="D515" s="51" t="s">
        <v>685</v>
      </c>
      <c r="E515" s="51" t="s">
        <v>325</v>
      </c>
      <c r="F515" s="51" t="s">
        <v>326</v>
      </c>
      <c r="G515" s="50">
        <v>600000</v>
      </c>
      <c r="H515" s="50">
        <v>600000</v>
      </c>
      <c r="I515" s="50">
        <v>150000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600000</v>
      </c>
      <c r="P515" s="71">
        <f t="shared" si="15"/>
        <v>0</v>
      </c>
    </row>
    <row r="516" spans="1:16" ht="14.4" x14ac:dyDescent="0.2">
      <c r="A516" s="51" t="s">
        <v>698</v>
      </c>
      <c r="B516" s="51" t="s">
        <v>699</v>
      </c>
      <c r="C516" s="70" t="str">
        <f t="shared" si="14"/>
        <v>21375105 MUSEO DR. RAFAEL ANGEL CALDERON GUARDIA</v>
      </c>
      <c r="D516" s="51" t="s">
        <v>685</v>
      </c>
      <c r="E516" s="51" t="s">
        <v>329</v>
      </c>
      <c r="F516" s="51" t="s">
        <v>330</v>
      </c>
      <c r="G516" s="50">
        <v>750000</v>
      </c>
      <c r="H516" s="50">
        <v>750000</v>
      </c>
      <c r="I516" s="50">
        <v>187500</v>
      </c>
      <c r="J516" s="50">
        <v>0</v>
      </c>
      <c r="K516" s="50">
        <v>0</v>
      </c>
      <c r="L516" s="50">
        <v>0</v>
      </c>
      <c r="M516" s="50">
        <v>0</v>
      </c>
      <c r="N516" s="50">
        <v>0</v>
      </c>
      <c r="O516" s="50">
        <v>750000</v>
      </c>
      <c r="P516" s="71">
        <f t="shared" si="15"/>
        <v>0</v>
      </c>
    </row>
    <row r="517" spans="1:16" ht="14.4" x14ac:dyDescent="0.2">
      <c r="A517" s="51" t="s">
        <v>698</v>
      </c>
      <c r="B517" s="51" t="s">
        <v>699</v>
      </c>
      <c r="C517" s="70" t="str">
        <f t="shared" si="14"/>
        <v>21375105 MUSEO DR. RAFAEL ANGEL CALDERON GUARDIA</v>
      </c>
      <c r="D517" s="51" t="s">
        <v>685</v>
      </c>
      <c r="E517" s="51" t="s">
        <v>371</v>
      </c>
      <c r="F517" s="51" t="s">
        <v>372</v>
      </c>
      <c r="G517" s="50">
        <v>3492297</v>
      </c>
      <c r="H517" s="50">
        <v>3492297</v>
      </c>
      <c r="I517" s="50">
        <v>3117297</v>
      </c>
      <c r="J517" s="50">
        <v>0</v>
      </c>
      <c r="K517" s="50">
        <v>0</v>
      </c>
      <c r="L517" s="50">
        <v>0</v>
      </c>
      <c r="M517" s="50">
        <v>410855.38</v>
      </c>
      <c r="N517" s="50">
        <v>410855.38</v>
      </c>
      <c r="O517" s="50">
        <v>3081441.62</v>
      </c>
      <c r="P517" s="71">
        <f t="shared" si="15"/>
        <v>0.11764617385062039</v>
      </c>
    </row>
    <row r="518" spans="1:16" ht="14.4" x14ac:dyDescent="0.2">
      <c r="A518" s="51" t="s">
        <v>698</v>
      </c>
      <c r="B518" s="51" t="s">
        <v>699</v>
      </c>
      <c r="C518" s="70" t="str">
        <f t="shared" si="14"/>
        <v>21375105 MUSEO DR. RAFAEL ANGEL CALDERON GUARDIA</v>
      </c>
      <c r="D518" s="51" t="s">
        <v>685</v>
      </c>
      <c r="E518" s="51" t="s">
        <v>373</v>
      </c>
      <c r="F518" s="51" t="s">
        <v>374</v>
      </c>
      <c r="G518" s="50">
        <v>2992297</v>
      </c>
      <c r="H518" s="50">
        <v>2992297</v>
      </c>
      <c r="I518" s="50">
        <v>2992297</v>
      </c>
      <c r="J518" s="50">
        <v>0</v>
      </c>
      <c r="K518" s="50">
        <v>0</v>
      </c>
      <c r="L518" s="50">
        <v>0</v>
      </c>
      <c r="M518" s="50">
        <v>355421.62</v>
      </c>
      <c r="N518" s="50">
        <v>355421.62</v>
      </c>
      <c r="O518" s="50">
        <v>2636875.38</v>
      </c>
      <c r="P518" s="71">
        <f t="shared" si="15"/>
        <v>0.11877885784733266</v>
      </c>
    </row>
    <row r="519" spans="1:16" ht="14.4" x14ac:dyDescent="0.2">
      <c r="A519" s="51" t="s">
        <v>698</v>
      </c>
      <c r="B519" s="51" t="s">
        <v>699</v>
      </c>
      <c r="C519" s="70" t="str">
        <f t="shared" ref="C519:C582" si="16">+CONCATENATE(A519," ",B519)</f>
        <v>21375105 MUSEO DR. RAFAEL ANGEL CALDERON GUARDIA</v>
      </c>
      <c r="D519" s="51" t="s">
        <v>685</v>
      </c>
      <c r="E519" s="51" t="s">
        <v>381</v>
      </c>
      <c r="F519" s="51" t="s">
        <v>376</v>
      </c>
      <c r="G519" s="50">
        <v>2581267</v>
      </c>
      <c r="H519" s="50">
        <v>2581267</v>
      </c>
      <c r="I519" s="50">
        <v>2581267</v>
      </c>
      <c r="J519" s="50">
        <v>0</v>
      </c>
      <c r="K519" s="50">
        <v>0</v>
      </c>
      <c r="L519" s="50">
        <v>0</v>
      </c>
      <c r="M519" s="50">
        <v>301894.27</v>
      </c>
      <c r="N519" s="50">
        <v>301894.27</v>
      </c>
      <c r="O519" s="50">
        <v>2279372.73</v>
      </c>
      <c r="P519" s="71">
        <f t="shared" ref="P519:P582" si="17">+IFERROR(M519/H519,0)</f>
        <v>0.11695584765156027</v>
      </c>
    </row>
    <row r="520" spans="1:16" ht="14.4" x14ac:dyDescent="0.2">
      <c r="A520" s="51" t="s">
        <v>698</v>
      </c>
      <c r="B520" s="51" t="s">
        <v>699</v>
      </c>
      <c r="C520" s="70" t="str">
        <f t="shared" si="16"/>
        <v>21375105 MUSEO DR. RAFAEL ANGEL CALDERON GUARDIA</v>
      </c>
      <c r="D520" s="51" t="s">
        <v>685</v>
      </c>
      <c r="E520" s="51" t="s">
        <v>402</v>
      </c>
      <c r="F520" s="51" t="s">
        <v>397</v>
      </c>
      <c r="G520" s="50">
        <v>411030</v>
      </c>
      <c r="H520" s="50">
        <v>411030</v>
      </c>
      <c r="I520" s="50">
        <v>411030</v>
      </c>
      <c r="J520" s="50">
        <v>0</v>
      </c>
      <c r="K520" s="50">
        <v>0</v>
      </c>
      <c r="L520" s="50">
        <v>0</v>
      </c>
      <c r="M520" s="50">
        <v>53527.35</v>
      </c>
      <c r="N520" s="50">
        <v>53527.35</v>
      </c>
      <c r="O520" s="50">
        <v>357502.65</v>
      </c>
      <c r="P520" s="71">
        <f t="shared" si="17"/>
        <v>0.13022735566746951</v>
      </c>
    </row>
    <row r="521" spans="1:16" ht="14.4" x14ac:dyDescent="0.2">
      <c r="A521" s="51" t="s">
        <v>698</v>
      </c>
      <c r="B521" s="51" t="s">
        <v>699</v>
      </c>
      <c r="C521" s="70" t="str">
        <f t="shared" si="16"/>
        <v>21375105 MUSEO DR. RAFAEL ANGEL CALDERON GUARDIA</v>
      </c>
      <c r="D521" s="51" t="s">
        <v>685</v>
      </c>
      <c r="E521" s="51" t="s">
        <v>607</v>
      </c>
      <c r="F521" s="51" t="s">
        <v>608</v>
      </c>
      <c r="G521" s="50">
        <v>500000</v>
      </c>
      <c r="H521" s="50">
        <v>500000</v>
      </c>
      <c r="I521" s="50">
        <v>125000</v>
      </c>
      <c r="J521" s="50">
        <v>0</v>
      </c>
      <c r="K521" s="50">
        <v>0</v>
      </c>
      <c r="L521" s="50">
        <v>0</v>
      </c>
      <c r="M521" s="50">
        <v>55433.760000000002</v>
      </c>
      <c r="N521" s="50">
        <v>55433.760000000002</v>
      </c>
      <c r="O521" s="50">
        <v>444566.24</v>
      </c>
      <c r="P521" s="71">
        <f t="shared" si="17"/>
        <v>0.11086752</v>
      </c>
    </row>
    <row r="522" spans="1:16" ht="14.4" x14ac:dyDescent="0.2">
      <c r="A522" s="51" t="s">
        <v>698</v>
      </c>
      <c r="B522" s="51" t="s">
        <v>699</v>
      </c>
      <c r="C522" s="70" t="str">
        <f t="shared" si="16"/>
        <v>21375105 MUSEO DR. RAFAEL ANGEL CALDERON GUARDIA</v>
      </c>
      <c r="D522" s="51" t="s">
        <v>685</v>
      </c>
      <c r="E522" s="51" t="s">
        <v>611</v>
      </c>
      <c r="F522" s="51" t="s">
        <v>612</v>
      </c>
      <c r="G522" s="50">
        <v>500000</v>
      </c>
      <c r="H522" s="50">
        <v>500000</v>
      </c>
      <c r="I522" s="50">
        <v>125000</v>
      </c>
      <c r="J522" s="50">
        <v>0</v>
      </c>
      <c r="K522" s="50">
        <v>0</v>
      </c>
      <c r="L522" s="50">
        <v>0</v>
      </c>
      <c r="M522" s="50">
        <v>55433.760000000002</v>
      </c>
      <c r="N522" s="50">
        <v>55433.760000000002</v>
      </c>
      <c r="O522" s="50">
        <v>444566.24</v>
      </c>
      <c r="P522" s="71">
        <f t="shared" si="17"/>
        <v>0.11086752</v>
      </c>
    </row>
    <row r="523" spans="1:16" ht="14.4" x14ac:dyDescent="0.2">
      <c r="A523" s="51" t="s">
        <v>698</v>
      </c>
      <c r="B523" s="51" t="s">
        <v>699</v>
      </c>
      <c r="C523" s="70" t="str">
        <f t="shared" si="16"/>
        <v>21375105 MUSEO DR. RAFAEL ANGEL CALDERON GUARDIA</v>
      </c>
      <c r="D523" s="51" t="s">
        <v>689</v>
      </c>
      <c r="E523" s="51" t="s">
        <v>337</v>
      </c>
      <c r="F523" s="51" t="s">
        <v>338</v>
      </c>
      <c r="G523" s="50">
        <v>35000000</v>
      </c>
      <c r="H523" s="50">
        <v>35000000</v>
      </c>
      <c r="I523" s="50">
        <v>35000000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35000000</v>
      </c>
      <c r="P523" s="71">
        <f t="shared" si="17"/>
        <v>0</v>
      </c>
    </row>
    <row r="524" spans="1:16" ht="14.4" x14ac:dyDescent="0.2">
      <c r="A524" s="51" t="s">
        <v>698</v>
      </c>
      <c r="B524" s="51" t="s">
        <v>699</v>
      </c>
      <c r="C524" s="70" t="str">
        <f t="shared" si="16"/>
        <v>21375105 MUSEO DR. RAFAEL ANGEL CALDERON GUARDIA</v>
      </c>
      <c r="D524" s="51" t="s">
        <v>689</v>
      </c>
      <c r="E524" s="51" t="s">
        <v>339</v>
      </c>
      <c r="F524" s="51" t="s">
        <v>340</v>
      </c>
      <c r="G524" s="50">
        <v>35000000</v>
      </c>
      <c r="H524" s="50">
        <v>35000000</v>
      </c>
      <c r="I524" s="50">
        <v>35000000</v>
      </c>
      <c r="J524" s="50">
        <v>0</v>
      </c>
      <c r="K524" s="50">
        <v>0</v>
      </c>
      <c r="L524" s="50">
        <v>0</v>
      </c>
      <c r="M524" s="50">
        <v>0</v>
      </c>
      <c r="N524" s="50">
        <v>0</v>
      </c>
      <c r="O524" s="50">
        <v>35000000</v>
      </c>
      <c r="P524" s="71">
        <f t="shared" si="17"/>
        <v>0</v>
      </c>
    </row>
    <row r="525" spans="1:16" ht="14.4" x14ac:dyDescent="0.2">
      <c r="A525" s="51" t="s">
        <v>698</v>
      </c>
      <c r="B525" s="51" t="s">
        <v>699</v>
      </c>
      <c r="C525" s="70" t="str">
        <f t="shared" si="16"/>
        <v>21375105 MUSEO DR. RAFAEL ANGEL CALDERON GUARDIA</v>
      </c>
      <c r="D525" s="51" t="s">
        <v>689</v>
      </c>
      <c r="E525" s="51" t="s">
        <v>345</v>
      </c>
      <c r="F525" s="51" t="s">
        <v>346</v>
      </c>
      <c r="G525" s="50">
        <v>35000000</v>
      </c>
      <c r="H525" s="50">
        <v>35000000</v>
      </c>
      <c r="I525" s="50">
        <v>35000000</v>
      </c>
      <c r="J525" s="50">
        <v>0</v>
      </c>
      <c r="K525" s="50">
        <v>0</v>
      </c>
      <c r="L525" s="50">
        <v>0</v>
      </c>
      <c r="M525" s="50">
        <v>0</v>
      </c>
      <c r="N525" s="50">
        <v>0</v>
      </c>
      <c r="O525" s="50">
        <v>35000000</v>
      </c>
      <c r="P525" s="71">
        <f t="shared" si="17"/>
        <v>0</v>
      </c>
    </row>
    <row r="526" spans="1:16" ht="14.4" x14ac:dyDescent="0.2">
      <c r="A526" s="51" t="s">
        <v>700</v>
      </c>
      <c r="B526" s="51" t="s">
        <v>701</v>
      </c>
      <c r="C526" s="70" t="str">
        <f t="shared" si="16"/>
        <v>21375106 MUSEO DE ARTE Y DISEÑO CONTEMPORÁNEO</v>
      </c>
      <c r="D526" s="51" t="s">
        <v>685</v>
      </c>
      <c r="E526" s="51" t="s">
        <v>686</v>
      </c>
      <c r="F526" s="51" t="s">
        <v>686</v>
      </c>
      <c r="G526" s="50">
        <v>401995066</v>
      </c>
      <c r="H526" s="50">
        <v>401995066</v>
      </c>
      <c r="I526" s="50">
        <v>338734333.25</v>
      </c>
      <c r="J526" s="50">
        <v>0</v>
      </c>
      <c r="K526" s="50">
        <v>0</v>
      </c>
      <c r="L526" s="50">
        <v>0</v>
      </c>
      <c r="M526" s="50">
        <v>36464604.539999999</v>
      </c>
      <c r="N526" s="50">
        <v>33018833.399999999</v>
      </c>
      <c r="O526" s="50">
        <v>365530461.45999998</v>
      </c>
      <c r="P526" s="71">
        <f t="shared" si="17"/>
        <v>9.0709084822449035E-2</v>
      </c>
    </row>
    <row r="527" spans="1:16" ht="14.4" x14ac:dyDescent="0.2">
      <c r="A527" s="51" t="s">
        <v>700</v>
      </c>
      <c r="B527" s="51" t="s">
        <v>701</v>
      </c>
      <c r="C527" s="70" t="str">
        <f t="shared" si="16"/>
        <v>21375106 MUSEO DE ARTE Y DISEÑO CONTEMPORÁNEO</v>
      </c>
      <c r="D527" s="51" t="s">
        <v>685</v>
      </c>
      <c r="E527" s="51" t="s">
        <v>11</v>
      </c>
      <c r="F527" s="51" t="s">
        <v>12</v>
      </c>
      <c r="G527" s="50">
        <v>302349226</v>
      </c>
      <c r="H527" s="50">
        <v>302349226</v>
      </c>
      <c r="I527" s="50">
        <v>300454226</v>
      </c>
      <c r="J527" s="50">
        <v>0</v>
      </c>
      <c r="K527" s="50">
        <v>0</v>
      </c>
      <c r="L527" s="50">
        <v>0</v>
      </c>
      <c r="M527" s="50">
        <v>34459772.509999998</v>
      </c>
      <c r="N527" s="50">
        <v>31014001.370000001</v>
      </c>
      <c r="O527" s="50">
        <v>267889453.49000001</v>
      </c>
      <c r="P527" s="71">
        <f t="shared" si="17"/>
        <v>0.11397341070090915</v>
      </c>
    </row>
    <row r="528" spans="1:16" ht="14.4" x14ac:dyDescent="0.2">
      <c r="A528" s="51" t="s">
        <v>700</v>
      </c>
      <c r="B528" s="51" t="s">
        <v>701</v>
      </c>
      <c r="C528" s="70" t="str">
        <f t="shared" si="16"/>
        <v>21375106 MUSEO DE ARTE Y DISEÑO CONTEMPORÁNEO</v>
      </c>
      <c r="D528" s="51" t="s">
        <v>685</v>
      </c>
      <c r="E528" s="51" t="s">
        <v>13</v>
      </c>
      <c r="F528" s="51" t="s">
        <v>14</v>
      </c>
      <c r="G528" s="50">
        <v>170075416</v>
      </c>
      <c r="H528" s="50">
        <v>170075416</v>
      </c>
      <c r="I528" s="50">
        <v>168180416</v>
      </c>
      <c r="J528" s="50">
        <v>0</v>
      </c>
      <c r="K528" s="50">
        <v>0</v>
      </c>
      <c r="L528" s="50">
        <v>0</v>
      </c>
      <c r="M528" s="50">
        <v>15681228.630000001</v>
      </c>
      <c r="N528" s="50">
        <v>14164523.18</v>
      </c>
      <c r="O528" s="50">
        <v>154394187.37</v>
      </c>
      <c r="P528" s="71">
        <f t="shared" si="17"/>
        <v>9.2201618545504543E-2</v>
      </c>
    </row>
    <row r="529" spans="1:16" ht="14.4" x14ac:dyDescent="0.2">
      <c r="A529" s="51" t="s">
        <v>700</v>
      </c>
      <c r="B529" s="51" t="s">
        <v>701</v>
      </c>
      <c r="C529" s="70" t="str">
        <f t="shared" si="16"/>
        <v>21375106 MUSEO DE ARTE Y DISEÑO CONTEMPORÁNEO</v>
      </c>
      <c r="D529" s="51" t="s">
        <v>685</v>
      </c>
      <c r="E529" s="51" t="s">
        <v>15</v>
      </c>
      <c r="F529" s="51" t="s">
        <v>16</v>
      </c>
      <c r="G529" s="50">
        <v>168180416</v>
      </c>
      <c r="H529" s="50">
        <v>168180416</v>
      </c>
      <c r="I529" s="50">
        <v>168180416</v>
      </c>
      <c r="J529" s="50">
        <v>0</v>
      </c>
      <c r="K529" s="50">
        <v>0</v>
      </c>
      <c r="L529" s="50">
        <v>0</v>
      </c>
      <c r="M529" s="50">
        <v>15681228.630000001</v>
      </c>
      <c r="N529" s="50">
        <v>14164523.18</v>
      </c>
      <c r="O529" s="50">
        <v>152499187.37</v>
      </c>
      <c r="P529" s="71">
        <f t="shared" si="17"/>
        <v>9.3240515173895158E-2</v>
      </c>
    </row>
    <row r="530" spans="1:16" ht="14.4" x14ac:dyDescent="0.2">
      <c r="A530" s="51" t="s">
        <v>700</v>
      </c>
      <c r="B530" s="51" t="s">
        <v>701</v>
      </c>
      <c r="C530" s="70" t="str">
        <f t="shared" si="16"/>
        <v>21375106 MUSEO DE ARTE Y DISEÑO CONTEMPORÁNEO</v>
      </c>
      <c r="D530" s="51" t="s">
        <v>685</v>
      </c>
      <c r="E530" s="51" t="s">
        <v>19</v>
      </c>
      <c r="F530" s="51" t="s">
        <v>20</v>
      </c>
      <c r="G530" s="50">
        <v>1895000</v>
      </c>
      <c r="H530" s="50">
        <v>1895000</v>
      </c>
      <c r="I530" s="50">
        <v>0</v>
      </c>
      <c r="J530" s="50">
        <v>0</v>
      </c>
      <c r="K530" s="50">
        <v>0</v>
      </c>
      <c r="L530" s="50">
        <v>0</v>
      </c>
      <c r="M530" s="50">
        <v>0</v>
      </c>
      <c r="N530" s="50">
        <v>0</v>
      </c>
      <c r="O530" s="50">
        <v>1895000</v>
      </c>
      <c r="P530" s="71">
        <f t="shared" si="17"/>
        <v>0</v>
      </c>
    </row>
    <row r="531" spans="1:16" ht="14.4" x14ac:dyDescent="0.2">
      <c r="A531" s="51" t="s">
        <v>700</v>
      </c>
      <c r="B531" s="51" t="s">
        <v>701</v>
      </c>
      <c r="C531" s="70" t="str">
        <f t="shared" si="16"/>
        <v>21375106 MUSEO DE ARTE Y DISEÑO CONTEMPORÁNEO</v>
      </c>
      <c r="D531" s="51" t="s">
        <v>685</v>
      </c>
      <c r="E531" s="51" t="s">
        <v>21</v>
      </c>
      <c r="F531" s="51" t="s">
        <v>22</v>
      </c>
      <c r="G531" s="50">
        <v>8200000</v>
      </c>
      <c r="H531" s="50">
        <v>8200000</v>
      </c>
      <c r="I531" s="50">
        <v>8200000</v>
      </c>
      <c r="J531" s="50">
        <v>0</v>
      </c>
      <c r="K531" s="50">
        <v>0</v>
      </c>
      <c r="L531" s="50">
        <v>0</v>
      </c>
      <c r="M531" s="50">
        <v>937866.55</v>
      </c>
      <c r="N531" s="50">
        <v>837796.19</v>
      </c>
      <c r="O531" s="50">
        <v>7262133.4500000002</v>
      </c>
      <c r="P531" s="69">
        <f t="shared" si="17"/>
        <v>0.11437396951219513</v>
      </c>
    </row>
    <row r="532" spans="1:16" ht="14.4" x14ac:dyDescent="0.2">
      <c r="A532" s="51" t="s">
        <v>700</v>
      </c>
      <c r="B532" s="51" t="s">
        <v>701</v>
      </c>
      <c r="C532" s="70" t="str">
        <f t="shared" si="16"/>
        <v>21375106 MUSEO DE ARTE Y DISEÑO CONTEMPORÁNEO</v>
      </c>
      <c r="D532" s="51" t="s">
        <v>685</v>
      </c>
      <c r="E532" s="51" t="s">
        <v>23</v>
      </c>
      <c r="F532" s="51" t="s">
        <v>24</v>
      </c>
      <c r="G532" s="50">
        <v>8200000</v>
      </c>
      <c r="H532" s="50">
        <v>8200000</v>
      </c>
      <c r="I532" s="50">
        <v>8200000</v>
      </c>
      <c r="J532" s="50">
        <v>0</v>
      </c>
      <c r="K532" s="50">
        <v>0</v>
      </c>
      <c r="L532" s="50">
        <v>0</v>
      </c>
      <c r="M532" s="50">
        <v>937866.55</v>
      </c>
      <c r="N532" s="50">
        <v>837796.19</v>
      </c>
      <c r="O532" s="50">
        <v>7262133.4500000002</v>
      </c>
      <c r="P532" s="69">
        <f t="shared" si="17"/>
        <v>0.11437396951219513</v>
      </c>
    </row>
    <row r="533" spans="1:16" ht="14.4" x14ac:dyDescent="0.2">
      <c r="A533" s="51" t="s">
        <v>700</v>
      </c>
      <c r="B533" s="51" t="s">
        <v>701</v>
      </c>
      <c r="C533" s="70" t="str">
        <f t="shared" si="16"/>
        <v>21375106 MUSEO DE ARTE Y DISEÑO CONTEMPORÁNEO</v>
      </c>
      <c r="D533" s="51" t="s">
        <v>685</v>
      </c>
      <c r="E533" s="51" t="s">
        <v>27</v>
      </c>
      <c r="F533" s="51" t="s">
        <v>28</v>
      </c>
      <c r="G533" s="50">
        <v>74185826</v>
      </c>
      <c r="H533" s="50">
        <v>74185826</v>
      </c>
      <c r="I533" s="50">
        <v>74185826</v>
      </c>
      <c r="J533" s="50">
        <v>0</v>
      </c>
      <c r="K533" s="50">
        <v>0</v>
      </c>
      <c r="L533" s="50">
        <v>0</v>
      </c>
      <c r="M533" s="50">
        <v>17141391.350000001</v>
      </c>
      <c r="N533" s="50">
        <v>15312396.02</v>
      </c>
      <c r="O533" s="50">
        <v>57044434.649999999</v>
      </c>
      <c r="P533" s="71">
        <f t="shared" si="17"/>
        <v>0.23106019403221312</v>
      </c>
    </row>
    <row r="534" spans="1:16" ht="14.4" x14ac:dyDescent="0.2">
      <c r="A534" s="51" t="s">
        <v>700</v>
      </c>
      <c r="B534" s="51" t="s">
        <v>701</v>
      </c>
      <c r="C534" s="70" t="str">
        <f t="shared" si="16"/>
        <v>21375106 MUSEO DE ARTE Y DISEÑO CONTEMPORÁNEO</v>
      </c>
      <c r="D534" s="51" t="s">
        <v>685</v>
      </c>
      <c r="E534" s="51" t="s">
        <v>29</v>
      </c>
      <c r="F534" s="51" t="s">
        <v>30</v>
      </c>
      <c r="G534" s="50">
        <v>19300000</v>
      </c>
      <c r="H534" s="50">
        <v>19300000</v>
      </c>
      <c r="I534" s="50">
        <v>19300000</v>
      </c>
      <c r="J534" s="50">
        <v>0</v>
      </c>
      <c r="K534" s="50">
        <v>0</v>
      </c>
      <c r="L534" s="50">
        <v>0</v>
      </c>
      <c r="M534" s="50">
        <v>1246792</v>
      </c>
      <c r="N534" s="50">
        <v>1113760.43</v>
      </c>
      <c r="O534" s="50">
        <v>18053208</v>
      </c>
      <c r="P534" s="71">
        <f t="shared" si="17"/>
        <v>6.4600621761658025E-2</v>
      </c>
    </row>
    <row r="535" spans="1:16" ht="14.4" x14ac:dyDescent="0.2">
      <c r="A535" s="51" t="s">
        <v>700</v>
      </c>
      <c r="B535" s="51" t="s">
        <v>701</v>
      </c>
      <c r="C535" s="70" t="str">
        <f t="shared" si="16"/>
        <v>21375106 MUSEO DE ARTE Y DISEÑO CONTEMPORÁNEO</v>
      </c>
      <c r="D535" s="51" t="s">
        <v>685</v>
      </c>
      <c r="E535" s="51" t="s">
        <v>31</v>
      </c>
      <c r="F535" s="51" t="s">
        <v>32</v>
      </c>
      <c r="G535" s="50">
        <v>16670670</v>
      </c>
      <c r="H535" s="50">
        <v>16670670</v>
      </c>
      <c r="I535" s="50">
        <v>16670670</v>
      </c>
      <c r="J535" s="50">
        <v>0</v>
      </c>
      <c r="K535" s="50">
        <v>0</v>
      </c>
      <c r="L535" s="50">
        <v>0</v>
      </c>
      <c r="M535" s="50">
        <v>1182591.25</v>
      </c>
      <c r="N535" s="50">
        <v>1056408.76</v>
      </c>
      <c r="O535" s="50">
        <v>15488078.75</v>
      </c>
      <c r="P535" s="71">
        <f t="shared" si="17"/>
        <v>7.0938435587771811E-2</v>
      </c>
    </row>
    <row r="536" spans="1:16" ht="14.4" x14ac:dyDescent="0.2">
      <c r="A536" s="51" t="s">
        <v>700</v>
      </c>
      <c r="B536" s="51" t="s">
        <v>701</v>
      </c>
      <c r="C536" s="70" t="str">
        <f t="shared" si="16"/>
        <v>21375106 MUSEO DE ARTE Y DISEÑO CONTEMPORÁNEO</v>
      </c>
      <c r="D536" s="51" t="s">
        <v>685</v>
      </c>
      <c r="E536" s="51" t="s">
        <v>33</v>
      </c>
      <c r="F536" s="51" t="s">
        <v>34</v>
      </c>
      <c r="G536" s="50">
        <v>19172054</v>
      </c>
      <c r="H536" s="50">
        <v>19172054</v>
      </c>
      <c r="I536" s="50">
        <v>19172054</v>
      </c>
      <c r="J536" s="50">
        <v>0</v>
      </c>
      <c r="K536" s="50">
        <v>0</v>
      </c>
      <c r="L536" s="50">
        <v>0</v>
      </c>
      <c r="M536" s="50">
        <v>0</v>
      </c>
      <c r="N536" s="50">
        <v>0</v>
      </c>
      <c r="O536" s="50">
        <v>19172054</v>
      </c>
      <c r="P536" s="71">
        <f t="shared" si="17"/>
        <v>0</v>
      </c>
    </row>
    <row r="537" spans="1:16" ht="14.4" x14ac:dyDescent="0.2">
      <c r="A537" s="51" t="s">
        <v>700</v>
      </c>
      <c r="B537" s="51" t="s">
        <v>701</v>
      </c>
      <c r="C537" s="70" t="str">
        <f t="shared" si="16"/>
        <v>21375106 MUSEO DE ARTE Y DISEÑO CONTEMPORÁNEO</v>
      </c>
      <c r="D537" s="51" t="s">
        <v>685</v>
      </c>
      <c r="E537" s="51" t="s">
        <v>35</v>
      </c>
      <c r="F537" s="51" t="s">
        <v>36</v>
      </c>
      <c r="G537" s="50">
        <v>15543102</v>
      </c>
      <c r="H537" s="50">
        <v>15543102</v>
      </c>
      <c r="I537" s="50">
        <v>15543102</v>
      </c>
      <c r="J537" s="50">
        <v>0</v>
      </c>
      <c r="K537" s="50">
        <v>0</v>
      </c>
      <c r="L537" s="50">
        <v>0</v>
      </c>
      <c r="M537" s="50">
        <v>14463114.6</v>
      </c>
      <c r="N537" s="50">
        <v>12919890.27</v>
      </c>
      <c r="O537" s="50">
        <v>1079987.3999999999</v>
      </c>
      <c r="P537" s="71">
        <f t="shared" si="17"/>
        <v>0.93051661116294548</v>
      </c>
    </row>
    <row r="538" spans="1:16" ht="14.4" x14ac:dyDescent="0.2">
      <c r="A538" s="51" t="s">
        <v>700</v>
      </c>
      <c r="B538" s="51" t="s">
        <v>701</v>
      </c>
      <c r="C538" s="70" t="str">
        <f t="shared" si="16"/>
        <v>21375106 MUSEO DE ARTE Y DISEÑO CONTEMPORÁNEO</v>
      </c>
      <c r="D538" s="51" t="s">
        <v>685</v>
      </c>
      <c r="E538" s="51" t="s">
        <v>37</v>
      </c>
      <c r="F538" s="51" t="s">
        <v>38</v>
      </c>
      <c r="G538" s="50">
        <v>3500000</v>
      </c>
      <c r="H538" s="50">
        <v>3500000</v>
      </c>
      <c r="I538" s="50">
        <v>3500000</v>
      </c>
      <c r="J538" s="50">
        <v>0</v>
      </c>
      <c r="K538" s="50">
        <v>0</v>
      </c>
      <c r="L538" s="50">
        <v>0</v>
      </c>
      <c r="M538" s="50">
        <v>248893.5</v>
      </c>
      <c r="N538" s="50">
        <v>222336.56</v>
      </c>
      <c r="O538" s="50">
        <v>3251106.5</v>
      </c>
      <c r="P538" s="71">
        <f t="shared" si="17"/>
        <v>7.1112428571428576E-2</v>
      </c>
    </row>
    <row r="539" spans="1:16" ht="14.4" x14ac:dyDescent="0.2">
      <c r="A539" s="51" t="s">
        <v>700</v>
      </c>
      <c r="B539" s="51" t="s">
        <v>701</v>
      </c>
      <c r="C539" s="70" t="str">
        <f t="shared" si="16"/>
        <v>21375106 MUSEO DE ARTE Y DISEÑO CONTEMPORÁNEO</v>
      </c>
      <c r="D539" s="51" t="s">
        <v>685</v>
      </c>
      <c r="E539" s="51" t="s">
        <v>39</v>
      </c>
      <c r="F539" s="51" t="s">
        <v>40</v>
      </c>
      <c r="G539" s="50">
        <v>22745696</v>
      </c>
      <c r="H539" s="50">
        <v>22745696</v>
      </c>
      <c r="I539" s="50">
        <v>22745696</v>
      </c>
      <c r="J539" s="50">
        <v>0</v>
      </c>
      <c r="K539" s="50">
        <v>0</v>
      </c>
      <c r="L539" s="50">
        <v>0</v>
      </c>
      <c r="M539" s="50">
        <v>329850.17</v>
      </c>
      <c r="N539" s="50">
        <v>329850.17</v>
      </c>
      <c r="O539" s="50">
        <v>22415845.829999998</v>
      </c>
      <c r="P539" s="71">
        <f t="shared" si="17"/>
        <v>1.4501652092773947E-2</v>
      </c>
    </row>
    <row r="540" spans="1:16" ht="14.4" x14ac:dyDescent="0.2">
      <c r="A540" s="51" t="s">
        <v>700</v>
      </c>
      <c r="B540" s="51" t="s">
        <v>701</v>
      </c>
      <c r="C540" s="70" t="str">
        <f t="shared" si="16"/>
        <v>21375106 MUSEO DE ARTE Y DISEÑO CONTEMPORÁNEO</v>
      </c>
      <c r="D540" s="51" t="s">
        <v>685</v>
      </c>
      <c r="E540" s="51" t="s">
        <v>48</v>
      </c>
      <c r="F540" s="51" t="s">
        <v>42</v>
      </c>
      <c r="G540" s="50">
        <v>21579250</v>
      </c>
      <c r="H540" s="50">
        <v>21579250</v>
      </c>
      <c r="I540" s="50">
        <v>21579250</v>
      </c>
      <c r="J540" s="50">
        <v>0</v>
      </c>
      <c r="K540" s="50">
        <v>0</v>
      </c>
      <c r="L540" s="50">
        <v>0</v>
      </c>
      <c r="M540" s="50">
        <v>0</v>
      </c>
      <c r="N540" s="50">
        <v>0</v>
      </c>
      <c r="O540" s="50">
        <v>21579250</v>
      </c>
      <c r="P540" s="71">
        <f t="shared" si="17"/>
        <v>0</v>
      </c>
    </row>
    <row r="541" spans="1:16" ht="14.4" x14ac:dyDescent="0.2">
      <c r="A541" s="51" t="s">
        <v>700</v>
      </c>
      <c r="B541" s="51" t="s">
        <v>701</v>
      </c>
      <c r="C541" s="70" t="str">
        <f t="shared" si="16"/>
        <v>21375106 MUSEO DE ARTE Y DISEÑO CONTEMPORÁNEO</v>
      </c>
      <c r="D541" s="51" t="s">
        <v>685</v>
      </c>
      <c r="E541" s="51" t="s">
        <v>69</v>
      </c>
      <c r="F541" s="51" t="s">
        <v>63</v>
      </c>
      <c r="G541" s="50">
        <v>1166446</v>
      </c>
      <c r="H541" s="50">
        <v>1166446</v>
      </c>
      <c r="I541" s="50">
        <v>1166446</v>
      </c>
      <c r="J541" s="50">
        <v>0</v>
      </c>
      <c r="K541" s="50">
        <v>0</v>
      </c>
      <c r="L541" s="50">
        <v>0</v>
      </c>
      <c r="M541" s="50">
        <v>329850.17</v>
      </c>
      <c r="N541" s="50">
        <v>329850.17</v>
      </c>
      <c r="O541" s="50">
        <v>836595.83</v>
      </c>
      <c r="P541" s="71">
        <f t="shared" si="17"/>
        <v>0.28278220337675297</v>
      </c>
    </row>
    <row r="542" spans="1:16" ht="14.4" x14ac:dyDescent="0.2">
      <c r="A542" s="51" t="s">
        <v>700</v>
      </c>
      <c r="B542" s="51" t="s">
        <v>701</v>
      </c>
      <c r="C542" s="70" t="str">
        <f t="shared" si="16"/>
        <v>21375106 MUSEO DE ARTE Y DISEÑO CONTEMPORÁNEO</v>
      </c>
      <c r="D542" s="51" t="s">
        <v>685</v>
      </c>
      <c r="E542" s="51" t="s">
        <v>84</v>
      </c>
      <c r="F542" s="51" t="s">
        <v>85</v>
      </c>
      <c r="G542" s="50">
        <v>27142288</v>
      </c>
      <c r="H542" s="50">
        <v>27142288</v>
      </c>
      <c r="I542" s="50">
        <v>27142288</v>
      </c>
      <c r="J542" s="50">
        <v>0</v>
      </c>
      <c r="K542" s="50">
        <v>0</v>
      </c>
      <c r="L542" s="50">
        <v>0</v>
      </c>
      <c r="M542" s="50">
        <v>369435.81</v>
      </c>
      <c r="N542" s="50">
        <v>369435.81</v>
      </c>
      <c r="O542" s="50">
        <v>26772852.190000001</v>
      </c>
      <c r="P542" s="71">
        <f t="shared" si="17"/>
        <v>1.361107840282293E-2</v>
      </c>
    </row>
    <row r="543" spans="1:16" ht="14.4" x14ac:dyDescent="0.2">
      <c r="A543" s="51" t="s">
        <v>700</v>
      </c>
      <c r="B543" s="51" t="s">
        <v>701</v>
      </c>
      <c r="C543" s="70" t="str">
        <f t="shared" si="16"/>
        <v>21375106 MUSEO DE ARTE Y DISEÑO CONTEMPORÁNEO</v>
      </c>
      <c r="D543" s="51" t="s">
        <v>685</v>
      </c>
      <c r="E543" s="51" t="s">
        <v>93</v>
      </c>
      <c r="F543" s="51" t="s">
        <v>87</v>
      </c>
      <c r="G543" s="50">
        <v>12644274</v>
      </c>
      <c r="H543" s="50">
        <v>12644274</v>
      </c>
      <c r="I543" s="50">
        <v>12644274</v>
      </c>
      <c r="J543" s="50">
        <v>0</v>
      </c>
      <c r="K543" s="50">
        <v>0</v>
      </c>
      <c r="L543" s="50">
        <v>0</v>
      </c>
      <c r="M543" s="50">
        <v>0</v>
      </c>
      <c r="N543" s="50">
        <v>0</v>
      </c>
      <c r="O543" s="50">
        <v>12644274</v>
      </c>
      <c r="P543" s="71">
        <f t="shared" si="17"/>
        <v>0</v>
      </c>
    </row>
    <row r="544" spans="1:16" ht="14.4" x14ac:dyDescent="0.2">
      <c r="A544" s="51" t="s">
        <v>700</v>
      </c>
      <c r="B544" s="51" t="s">
        <v>701</v>
      </c>
      <c r="C544" s="70" t="str">
        <f t="shared" si="16"/>
        <v>21375106 MUSEO DE ARTE Y DISEÑO CONTEMPORÁNEO</v>
      </c>
      <c r="D544" s="51" t="s">
        <v>685</v>
      </c>
      <c r="E544" s="51" t="s">
        <v>114</v>
      </c>
      <c r="F544" s="51" t="s">
        <v>108</v>
      </c>
      <c r="G544" s="50">
        <v>6998676</v>
      </c>
      <c r="H544" s="50">
        <v>6998676</v>
      </c>
      <c r="I544" s="50">
        <v>6998676</v>
      </c>
      <c r="J544" s="50">
        <v>0</v>
      </c>
      <c r="K544" s="50">
        <v>0</v>
      </c>
      <c r="L544" s="50">
        <v>0</v>
      </c>
      <c r="M544" s="50">
        <v>0</v>
      </c>
      <c r="N544" s="50">
        <v>0</v>
      </c>
      <c r="O544" s="50">
        <v>6998676</v>
      </c>
      <c r="P544" s="71">
        <f t="shared" si="17"/>
        <v>0</v>
      </c>
    </row>
    <row r="545" spans="1:16" ht="14.4" x14ac:dyDescent="0.2">
      <c r="A545" s="51" t="s">
        <v>700</v>
      </c>
      <c r="B545" s="51" t="s">
        <v>701</v>
      </c>
      <c r="C545" s="70" t="str">
        <f t="shared" si="16"/>
        <v>21375106 MUSEO DE ARTE Y DISEÑO CONTEMPORÁNEO</v>
      </c>
      <c r="D545" s="51" t="s">
        <v>685</v>
      </c>
      <c r="E545" s="51" t="s">
        <v>135</v>
      </c>
      <c r="F545" s="51" t="s">
        <v>129</v>
      </c>
      <c r="G545" s="50">
        <v>3499338</v>
      </c>
      <c r="H545" s="50">
        <v>3499338</v>
      </c>
      <c r="I545" s="50">
        <v>3499338</v>
      </c>
      <c r="J545" s="50">
        <v>0</v>
      </c>
      <c r="K545" s="50">
        <v>0</v>
      </c>
      <c r="L545" s="50">
        <v>0</v>
      </c>
      <c r="M545" s="50">
        <v>0</v>
      </c>
      <c r="N545" s="50">
        <v>0</v>
      </c>
      <c r="O545" s="50">
        <v>3499338</v>
      </c>
      <c r="P545" s="71">
        <f t="shared" si="17"/>
        <v>0</v>
      </c>
    </row>
    <row r="546" spans="1:16" ht="14.4" x14ac:dyDescent="0.2">
      <c r="A546" s="51" t="s">
        <v>700</v>
      </c>
      <c r="B546" s="51" t="s">
        <v>701</v>
      </c>
      <c r="C546" s="70" t="str">
        <f t="shared" si="16"/>
        <v>21375106 MUSEO DE ARTE Y DISEÑO CONTEMPORÁNEO</v>
      </c>
      <c r="D546" s="51" t="s">
        <v>685</v>
      </c>
      <c r="E546" s="51" t="s">
        <v>155</v>
      </c>
      <c r="F546" s="51" t="s">
        <v>150</v>
      </c>
      <c r="G546" s="50">
        <v>4000000</v>
      </c>
      <c r="H546" s="50">
        <v>4000000</v>
      </c>
      <c r="I546" s="50">
        <v>4000000</v>
      </c>
      <c r="J546" s="50">
        <v>0</v>
      </c>
      <c r="K546" s="50">
        <v>0</v>
      </c>
      <c r="L546" s="50">
        <v>0</v>
      </c>
      <c r="M546" s="50">
        <v>369435.81</v>
      </c>
      <c r="N546" s="50">
        <v>369435.81</v>
      </c>
      <c r="O546" s="50">
        <v>3630564.19</v>
      </c>
      <c r="P546" s="71">
        <f t="shared" si="17"/>
        <v>9.2358952499999994E-2</v>
      </c>
    </row>
    <row r="547" spans="1:16" ht="14.4" x14ac:dyDescent="0.2">
      <c r="A547" s="51" t="s">
        <v>700</v>
      </c>
      <c r="B547" s="51" t="s">
        <v>701</v>
      </c>
      <c r="C547" s="70" t="str">
        <f t="shared" si="16"/>
        <v>21375106 MUSEO DE ARTE Y DISEÑO CONTEMPORÁNEO</v>
      </c>
      <c r="D547" s="51" t="s">
        <v>685</v>
      </c>
      <c r="E547" s="51" t="s">
        <v>167</v>
      </c>
      <c r="F547" s="51" t="s">
        <v>168</v>
      </c>
      <c r="G547" s="50">
        <v>72316977</v>
      </c>
      <c r="H547" s="50">
        <v>72316977</v>
      </c>
      <c r="I547" s="50">
        <v>19263494.25</v>
      </c>
      <c r="J547" s="50">
        <v>0</v>
      </c>
      <c r="K547" s="50">
        <v>0</v>
      </c>
      <c r="L547" s="50">
        <v>0</v>
      </c>
      <c r="M547" s="50">
        <v>28802.25</v>
      </c>
      <c r="N547" s="50">
        <v>28802.25</v>
      </c>
      <c r="O547" s="50">
        <v>72288174.75</v>
      </c>
      <c r="P547" s="71">
        <f t="shared" si="17"/>
        <v>3.9827784836747257E-4</v>
      </c>
    </row>
    <row r="548" spans="1:16" ht="14.4" x14ac:dyDescent="0.2">
      <c r="A548" s="51" t="s">
        <v>700</v>
      </c>
      <c r="B548" s="51" t="s">
        <v>701</v>
      </c>
      <c r="C548" s="70" t="str">
        <f t="shared" si="16"/>
        <v>21375106 MUSEO DE ARTE Y DISEÑO CONTEMPORÁNEO</v>
      </c>
      <c r="D548" s="51" t="s">
        <v>685</v>
      </c>
      <c r="E548" s="51" t="s">
        <v>181</v>
      </c>
      <c r="F548" s="51" t="s">
        <v>182</v>
      </c>
      <c r="G548" s="50">
        <v>9250000</v>
      </c>
      <c r="H548" s="50">
        <v>9250000</v>
      </c>
      <c r="I548" s="50">
        <v>2312500</v>
      </c>
      <c r="J548" s="50">
        <v>0</v>
      </c>
      <c r="K548" s="50">
        <v>0</v>
      </c>
      <c r="L548" s="50">
        <v>0</v>
      </c>
      <c r="M548" s="50">
        <v>0</v>
      </c>
      <c r="N548" s="50">
        <v>0</v>
      </c>
      <c r="O548" s="50">
        <v>9250000</v>
      </c>
      <c r="P548" s="71">
        <f t="shared" si="17"/>
        <v>0</v>
      </c>
    </row>
    <row r="549" spans="1:16" ht="14.4" x14ac:dyDescent="0.2">
      <c r="A549" s="51" t="s">
        <v>700</v>
      </c>
      <c r="B549" s="51" t="s">
        <v>701</v>
      </c>
      <c r="C549" s="70" t="str">
        <f t="shared" si="16"/>
        <v>21375106 MUSEO DE ARTE Y DISEÑO CONTEMPORÁNEO</v>
      </c>
      <c r="D549" s="51" t="s">
        <v>685</v>
      </c>
      <c r="E549" s="51" t="s">
        <v>185</v>
      </c>
      <c r="F549" s="51" t="s">
        <v>186</v>
      </c>
      <c r="G549" s="50">
        <v>6200000</v>
      </c>
      <c r="H549" s="50">
        <v>6200000</v>
      </c>
      <c r="I549" s="50">
        <v>1550000</v>
      </c>
      <c r="J549" s="50">
        <v>0</v>
      </c>
      <c r="K549" s="50">
        <v>0</v>
      </c>
      <c r="L549" s="50">
        <v>0</v>
      </c>
      <c r="M549" s="50">
        <v>0</v>
      </c>
      <c r="N549" s="50">
        <v>0</v>
      </c>
      <c r="O549" s="50">
        <v>6200000</v>
      </c>
      <c r="P549" s="71">
        <f t="shared" si="17"/>
        <v>0</v>
      </c>
    </row>
    <row r="550" spans="1:16" ht="14.4" x14ac:dyDescent="0.2">
      <c r="A550" s="51" t="s">
        <v>700</v>
      </c>
      <c r="B550" s="51" t="s">
        <v>701</v>
      </c>
      <c r="C550" s="70" t="str">
        <f t="shared" si="16"/>
        <v>21375106 MUSEO DE ARTE Y DISEÑO CONTEMPORÁNEO</v>
      </c>
      <c r="D550" s="51" t="s">
        <v>685</v>
      </c>
      <c r="E550" s="51" t="s">
        <v>187</v>
      </c>
      <c r="F550" s="51" t="s">
        <v>188</v>
      </c>
      <c r="G550" s="50">
        <v>300000</v>
      </c>
      <c r="H550" s="50">
        <v>300000</v>
      </c>
      <c r="I550" s="50">
        <v>75000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300000</v>
      </c>
      <c r="P550" s="71">
        <f t="shared" si="17"/>
        <v>0</v>
      </c>
    </row>
    <row r="551" spans="1:16" ht="14.4" x14ac:dyDescent="0.2">
      <c r="A551" s="51" t="s">
        <v>700</v>
      </c>
      <c r="B551" s="51" t="s">
        <v>701</v>
      </c>
      <c r="C551" s="70" t="str">
        <f t="shared" si="16"/>
        <v>21375106 MUSEO DE ARTE Y DISEÑO CONTEMPORÁNEO</v>
      </c>
      <c r="D551" s="51" t="s">
        <v>685</v>
      </c>
      <c r="E551" s="51" t="s">
        <v>189</v>
      </c>
      <c r="F551" s="51" t="s">
        <v>190</v>
      </c>
      <c r="G551" s="50">
        <v>2500000</v>
      </c>
      <c r="H551" s="50">
        <v>2500000</v>
      </c>
      <c r="I551" s="50">
        <v>625000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2500000</v>
      </c>
      <c r="P551" s="71">
        <f t="shared" si="17"/>
        <v>0</v>
      </c>
    </row>
    <row r="552" spans="1:16" ht="14.4" x14ac:dyDescent="0.2">
      <c r="A552" s="51" t="s">
        <v>700</v>
      </c>
      <c r="B552" s="51" t="s">
        <v>701</v>
      </c>
      <c r="C552" s="70" t="str">
        <f t="shared" si="16"/>
        <v>21375106 MUSEO DE ARTE Y DISEÑO CONTEMPORÁNEO</v>
      </c>
      <c r="D552" s="51" t="s">
        <v>685</v>
      </c>
      <c r="E552" s="51" t="s">
        <v>191</v>
      </c>
      <c r="F552" s="51" t="s">
        <v>192</v>
      </c>
      <c r="G552" s="50">
        <v>250000</v>
      </c>
      <c r="H552" s="50">
        <v>250000</v>
      </c>
      <c r="I552" s="50">
        <v>62500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250000</v>
      </c>
      <c r="P552" s="71">
        <f t="shared" si="17"/>
        <v>0</v>
      </c>
    </row>
    <row r="553" spans="1:16" ht="14.4" x14ac:dyDescent="0.2">
      <c r="A553" s="51" t="s">
        <v>700</v>
      </c>
      <c r="B553" s="51" t="s">
        <v>701</v>
      </c>
      <c r="C553" s="70" t="str">
        <f t="shared" si="16"/>
        <v>21375106 MUSEO DE ARTE Y DISEÑO CONTEMPORÁNEO</v>
      </c>
      <c r="D553" s="51" t="s">
        <v>685</v>
      </c>
      <c r="E553" s="51" t="s">
        <v>193</v>
      </c>
      <c r="F553" s="51" t="s">
        <v>194</v>
      </c>
      <c r="G553" s="50">
        <v>19497540</v>
      </c>
      <c r="H553" s="50">
        <v>19497540</v>
      </c>
      <c r="I553" s="50">
        <v>6058635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50">
        <v>19497540</v>
      </c>
      <c r="P553" s="71">
        <f t="shared" si="17"/>
        <v>0</v>
      </c>
    </row>
    <row r="554" spans="1:16" ht="14.4" x14ac:dyDescent="0.2">
      <c r="A554" s="51" t="s">
        <v>700</v>
      </c>
      <c r="B554" s="51" t="s">
        <v>701</v>
      </c>
      <c r="C554" s="70" t="str">
        <f t="shared" si="16"/>
        <v>21375106 MUSEO DE ARTE Y DISEÑO CONTEMPORÁNEO</v>
      </c>
      <c r="D554" s="51" t="s">
        <v>685</v>
      </c>
      <c r="E554" s="51" t="s">
        <v>195</v>
      </c>
      <c r="F554" s="51" t="s">
        <v>196</v>
      </c>
      <c r="G554" s="50">
        <v>70000</v>
      </c>
      <c r="H554" s="50">
        <v>70000</v>
      </c>
      <c r="I554" s="50">
        <v>17500</v>
      </c>
      <c r="J554" s="50">
        <v>0</v>
      </c>
      <c r="K554" s="50">
        <v>0</v>
      </c>
      <c r="L554" s="50">
        <v>0</v>
      </c>
      <c r="M554" s="50">
        <v>0</v>
      </c>
      <c r="N554" s="50">
        <v>0</v>
      </c>
      <c r="O554" s="50">
        <v>70000</v>
      </c>
      <c r="P554" s="71">
        <f t="shared" si="17"/>
        <v>0</v>
      </c>
    </row>
    <row r="555" spans="1:16" ht="14.4" x14ac:dyDescent="0.2">
      <c r="A555" s="51" t="s">
        <v>700</v>
      </c>
      <c r="B555" s="51" t="s">
        <v>701</v>
      </c>
      <c r="C555" s="70" t="str">
        <f t="shared" si="16"/>
        <v>21375106 MUSEO DE ARTE Y DISEÑO CONTEMPORÁNEO</v>
      </c>
      <c r="D555" s="51" t="s">
        <v>685</v>
      </c>
      <c r="E555" s="51" t="s">
        <v>199</v>
      </c>
      <c r="F555" s="51" t="s">
        <v>200</v>
      </c>
      <c r="G555" s="50">
        <v>5000000</v>
      </c>
      <c r="H555" s="50">
        <v>5000000</v>
      </c>
      <c r="I555" s="50">
        <v>1250000</v>
      </c>
      <c r="J555" s="50">
        <v>0</v>
      </c>
      <c r="K555" s="50">
        <v>0</v>
      </c>
      <c r="L555" s="50">
        <v>0</v>
      </c>
      <c r="M555" s="50">
        <v>0</v>
      </c>
      <c r="N555" s="50">
        <v>0</v>
      </c>
      <c r="O555" s="50">
        <v>5000000</v>
      </c>
      <c r="P555" s="71">
        <f t="shared" si="17"/>
        <v>0</v>
      </c>
    </row>
    <row r="556" spans="1:16" ht="14.4" x14ac:dyDescent="0.2">
      <c r="A556" s="51" t="s">
        <v>700</v>
      </c>
      <c r="B556" s="51" t="s">
        <v>701</v>
      </c>
      <c r="C556" s="70" t="str">
        <f t="shared" si="16"/>
        <v>21375106 MUSEO DE ARTE Y DISEÑO CONTEMPORÁNEO</v>
      </c>
      <c r="D556" s="51" t="s">
        <v>685</v>
      </c>
      <c r="E556" s="51" t="s">
        <v>205</v>
      </c>
      <c r="F556" s="51" t="s">
        <v>206</v>
      </c>
      <c r="G556" s="50">
        <v>1579000</v>
      </c>
      <c r="H556" s="50">
        <v>1579000</v>
      </c>
      <c r="I556" s="50">
        <v>1579000</v>
      </c>
      <c r="J556" s="50">
        <v>0</v>
      </c>
      <c r="K556" s="50">
        <v>0</v>
      </c>
      <c r="L556" s="50">
        <v>0</v>
      </c>
      <c r="M556" s="50">
        <v>0</v>
      </c>
      <c r="N556" s="50">
        <v>0</v>
      </c>
      <c r="O556" s="50">
        <v>1579000</v>
      </c>
      <c r="P556" s="71">
        <f t="shared" si="17"/>
        <v>0</v>
      </c>
    </row>
    <row r="557" spans="1:16" ht="14.4" x14ac:dyDescent="0.2">
      <c r="A557" s="51" t="s">
        <v>700</v>
      </c>
      <c r="B557" s="51" t="s">
        <v>701</v>
      </c>
      <c r="C557" s="70" t="str">
        <f t="shared" si="16"/>
        <v>21375106 MUSEO DE ARTE Y DISEÑO CONTEMPORÁNEO</v>
      </c>
      <c r="D557" s="51" t="s">
        <v>685</v>
      </c>
      <c r="E557" s="51" t="s">
        <v>207</v>
      </c>
      <c r="F557" s="51" t="s">
        <v>208</v>
      </c>
      <c r="G557" s="50">
        <v>12848540</v>
      </c>
      <c r="H557" s="50">
        <v>12848540</v>
      </c>
      <c r="I557" s="50">
        <v>3212135</v>
      </c>
      <c r="J557" s="50">
        <v>0</v>
      </c>
      <c r="K557" s="50">
        <v>0</v>
      </c>
      <c r="L557" s="50">
        <v>0</v>
      </c>
      <c r="M557" s="50">
        <v>0</v>
      </c>
      <c r="N557" s="50">
        <v>0</v>
      </c>
      <c r="O557" s="50">
        <v>12848540</v>
      </c>
      <c r="P557" s="71">
        <f t="shared" si="17"/>
        <v>0</v>
      </c>
    </row>
    <row r="558" spans="1:16" ht="14.4" x14ac:dyDescent="0.2">
      <c r="A558" s="51" t="s">
        <v>700</v>
      </c>
      <c r="B558" s="51" t="s">
        <v>701</v>
      </c>
      <c r="C558" s="70" t="str">
        <f t="shared" si="16"/>
        <v>21375106 MUSEO DE ARTE Y DISEÑO CONTEMPORÁNEO</v>
      </c>
      <c r="D558" s="51" t="s">
        <v>685</v>
      </c>
      <c r="E558" s="51" t="s">
        <v>209</v>
      </c>
      <c r="F558" s="51" t="s">
        <v>210</v>
      </c>
      <c r="G558" s="50">
        <v>18561000</v>
      </c>
      <c r="H558" s="50">
        <v>18561000</v>
      </c>
      <c r="I558" s="50">
        <v>4640250</v>
      </c>
      <c r="J558" s="50">
        <v>0</v>
      </c>
      <c r="K558" s="50">
        <v>0</v>
      </c>
      <c r="L558" s="50">
        <v>0</v>
      </c>
      <c r="M558" s="50">
        <v>28802.25</v>
      </c>
      <c r="N558" s="50">
        <v>28802.25</v>
      </c>
      <c r="O558" s="50">
        <v>18532197.75</v>
      </c>
      <c r="P558" s="71">
        <f t="shared" si="17"/>
        <v>1.5517617585259415E-3</v>
      </c>
    </row>
    <row r="559" spans="1:16" ht="14.4" x14ac:dyDescent="0.2">
      <c r="A559" s="51" t="s">
        <v>700</v>
      </c>
      <c r="B559" s="51" t="s">
        <v>701</v>
      </c>
      <c r="C559" s="70" t="str">
        <f t="shared" si="16"/>
        <v>21375106 MUSEO DE ARTE Y DISEÑO CONTEMPORÁNEO</v>
      </c>
      <c r="D559" s="51" t="s">
        <v>685</v>
      </c>
      <c r="E559" s="51" t="s">
        <v>221</v>
      </c>
      <c r="F559" s="51" t="s">
        <v>222</v>
      </c>
      <c r="G559" s="50">
        <v>12239000</v>
      </c>
      <c r="H559" s="50">
        <v>12239000</v>
      </c>
      <c r="I559" s="50">
        <v>3059750</v>
      </c>
      <c r="J559" s="50">
        <v>0</v>
      </c>
      <c r="K559" s="50">
        <v>0</v>
      </c>
      <c r="L559" s="50">
        <v>0</v>
      </c>
      <c r="M559" s="50">
        <v>28802.25</v>
      </c>
      <c r="N559" s="50">
        <v>28802.25</v>
      </c>
      <c r="O559" s="50">
        <v>12210197.75</v>
      </c>
      <c r="P559" s="71">
        <f t="shared" si="17"/>
        <v>2.3533172644823923E-3</v>
      </c>
    </row>
    <row r="560" spans="1:16" ht="14.4" x14ac:dyDescent="0.2">
      <c r="A560" s="51" t="s">
        <v>700</v>
      </c>
      <c r="B560" s="51" t="s">
        <v>701</v>
      </c>
      <c r="C560" s="70" t="str">
        <f t="shared" si="16"/>
        <v>21375106 MUSEO DE ARTE Y DISEÑO CONTEMPORÁNEO</v>
      </c>
      <c r="D560" s="51" t="s">
        <v>685</v>
      </c>
      <c r="E560" s="51" t="s">
        <v>223</v>
      </c>
      <c r="F560" s="51" t="s">
        <v>224</v>
      </c>
      <c r="G560" s="50">
        <v>6322000</v>
      </c>
      <c r="H560" s="50">
        <v>6322000</v>
      </c>
      <c r="I560" s="50">
        <v>1580500</v>
      </c>
      <c r="J560" s="50">
        <v>0</v>
      </c>
      <c r="K560" s="50">
        <v>0</v>
      </c>
      <c r="L560" s="50">
        <v>0</v>
      </c>
      <c r="M560" s="50">
        <v>0</v>
      </c>
      <c r="N560" s="50">
        <v>0</v>
      </c>
      <c r="O560" s="50">
        <v>6322000</v>
      </c>
      <c r="P560" s="71">
        <f t="shared" si="17"/>
        <v>0</v>
      </c>
    </row>
    <row r="561" spans="1:16" ht="14.4" x14ac:dyDescent="0.2">
      <c r="A561" s="51" t="s">
        <v>700</v>
      </c>
      <c r="B561" s="51" t="s">
        <v>701</v>
      </c>
      <c r="C561" s="70" t="str">
        <f t="shared" si="16"/>
        <v>21375106 MUSEO DE ARTE Y DISEÑO CONTEMPORÁNEO</v>
      </c>
      <c r="D561" s="51" t="s">
        <v>685</v>
      </c>
      <c r="E561" s="51" t="s">
        <v>235</v>
      </c>
      <c r="F561" s="51" t="s">
        <v>236</v>
      </c>
      <c r="G561" s="50">
        <v>9000000</v>
      </c>
      <c r="H561" s="50">
        <v>9000000</v>
      </c>
      <c r="I561" s="50">
        <v>2250000</v>
      </c>
      <c r="J561" s="50">
        <v>0</v>
      </c>
      <c r="K561" s="50">
        <v>0</v>
      </c>
      <c r="L561" s="50">
        <v>0</v>
      </c>
      <c r="M561" s="50">
        <v>0</v>
      </c>
      <c r="N561" s="50">
        <v>0</v>
      </c>
      <c r="O561" s="50">
        <v>9000000</v>
      </c>
      <c r="P561" s="71">
        <f t="shared" si="17"/>
        <v>0</v>
      </c>
    </row>
    <row r="562" spans="1:16" ht="14.4" x14ac:dyDescent="0.2">
      <c r="A562" s="51" t="s">
        <v>700</v>
      </c>
      <c r="B562" s="51" t="s">
        <v>701</v>
      </c>
      <c r="C562" s="70" t="str">
        <f t="shared" si="16"/>
        <v>21375106 MUSEO DE ARTE Y DISEÑO CONTEMPORÁNEO</v>
      </c>
      <c r="D562" s="51" t="s">
        <v>685</v>
      </c>
      <c r="E562" s="51" t="s">
        <v>237</v>
      </c>
      <c r="F562" s="51" t="s">
        <v>238</v>
      </c>
      <c r="G562" s="50">
        <v>9000000</v>
      </c>
      <c r="H562" s="50">
        <v>9000000</v>
      </c>
      <c r="I562" s="50">
        <v>2250000</v>
      </c>
      <c r="J562" s="50">
        <v>0</v>
      </c>
      <c r="K562" s="50">
        <v>0</v>
      </c>
      <c r="L562" s="50">
        <v>0</v>
      </c>
      <c r="M562" s="50">
        <v>0</v>
      </c>
      <c r="N562" s="50">
        <v>0</v>
      </c>
      <c r="O562" s="50">
        <v>9000000</v>
      </c>
      <c r="P562" s="71">
        <f t="shared" si="17"/>
        <v>0</v>
      </c>
    </row>
    <row r="563" spans="1:16" ht="14.4" x14ac:dyDescent="0.2">
      <c r="A563" s="51" t="s">
        <v>700</v>
      </c>
      <c r="B563" s="51" t="s">
        <v>701</v>
      </c>
      <c r="C563" s="70" t="str">
        <f t="shared" si="16"/>
        <v>21375106 MUSEO DE ARTE Y DISEÑO CONTEMPORÁNEO</v>
      </c>
      <c r="D563" s="51" t="s">
        <v>685</v>
      </c>
      <c r="E563" s="51" t="s">
        <v>247</v>
      </c>
      <c r="F563" s="51" t="s">
        <v>248</v>
      </c>
      <c r="G563" s="50">
        <v>15528437</v>
      </c>
      <c r="H563" s="50">
        <v>15528437</v>
      </c>
      <c r="I563" s="50">
        <v>3882109.25</v>
      </c>
      <c r="J563" s="50">
        <v>0</v>
      </c>
      <c r="K563" s="50">
        <v>0</v>
      </c>
      <c r="L563" s="50">
        <v>0</v>
      </c>
      <c r="M563" s="50">
        <v>0</v>
      </c>
      <c r="N563" s="50">
        <v>0</v>
      </c>
      <c r="O563" s="50">
        <v>15528437</v>
      </c>
      <c r="P563" s="71">
        <f t="shared" si="17"/>
        <v>0</v>
      </c>
    </row>
    <row r="564" spans="1:16" ht="14.4" x14ac:dyDescent="0.2">
      <c r="A564" s="51" t="s">
        <v>700</v>
      </c>
      <c r="B564" s="51" t="s">
        <v>701</v>
      </c>
      <c r="C564" s="70" t="str">
        <f t="shared" si="16"/>
        <v>21375106 MUSEO DE ARTE Y DISEÑO CONTEMPORÁNEO</v>
      </c>
      <c r="D564" s="51" t="s">
        <v>685</v>
      </c>
      <c r="E564" s="51" t="s">
        <v>249</v>
      </c>
      <c r="F564" s="51" t="s">
        <v>250</v>
      </c>
      <c r="G564" s="50">
        <v>13123937</v>
      </c>
      <c r="H564" s="50">
        <v>13123937</v>
      </c>
      <c r="I564" s="50">
        <v>3280984.25</v>
      </c>
      <c r="J564" s="50">
        <v>0</v>
      </c>
      <c r="K564" s="50">
        <v>0</v>
      </c>
      <c r="L564" s="50">
        <v>0</v>
      </c>
      <c r="M564" s="50">
        <v>0</v>
      </c>
      <c r="N564" s="50">
        <v>0</v>
      </c>
      <c r="O564" s="50">
        <v>13123937</v>
      </c>
      <c r="P564" s="71">
        <f t="shared" si="17"/>
        <v>0</v>
      </c>
    </row>
    <row r="565" spans="1:16" ht="14.4" x14ac:dyDescent="0.2">
      <c r="A565" s="51" t="s">
        <v>700</v>
      </c>
      <c r="B565" s="51" t="s">
        <v>701</v>
      </c>
      <c r="C565" s="70" t="str">
        <f t="shared" si="16"/>
        <v>21375106 MUSEO DE ARTE Y DISEÑO CONTEMPORÁNEO</v>
      </c>
      <c r="D565" s="51" t="s">
        <v>685</v>
      </c>
      <c r="E565" s="51" t="s">
        <v>255</v>
      </c>
      <c r="F565" s="51" t="s">
        <v>256</v>
      </c>
      <c r="G565" s="50">
        <v>1497500</v>
      </c>
      <c r="H565" s="50">
        <v>1497500</v>
      </c>
      <c r="I565" s="50">
        <v>374375</v>
      </c>
      <c r="J565" s="50">
        <v>0</v>
      </c>
      <c r="K565" s="50">
        <v>0</v>
      </c>
      <c r="L565" s="50">
        <v>0</v>
      </c>
      <c r="M565" s="50">
        <v>0</v>
      </c>
      <c r="N565" s="50">
        <v>0</v>
      </c>
      <c r="O565" s="50">
        <v>1497500</v>
      </c>
      <c r="P565" s="71">
        <f t="shared" si="17"/>
        <v>0</v>
      </c>
    </row>
    <row r="566" spans="1:16" ht="14.4" x14ac:dyDescent="0.2">
      <c r="A566" s="51" t="s">
        <v>700</v>
      </c>
      <c r="B566" s="51" t="s">
        <v>701</v>
      </c>
      <c r="C566" s="70" t="str">
        <f t="shared" si="16"/>
        <v>21375106 MUSEO DE ARTE Y DISEÑO CONTEMPORÁNEO</v>
      </c>
      <c r="D566" s="51" t="s">
        <v>685</v>
      </c>
      <c r="E566" s="51" t="s">
        <v>259</v>
      </c>
      <c r="F566" s="51" t="s">
        <v>260</v>
      </c>
      <c r="G566" s="50">
        <v>300000</v>
      </c>
      <c r="H566" s="50">
        <v>300000</v>
      </c>
      <c r="I566" s="50">
        <v>75000</v>
      </c>
      <c r="J566" s="50">
        <v>0</v>
      </c>
      <c r="K566" s="50">
        <v>0</v>
      </c>
      <c r="L566" s="50">
        <v>0</v>
      </c>
      <c r="M566" s="50">
        <v>0</v>
      </c>
      <c r="N566" s="50">
        <v>0</v>
      </c>
      <c r="O566" s="50">
        <v>300000</v>
      </c>
      <c r="P566" s="71">
        <f t="shared" si="17"/>
        <v>0</v>
      </c>
    </row>
    <row r="567" spans="1:16" ht="14.4" x14ac:dyDescent="0.2">
      <c r="A567" s="51" t="s">
        <v>700</v>
      </c>
      <c r="B567" s="51" t="s">
        <v>701</v>
      </c>
      <c r="C567" s="70" t="str">
        <f t="shared" si="16"/>
        <v>21375106 MUSEO DE ARTE Y DISEÑO CONTEMPORÁNEO</v>
      </c>
      <c r="D567" s="51" t="s">
        <v>685</v>
      </c>
      <c r="E567" s="51" t="s">
        <v>261</v>
      </c>
      <c r="F567" s="51" t="s">
        <v>262</v>
      </c>
      <c r="G567" s="50">
        <v>150000</v>
      </c>
      <c r="H567" s="50">
        <v>150000</v>
      </c>
      <c r="I567" s="50">
        <v>37500</v>
      </c>
      <c r="J567" s="50">
        <v>0</v>
      </c>
      <c r="K567" s="50">
        <v>0</v>
      </c>
      <c r="L567" s="50">
        <v>0</v>
      </c>
      <c r="M567" s="50">
        <v>0</v>
      </c>
      <c r="N567" s="50">
        <v>0</v>
      </c>
      <c r="O567" s="50">
        <v>150000</v>
      </c>
      <c r="P567" s="71">
        <f t="shared" si="17"/>
        <v>0</v>
      </c>
    </row>
    <row r="568" spans="1:16" ht="14.4" x14ac:dyDescent="0.2">
      <c r="A568" s="51" t="s">
        <v>700</v>
      </c>
      <c r="B568" s="51" t="s">
        <v>701</v>
      </c>
      <c r="C568" s="70" t="str">
        <f t="shared" si="16"/>
        <v>21375106 MUSEO DE ARTE Y DISEÑO CONTEMPORÁNEO</v>
      </c>
      <c r="D568" s="51" t="s">
        <v>685</v>
      </c>
      <c r="E568" s="51" t="s">
        <v>263</v>
      </c>
      <c r="F568" s="51" t="s">
        <v>264</v>
      </c>
      <c r="G568" s="50">
        <v>457000</v>
      </c>
      <c r="H568" s="50">
        <v>457000</v>
      </c>
      <c r="I568" s="50">
        <v>114250</v>
      </c>
      <c r="J568" s="50">
        <v>0</v>
      </c>
      <c r="K568" s="50">
        <v>0</v>
      </c>
      <c r="L568" s="50">
        <v>0</v>
      </c>
      <c r="M568" s="50">
        <v>0</v>
      </c>
      <c r="N568" s="50">
        <v>0</v>
      </c>
      <c r="O568" s="50">
        <v>457000</v>
      </c>
      <c r="P568" s="71">
        <f t="shared" si="17"/>
        <v>0</v>
      </c>
    </row>
    <row r="569" spans="1:16" ht="14.4" x14ac:dyDescent="0.2">
      <c r="A569" s="51" t="s">
        <v>700</v>
      </c>
      <c r="B569" s="51" t="s">
        <v>701</v>
      </c>
      <c r="C569" s="70" t="str">
        <f t="shared" si="16"/>
        <v>21375106 MUSEO DE ARTE Y DISEÑO CONTEMPORÁNEO</v>
      </c>
      <c r="D569" s="51" t="s">
        <v>685</v>
      </c>
      <c r="E569" s="51" t="s">
        <v>265</v>
      </c>
      <c r="F569" s="51" t="s">
        <v>266</v>
      </c>
      <c r="G569" s="50">
        <v>300000</v>
      </c>
      <c r="H569" s="50">
        <v>300000</v>
      </c>
      <c r="I569" s="50">
        <v>75000</v>
      </c>
      <c r="J569" s="50">
        <v>0</v>
      </c>
      <c r="K569" s="50">
        <v>0</v>
      </c>
      <c r="L569" s="50">
        <v>0</v>
      </c>
      <c r="M569" s="50">
        <v>0</v>
      </c>
      <c r="N569" s="50">
        <v>0</v>
      </c>
      <c r="O569" s="50">
        <v>300000</v>
      </c>
      <c r="P569" s="71">
        <f t="shared" si="17"/>
        <v>0</v>
      </c>
    </row>
    <row r="570" spans="1:16" ht="14.4" x14ac:dyDescent="0.2">
      <c r="A570" s="51" t="s">
        <v>700</v>
      </c>
      <c r="B570" s="51" t="s">
        <v>701</v>
      </c>
      <c r="C570" s="70" t="str">
        <f t="shared" si="16"/>
        <v>21375106 MUSEO DE ARTE Y DISEÑO CONTEMPORÁNEO</v>
      </c>
      <c r="D570" s="51" t="s">
        <v>685</v>
      </c>
      <c r="E570" s="51" t="s">
        <v>269</v>
      </c>
      <c r="F570" s="51" t="s">
        <v>270</v>
      </c>
      <c r="G570" s="50">
        <v>300000</v>
      </c>
      <c r="H570" s="50">
        <v>300000</v>
      </c>
      <c r="I570" s="50">
        <v>75000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300000</v>
      </c>
      <c r="P570" s="71">
        <f t="shared" si="17"/>
        <v>0</v>
      </c>
    </row>
    <row r="571" spans="1:16" ht="14.4" x14ac:dyDescent="0.2">
      <c r="A571" s="51" t="s">
        <v>700</v>
      </c>
      <c r="B571" s="51" t="s">
        <v>701</v>
      </c>
      <c r="C571" s="70" t="str">
        <f t="shared" si="16"/>
        <v>21375106 MUSEO DE ARTE Y DISEÑO CONTEMPORÁNEO</v>
      </c>
      <c r="D571" s="51" t="s">
        <v>685</v>
      </c>
      <c r="E571" s="51" t="s">
        <v>271</v>
      </c>
      <c r="F571" s="51" t="s">
        <v>272</v>
      </c>
      <c r="G571" s="50">
        <v>180000</v>
      </c>
      <c r="H571" s="50">
        <v>180000</v>
      </c>
      <c r="I571" s="50">
        <v>45000</v>
      </c>
      <c r="J571" s="50">
        <v>0</v>
      </c>
      <c r="K571" s="50">
        <v>0</v>
      </c>
      <c r="L571" s="50">
        <v>0</v>
      </c>
      <c r="M571" s="50">
        <v>0</v>
      </c>
      <c r="N571" s="50">
        <v>0</v>
      </c>
      <c r="O571" s="50">
        <v>180000</v>
      </c>
      <c r="P571" s="71">
        <f t="shared" si="17"/>
        <v>0</v>
      </c>
    </row>
    <row r="572" spans="1:16" ht="14.4" x14ac:dyDescent="0.2">
      <c r="A572" s="51" t="s">
        <v>700</v>
      </c>
      <c r="B572" s="51" t="s">
        <v>701</v>
      </c>
      <c r="C572" s="70" t="str">
        <f t="shared" si="16"/>
        <v>21375106 MUSEO DE ARTE Y DISEÑO CONTEMPORÁNEO</v>
      </c>
      <c r="D572" s="51" t="s">
        <v>685</v>
      </c>
      <c r="E572" s="51" t="s">
        <v>273</v>
      </c>
      <c r="F572" s="51" t="s">
        <v>274</v>
      </c>
      <c r="G572" s="50">
        <v>30000</v>
      </c>
      <c r="H572" s="50">
        <v>30000</v>
      </c>
      <c r="I572" s="50">
        <v>7500</v>
      </c>
      <c r="J572" s="50">
        <v>0</v>
      </c>
      <c r="K572" s="50">
        <v>0</v>
      </c>
      <c r="L572" s="50">
        <v>0</v>
      </c>
      <c r="M572" s="50">
        <v>0</v>
      </c>
      <c r="N572" s="50">
        <v>0</v>
      </c>
      <c r="O572" s="50">
        <v>30000</v>
      </c>
      <c r="P572" s="71">
        <f t="shared" si="17"/>
        <v>0</v>
      </c>
    </row>
    <row r="573" spans="1:16" ht="14.4" x14ac:dyDescent="0.2">
      <c r="A573" s="51" t="s">
        <v>700</v>
      </c>
      <c r="B573" s="51" t="s">
        <v>701</v>
      </c>
      <c r="C573" s="70" t="str">
        <f t="shared" si="16"/>
        <v>21375106 MUSEO DE ARTE Y DISEÑO CONTEMPORÁNEO</v>
      </c>
      <c r="D573" s="51" t="s">
        <v>685</v>
      </c>
      <c r="E573" s="51" t="s">
        <v>275</v>
      </c>
      <c r="F573" s="51" t="s">
        <v>276</v>
      </c>
      <c r="G573" s="50">
        <v>150000</v>
      </c>
      <c r="H573" s="50">
        <v>150000</v>
      </c>
      <c r="I573" s="50">
        <v>37500</v>
      </c>
      <c r="J573" s="50">
        <v>0</v>
      </c>
      <c r="K573" s="50">
        <v>0</v>
      </c>
      <c r="L573" s="50">
        <v>0</v>
      </c>
      <c r="M573" s="50">
        <v>0</v>
      </c>
      <c r="N573" s="50">
        <v>0</v>
      </c>
      <c r="O573" s="50">
        <v>150000</v>
      </c>
      <c r="P573" s="71">
        <f t="shared" si="17"/>
        <v>0</v>
      </c>
    </row>
    <row r="574" spans="1:16" ht="14.4" x14ac:dyDescent="0.2">
      <c r="A574" s="51" t="s">
        <v>700</v>
      </c>
      <c r="B574" s="51" t="s">
        <v>701</v>
      </c>
      <c r="C574" s="70" t="str">
        <f t="shared" si="16"/>
        <v>21375106 MUSEO DE ARTE Y DISEÑO CONTEMPORÁNEO</v>
      </c>
      <c r="D574" s="51" t="s">
        <v>685</v>
      </c>
      <c r="E574" s="51" t="s">
        <v>279</v>
      </c>
      <c r="F574" s="51" t="s">
        <v>280</v>
      </c>
      <c r="G574" s="50">
        <v>3883000</v>
      </c>
      <c r="H574" s="50">
        <v>3883000</v>
      </c>
      <c r="I574" s="50">
        <v>970750</v>
      </c>
      <c r="J574" s="50">
        <v>0</v>
      </c>
      <c r="K574" s="50">
        <v>0</v>
      </c>
      <c r="L574" s="50">
        <v>0</v>
      </c>
      <c r="M574" s="50">
        <v>107821.72</v>
      </c>
      <c r="N574" s="50">
        <v>107821.72</v>
      </c>
      <c r="O574" s="50">
        <v>3775178.28</v>
      </c>
      <c r="P574" s="71">
        <f t="shared" si="17"/>
        <v>2.7767633273242338E-2</v>
      </c>
    </row>
    <row r="575" spans="1:16" ht="14.4" x14ac:dyDescent="0.2">
      <c r="A575" s="51" t="s">
        <v>700</v>
      </c>
      <c r="B575" s="51" t="s">
        <v>701</v>
      </c>
      <c r="C575" s="70" t="str">
        <f t="shared" si="16"/>
        <v>21375106 MUSEO DE ARTE Y DISEÑO CONTEMPORÁNEO</v>
      </c>
      <c r="D575" s="51" t="s">
        <v>685</v>
      </c>
      <c r="E575" s="51" t="s">
        <v>281</v>
      </c>
      <c r="F575" s="51" t="s">
        <v>282</v>
      </c>
      <c r="G575" s="50">
        <v>1433000</v>
      </c>
      <c r="H575" s="50">
        <v>1433000</v>
      </c>
      <c r="I575" s="50">
        <v>358250</v>
      </c>
      <c r="J575" s="50">
        <v>0</v>
      </c>
      <c r="K575" s="50">
        <v>0</v>
      </c>
      <c r="L575" s="50">
        <v>0</v>
      </c>
      <c r="M575" s="50">
        <v>0</v>
      </c>
      <c r="N575" s="50">
        <v>0</v>
      </c>
      <c r="O575" s="50">
        <v>1433000</v>
      </c>
      <c r="P575" s="71">
        <f t="shared" si="17"/>
        <v>0</v>
      </c>
    </row>
    <row r="576" spans="1:16" ht="14.4" x14ac:dyDescent="0.2">
      <c r="A576" s="51" t="s">
        <v>700</v>
      </c>
      <c r="B576" s="51" t="s">
        <v>701</v>
      </c>
      <c r="C576" s="70" t="str">
        <f t="shared" si="16"/>
        <v>21375106 MUSEO DE ARTE Y DISEÑO CONTEMPORÁNEO</v>
      </c>
      <c r="D576" s="51" t="s">
        <v>685</v>
      </c>
      <c r="E576" s="51" t="s">
        <v>283</v>
      </c>
      <c r="F576" s="51" t="s">
        <v>284</v>
      </c>
      <c r="G576" s="50">
        <v>480000</v>
      </c>
      <c r="H576" s="50">
        <v>480000</v>
      </c>
      <c r="I576" s="50">
        <v>120000</v>
      </c>
      <c r="J576" s="50">
        <v>0</v>
      </c>
      <c r="K576" s="50">
        <v>0</v>
      </c>
      <c r="L576" s="50">
        <v>0</v>
      </c>
      <c r="M576" s="50">
        <v>0</v>
      </c>
      <c r="N576" s="50">
        <v>0</v>
      </c>
      <c r="O576" s="50">
        <v>480000</v>
      </c>
      <c r="P576" s="71">
        <f t="shared" si="17"/>
        <v>0</v>
      </c>
    </row>
    <row r="577" spans="1:16" ht="14.4" x14ac:dyDescent="0.2">
      <c r="A577" s="51" t="s">
        <v>700</v>
      </c>
      <c r="B577" s="51" t="s">
        <v>701</v>
      </c>
      <c r="C577" s="70" t="str">
        <f t="shared" si="16"/>
        <v>21375106 MUSEO DE ARTE Y DISEÑO CONTEMPORÁNEO</v>
      </c>
      <c r="D577" s="51" t="s">
        <v>685</v>
      </c>
      <c r="E577" s="51" t="s">
        <v>287</v>
      </c>
      <c r="F577" s="51" t="s">
        <v>288</v>
      </c>
      <c r="G577" s="50">
        <v>953000</v>
      </c>
      <c r="H577" s="50">
        <v>953000</v>
      </c>
      <c r="I577" s="50">
        <v>238250</v>
      </c>
      <c r="J577" s="50">
        <v>0</v>
      </c>
      <c r="K577" s="50">
        <v>0</v>
      </c>
      <c r="L577" s="50">
        <v>0</v>
      </c>
      <c r="M577" s="50">
        <v>0</v>
      </c>
      <c r="N577" s="50">
        <v>0</v>
      </c>
      <c r="O577" s="50">
        <v>953000</v>
      </c>
      <c r="P577" s="71">
        <f t="shared" si="17"/>
        <v>0</v>
      </c>
    </row>
    <row r="578" spans="1:16" ht="14.4" x14ac:dyDescent="0.2">
      <c r="A578" s="51" t="s">
        <v>700</v>
      </c>
      <c r="B578" s="51" t="s">
        <v>701</v>
      </c>
      <c r="C578" s="70" t="str">
        <f t="shared" si="16"/>
        <v>21375106 MUSEO DE ARTE Y DISEÑO CONTEMPORÁNEO</v>
      </c>
      <c r="D578" s="51" t="s">
        <v>685</v>
      </c>
      <c r="E578" s="51" t="s">
        <v>297</v>
      </c>
      <c r="F578" s="51" t="s">
        <v>298</v>
      </c>
      <c r="G578" s="50">
        <v>1450000</v>
      </c>
      <c r="H578" s="50">
        <v>1450000</v>
      </c>
      <c r="I578" s="50">
        <v>362500</v>
      </c>
      <c r="J578" s="50">
        <v>0</v>
      </c>
      <c r="K578" s="50">
        <v>0</v>
      </c>
      <c r="L578" s="50">
        <v>0</v>
      </c>
      <c r="M578" s="50">
        <v>107821.72</v>
      </c>
      <c r="N578" s="50">
        <v>107821.72</v>
      </c>
      <c r="O578" s="50">
        <v>1342178.28</v>
      </c>
      <c r="P578" s="71">
        <f t="shared" si="17"/>
        <v>7.4359806896551722E-2</v>
      </c>
    </row>
    <row r="579" spans="1:16" ht="14.4" x14ac:dyDescent="0.2">
      <c r="A579" s="51" t="s">
        <v>700</v>
      </c>
      <c r="B579" s="51" t="s">
        <v>701</v>
      </c>
      <c r="C579" s="70" t="str">
        <f t="shared" si="16"/>
        <v>21375106 MUSEO DE ARTE Y DISEÑO CONTEMPORÁNEO</v>
      </c>
      <c r="D579" s="51" t="s">
        <v>685</v>
      </c>
      <c r="E579" s="51" t="s">
        <v>299</v>
      </c>
      <c r="F579" s="51" t="s">
        <v>300</v>
      </c>
      <c r="G579" s="50">
        <v>300000</v>
      </c>
      <c r="H579" s="50">
        <v>300000</v>
      </c>
      <c r="I579" s="50">
        <v>75000</v>
      </c>
      <c r="J579" s="50">
        <v>0</v>
      </c>
      <c r="K579" s="50">
        <v>0</v>
      </c>
      <c r="L579" s="50">
        <v>0</v>
      </c>
      <c r="M579" s="50">
        <v>0</v>
      </c>
      <c r="N579" s="50">
        <v>0</v>
      </c>
      <c r="O579" s="50">
        <v>300000</v>
      </c>
      <c r="P579" s="71">
        <f t="shared" si="17"/>
        <v>0</v>
      </c>
    </row>
    <row r="580" spans="1:16" ht="14.4" x14ac:dyDescent="0.2">
      <c r="A580" s="51" t="s">
        <v>700</v>
      </c>
      <c r="B580" s="51" t="s">
        <v>701</v>
      </c>
      <c r="C580" s="70" t="str">
        <f t="shared" si="16"/>
        <v>21375106 MUSEO DE ARTE Y DISEÑO CONTEMPORÁNEO</v>
      </c>
      <c r="D580" s="51" t="s">
        <v>685</v>
      </c>
      <c r="E580" s="51" t="s">
        <v>303</v>
      </c>
      <c r="F580" s="51" t="s">
        <v>304</v>
      </c>
      <c r="G580" s="50">
        <v>300000</v>
      </c>
      <c r="H580" s="50">
        <v>300000</v>
      </c>
      <c r="I580" s="50">
        <v>75000</v>
      </c>
      <c r="J580" s="50">
        <v>0</v>
      </c>
      <c r="K580" s="50">
        <v>0</v>
      </c>
      <c r="L580" s="50">
        <v>0</v>
      </c>
      <c r="M580" s="50">
        <v>0</v>
      </c>
      <c r="N580" s="50">
        <v>0</v>
      </c>
      <c r="O580" s="50">
        <v>300000</v>
      </c>
      <c r="P580" s="71">
        <f t="shared" si="17"/>
        <v>0</v>
      </c>
    </row>
    <row r="581" spans="1:16" ht="14.4" x14ac:dyDescent="0.2">
      <c r="A581" s="51" t="s">
        <v>700</v>
      </c>
      <c r="B581" s="51" t="s">
        <v>701</v>
      </c>
      <c r="C581" s="70" t="str">
        <f t="shared" si="16"/>
        <v>21375106 MUSEO DE ARTE Y DISEÑO CONTEMPORÁNEO</v>
      </c>
      <c r="D581" s="51" t="s">
        <v>685</v>
      </c>
      <c r="E581" s="51" t="s">
        <v>305</v>
      </c>
      <c r="F581" s="51" t="s">
        <v>306</v>
      </c>
      <c r="G581" s="50">
        <v>400000</v>
      </c>
      <c r="H581" s="50">
        <v>400000</v>
      </c>
      <c r="I581" s="50">
        <v>100000</v>
      </c>
      <c r="J581" s="50">
        <v>0</v>
      </c>
      <c r="K581" s="50">
        <v>0</v>
      </c>
      <c r="L581" s="50">
        <v>0</v>
      </c>
      <c r="M581" s="50">
        <v>100000</v>
      </c>
      <c r="N581" s="50">
        <v>100000</v>
      </c>
      <c r="O581" s="50">
        <v>300000</v>
      </c>
      <c r="P581" s="71">
        <f t="shared" si="17"/>
        <v>0.25</v>
      </c>
    </row>
    <row r="582" spans="1:16" ht="14.4" x14ac:dyDescent="0.2">
      <c r="A582" s="51" t="s">
        <v>700</v>
      </c>
      <c r="B582" s="51" t="s">
        <v>701</v>
      </c>
      <c r="C582" s="70" t="str">
        <f t="shared" si="16"/>
        <v>21375106 MUSEO DE ARTE Y DISEÑO CONTEMPORÁNEO</v>
      </c>
      <c r="D582" s="51" t="s">
        <v>685</v>
      </c>
      <c r="E582" s="51" t="s">
        <v>309</v>
      </c>
      <c r="F582" s="51" t="s">
        <v>310</v>
      </c>
      <c r="G582" s="50">
        <v>150000</v>
      </c>
      <c r="H582" s="50">
        <v>150000</v>
      </c>
      <c r="I582" s="50">
        <v>37500</v>
      </c>
      <c r="J582" s="50">
        <v>0</v>
      </c>
      <c r="K582" s="50">
        <v>0</v>
      </c>
      <c r="L582" s="50">
        <v>0</v>
      </c>
      <c r="M582" s="50">
        <v>0</v>
      </c>
      <c r="N582" s="50">
        <v>0</v>
      </c>
      <c r="O582" s="50">
        <v>150000</v>
      </c>
      <c r="P582" s="71">
        <f t="shared" si="17"/>
        <v>0</v>
      </c>
    </row>
    <row r="583" spans="1:16" ht="14.4" x14ac:dyDescent="0.2">
      <c r="A583" s="51" t="s">
        <v>700</v>
      </c>
      <c r="B583" s="51" t="s">
        <v>701</v>
      </c>
      <c r="C583" s="70" t="str">
        <f t="shared" ref="C583:C646" si="18">+CONCATENATE(A583," ",B583)</f>
        <v>21375106 MUSEO DE ARTE Y DISEÑO CONTEMPORÁNEO</v>
      </c>
      <c r="D583" s="51" t="s">
        <v>685</v>
      </c>
      <c r="E583" s="51" t="s">
        <v>311</v>
      </c>
      <c r="F583" s="51" t="s">
        <v>312</v>
      </c>
      <c r="G583" s="50">
        <v>300000</v>
      </c>
      <c r="H583" s="50">
        <v>300000</v>
      </c>
      <c r="I583" s="50">
        <v>75000</v>
      </c>
      <c r="J583" s="50">
        <v>0</v>
      </c>
      <c r="K583" s="50">
        <v>0</v>
      </c>
      <c r="L583" s="50">
        <v>0</v>
      </c>
      <c r="M583" s="50">
        <v>7821.72</v>
      </c>
      <c r="N583" s="50">
        <v>7821.72</v>
      </c>
      <c r="O583" s="50">
        <v>292178.28000000003</v>
      </c>
      <c r="P583" s="71">
        <f t="shared" ref="P583:P646" si="19">+IFERROR(M583/H583,0)</f>
        <v>2.6072400000000003E-2</v>
      </c>
    </row>
    <row r="584" spans="1:16" ht="14.4" x14ac:dyDescent="0.2">
      <c r="A584" s="51" t="s">
        <v>700</v>
      </c>
      <c r="B584" s="51" t="s">
        <v>701</v>
      </c>
      <c r="C584" s="70" t="str">
        <f t="shared" si="18"/>
        <v>21375106 MUSEO DE ARTE Y DISEÑO CONTEMPORÁNEO</v>
      </c>
      <c r="D584" s="51" t="s">
        <v>685</v>
      </c>
      <c r="E584" s="51" t="s">
        <v>313</v>
      </c>
      <c r="F584" s="51" t="s">
        <v>314</v>
      </c>
      <c r="G584" s="50">
        <v>250000</v>
      </c>
      <c r="H584" s="50">
        <v>250000</v>
      </c>
      <c r="I584" s="50">
        <v>62500</v>
      </c>
      <c r="J584" s="50">
        <v>0</v>
      </c>
      <c r="K584" s="50">
        <v>0</v>
      </c>
      <c r="L584" s="50">
        <v>0</v>
      </c>
      <c r="M584" s="50">
        <v>0</v>
      </c>
      <c r="N584" s="50">
        <v>0</v>
      </c>
      <c r="O584" s="50">
        <v>250000</v>
      </c>
      <c r="P584" s="71">
        <f t="shared" si="19"/>
        <v>0</v>
      </c>
    </row>
    <row r="585" spans="1:16" ht="14.4" x14ac:dyDescent="0.2">
      <c r="A585" s="51" t="s">
        <v>700</v>
      </c>
      <c r="B585" s="51" t="s">
        <v>701</v>
      </c>
      <c r="C585" s="70" t="str">
        <f t="shared" si="18"/>
        <v>21375106 MUSEO DE ARTE Y DISEÑO CONTEMPORÁNEO</v>
      </c>
      <c r="D585" s="51" t="s">
        <v>685</v>
      </c>
      <c r="E585" s="51" t="s">
        <v>317</v>
      </c>
      <c r="F585" s="51" t="s">
        <v>318</v>
      </c>
      <c r="G585" s="50">
        <v>250000</v>
      </c>
      <c r="H585" s="50">
        <v>250000</v>
      </c>
      <c r="I585" s="50">
        <v>62500</v>
      </c>
      <c r="J585" s="50">
        <v>0</v>
      </c>
      <c r="K585" s="50">
        <v>0</v>
      </c>
      <c r="L585" s="50">
        <v>0</v>
      </c>
      <c r="M585" s="50">
        <v>0</v>
      </c>
      <c r="N585" s="50">
        <v>0</v>
      </c>
      <c r="O585" s="50">
        <v>250000</v>
      </c>
      <c r="P585" s="71">
        <f t="shared" si="19"/>
        <v>0</v>
      </c>
    </row>
    <row r="586" spans="1:16" ht="14.4" x14ac:dyDescent="0.2">
      <c r="A586" s="51" t="s">
        <v>700</v>
      </c>
      <c r="B586" s="51" t="s">
        <v>701</v>
      </c>
      <c r="C586" s="70" t="str">
        <f t="shared" si="18"/>
        <v>21375106 MUSEO DE ARTE Y DISEÑO CONTEMPORÁNEO</v>
      </c>
      <c r="D586" s="51" t="s">
        <v>685</v>
      </c>
      <c r="E586" s="51" t="s">
        <v>319</v>
      </c>
      <c r="F586" s="51" t="s">
        <v>320</v>
      </c>
      <c r="G586" s="50">
        <v>750000</v>
      </c>
      <c r="H586" s="50">
        <v>750000</v>
      </c>
      <c r="I586" s="50">
        <v>187500</v>
      </c>
      <c r="J586" s="50">
        <v>0</v>
      </c>
      <c r="K586" s="50">
        <v>0</v>
      </c>
      <c r="L586" s="50">
        <v>0</v>
      </c>
      <c r="M586" s="50">
        <v>0</v>
      </c>
      <c r="N586" s="50">
        <v>0</v>
      </c>
      <c r="O586" s="50">
        <v>750000</v>
      </c>
      <c r="P586" s="71">
        <f t="shared" si="19"/>
        <v>0</v>
      </c>
    </row>
    <row r="587" spans="1:16" ht="14.4" x14ac:dyDescent="0.2">
      <c r="A587" s="51" t="s">
        <v>700</v>
      </c>
      <c r="B587" s="51" t="s">
        <v>701</v>
      </c>
      <c r="C587" s="70" t="str">
        <f t="shared" si="18"/>
        <v>21375106 MUSEO DE ARTE Y DISEÑO CONTEMPORÁNEO</v>
      </c>
      <c r="D587" s="51" t="s">
        <v>685</v>
      </c>
      <c r="E587" s="51" t="s">
        <v>325</v>
      </c>
      <c r="F587" s="51" t="s">
        <v>326</v>
      </c>
      <c r="G587" s="50">
        <v>20000</v>
      </c>
      <c r="H587" s="50">
        <v>20000</v>
      </c>
      <c r="I587" s="50">
        <v>5000</v>
      </c>
      <c r="J587" s="50">
        <v>0</v>
      </c>
      <c r="K587" s="50">
        <v>0</v>
      </c>
      <c r="L587" s="50">
        <v>0</v>
      </c>
      <c r="M587" s="50">
        <v>0</v>
      </c>
      <c r="N587" s="50">
        <v>0</v>
      </c>
      <c r="O587" s="50">
        <v>20000</v>
      </c>
      <c r="P587" s="71">
        <f t="shared" si="19"/>
        <v>0</v>
      </c>
    </row>
    <row r="588" spans="1:16" ht="14.4" x14ac:dyDescent="0.2">
      <c r="A588" s="51" t="s">
        <v>700</v>
      </c>
      <c r="B588" s="51" t="s">
        <v>701</v>
      </c>
      <c r="C588" s="70" t="str">
        <f t="shared" si="18"/>
        <v>21375106 MUSEO DE ARTE Y DISEÑO CONTEMPORÁNEO</v>
      </c>
      <c r="D588" s="51" t="s">
        <v>685</v>
      </c>
      <c r="E588" s="51" t="s">
        <v>327</v>
      </c>
      <c r="F588" s="51" t="s">
        <v>328</v>
      </c>
      <c r="G588" s="50">
        <v>100000</v>
      </c>
      <c r="H588" s="50">
        <v>100000</v>
      </c>
      <c r="I588" s="50">
        <v>25000</v>
      </c>
      <c r="J588" s="50">
        <v>0</v>
      </c>
      <c r="K588" s="50">
        <v>0</v>
      </c>
      <c r="L588" s="50">
        <v>0</v>
      </c>
      <c r="M588" s="50">
        <v>0</v>
      </c>
      <c r="N588" s="50">
        <v>0</v>
      </c>
      <c r="O588" s="50">
        <v>100000</v>
      </c>
      <c r="P588" s="71">
        <f t="shared" si="19"/>
        <v>0</v>
      </c>
    </row>
    <row r="589" spans="1:16" ht="14.4" x14ac:dyDescent="0.2">
      <c r="A589" s="51" t="s">
        <v>700</v>
      </c>
      <c r="B589" s="51" t="s">
        <v>701</v>
      </c>
      <c r="C589" s="70" t="str">
        <f t="shared" si="18"/>
        <v>21375106 MUSEO DE ARTE Y DISEÑO CONTEMPORÁNEO</v>
      </c>
      <c r="D589" s="51" t="s">
        <v>685</v>
      </c>
      <c r="E589" s="51" t="s">
        <v>329</v>
      </c>
      <c r="F589" s="51" t="s">
        <v>330</v>
      </c>
      <c r="G589" s="50">
        <v>130000</v>
      </c>
      <c r="H589" s="50">
        <v>130000</v>
      </c>
      <c r="I589" s="50">
        <v>32500</v>
      </c>
      <c r="J589" s="50">
        <v>0</v>
      </c>
      <c r="K589" s="50">
        <v>0</v>
      </c>
      <c r="L589" s="50">
        <v>0</v>
      </c>
      <c r="M589" s="50">
        <v>0</v>
      </c>
      <c r="N589" s="50">
        <v>0</v>
      </c>
      <c r="O589" s="50">
        <v>130000</v>
      </c>
      <c r="P589" s="71">
        <f t="shared" si="19"/>
        <v>0</v>
      </c>
    </row>
    <row r="590" spans="1:16" ht="14.4" x14ac:dyDescent="0.2">
      <c r="A590" s="51" t="s">
        <v>700</v>
      </c>
      <c r="B590" s="51" t="s">
        <v>701</v>
      </c>
      <c r="C590" s="70" t="str">
        <f t="shared" si="18"/>
        <v>21375106 MUSEO DE ARTE Y DISEÑO CONTEMPORÁNEO</v>
      </c>
      <c r="D590" s="51" t="s">
        <v>685</v>
      </c>
      <c r="E590" s="51" t="s">
        <v>331</v>
      </c>
      <c r="F590" s="51" t="s">
        <v>332</v>
      </c>
      <c r="G590" s="50">
        <v>500000</v>
      </c>
      <c r="H590" s="50">
        <v>500000</v>
      </c>
      <c r="I590" s="50">
        <v>125000</v>
      </c>
      <c r="J590" s="50">
        <v>0</v>
      </c>
      <c r="K590" s="50">
        <v>0</v>
      </c>
      <c r="L590" s="50">
        <v>0</v>
      </c>
      <c r="M590" s="50">
        <v>0</v>
      </c>
      <c r="N590" s="50">
        <v>0</v>
      </c>
      <c r="O590" s="50">
        <v>500000</v>
      </c>
      <c r="P590" s="71">
        <f t="shared" si="19"/>
        <v>0</v>
      </c>
    </row>
    <row r="591" spans="1:16" ht="14.4" x14ac:dyDescent="0.2">
      <c r="A591" s="51" t="s">
        <v>700</v>
      </c>
      <c r="B591" s="51" t="s">
        <v>701</v>
      </c>
      <c r="C591" s="70" t="str">
        <f t="shared" si="18"/>
        <v>21375106 MUSEO DE ARTE Y DISEÑO CONTEMPORÁNEO</v>
      </c>
      <c r="D591" s="51" t="s">
        <v>685</v>
      </c>
      <c r="E591" s="51" t="s">
        <v>371</v>
      </c>
      <c r="F591" s="51" t="s">
        <v>372</v>
      </c>
      <c r="G591" s="50">
        <v>11445863</v>
      </c>
      <c r="H591" s="50">
        <v>11445863</v>
      </c>
      <c r="I591" s="50">
        <v>6045863</v>
      </c>
      <c r="J591" s="50">
        <v>0</v>
      </c>
      <c r="K591" s="50">
        <v>0</v>
      </c>
      <c r="L591" s="50">
        <v>0</v>
      </c>
      <c r="M591" s="50">
        <v>574473.27</v>
      </c>
      <c r="N591" s="50">
        <v>574473.27</v>
      </c>
      <c r="O591" s="50">
        <v>10871389.73</v>
      </c>
      <c r="P591" s="71">
        <f t="shared" si="19"/>
        <v>5.0190472313009514E-2</v>
      </c>
    </row>
    <row r="592" spans="1:16" ht="14.4" x14ac:dyDescent="0.2">
      <c r="A592" s="51" t="s">
        <v>700</v>
      </c>
      <c r="B592" s="51" t="s">
        <v>701</v>
      </c>
      <c r="C592" s="70" t="str">
        <f t="shared" si="18"/>
        <v>21375106 MUSEO DE ARTE Y DISEÑO CONTEMPORÁNEO</v>
      </c>
      <c r="D592" s="51" t="s">
        <v>685</v>
      </c>
      <c r="E592" s="51" t="s">
        <v>373</v>
      </c>
      <c r="F592" s="51" t="s">
        <v>374</v>
      </c>
      <c r="G592" s="50">
        <v>4245863</v>
      </c>
      <c r="H592" s="50">
        <v>4245863</v>
      </c>
      <c r="I592" s="50">
        <v>4245863</v>
      </c>
      <c r="J592" s="50">
        <v>0</v>
      </c>
      <c r="K592" s="50">
        <v>0</v>
      </c>
      <c r="L592" s="50">
        <v>0</v>
      </c>
      <c r="M592" s="50">
        <v>334816.39</v>
      </c>
      <c r="N592" s="50">
        <v>334816.39</v>
      </c>
      <c r="O592" s="50">
        <v>3911046.61</v>
      </c>
      <c r="P592" s="71">
        <f t="shared" si="19"/>
        <v>7.885708747550263E-2</v>
      </c>
    </row>
    <row r="593" spans="1:16" ht="14.4" x14ac:dyDescent="0.2">
      <c r="A593" s="51" t="s">
        <v>700</v>
      </c>
      <c r="B593" s="51" t="s">
        <v>701</v>
      </c>
      <c r="C593" s="70" t="str">
        <f t="shared" si="18"/>
        <v>21375106 MUSEO DE ARTE Y DISEÑO CONTEMPORÁNEO</v>
      </c>
      <c r="D593" s="51" t="s">
        <v>685</v>
      </c>
      <c r="E593" s="51" t="s">
        <v>382</v>
      </c>
      <c r="F593" s="51" t="s">
        <v>376</v>
      </c>
      <c r="G593" s="50">
        <v>3662640</v>
      </c>
      <c r="H593" s="50">
        <v>3662640</v>
      </c>
      <c r="I593" s="50">
        <v>3662640</v>
      </c>
      <c r="J593" s="50">
        <v>0</v>
      </c>
      <c r="K593" s="50">
        <v>0</v>
      </c>
      <c r="L593" s="50">
        <v>0</v>
      </c>
      <c r="M593" s="50">
        <v>288825.13</v>
      </c>
      <c r="N593" s="50">
        <v>288825.13</v>
      </c>
      <c r="O593" s="50">
        <v>3373814.87</v>
      </c>
      <c r="P593" s="71">
        <f t="shared" si="19"/>
        <v>7.8857089421837806E-2</v>
      </c>
    </row>
    <row r="594" spans="1:16" ht="14.4" x14ac:dyDescent="0.2">
      <c r="A594" s="51" t="s">
        <v>700</v>
      </c>
      <c r="B594" s="51" t="s">
        <v>701</v>
      </c>
      <c r="C594" s="70" t="str">
        <f t="shared" si="18"/>
        <v>21375106 MUSEO DE ARTE Y DISEÑO CONTEMPORÁNEO</v>
      </c>
      <c r="D594" s="51" t="s">
        <v>685</v>
      </c>
      <c r="E594" s="51" t="s">
        <v>403</v>
      </c>
      <c r="F594" s="51" t="s">
        <v>397</v>
      </c>
      <c r="G594" s="50">
        <v>583223</v>
      </c>
      <c r="H594" s="50">
        <v>583223</v>
      </c>
      <c r="I594" s="50">
        <v>583223</v>
      </c>
      <c r="J594" s="50">
        <v>0</v>
      </c>
      <c r="K594" s="50">
        <v>0</v>
      </c>
      <c r="L594" s="50">
        <v>0</v>
      </c>
      <c r="M594" s="50">
        <v>45991.26</v>
      </c>
      <c r="N594" s="50">
        <v>45991.26</v>
      </c>
      <c r="O594" s="50">
        <v>537231.74</v>
      </c>
      <c r="P594" s="72">
        <f t="shared" si="19"/>
        <v>7.8857075252519199E-2</v>
      </c>
    </row>
    <row r="595" spans="1:16" ht="14.4" x14ac:dyDescent="0.2">
      <c r="A595" s="51" t="s">
        <v>700</v>
      </c>
      <c r="B595" s="51" t="s">
        <v>701</v>
      </c>
      <c r="C595" s="70" t="str">
        <f t="shared" si="18"/>
        <v>21375106 MUSEO DE ARTE Y DISEÑO CONTEMPORÁNEO</v>
      </c>
      <c r="D595" s="51" t="s">
        <v>685</v>
      </c>
      <c r="E595" s="51" t="s">
        <v>601</v>
      </c>
      <c r="F595" s="51" t="s">
        <v>602</v>
      </c>
      <c r="G595" s="50">
        <v>5600000</v>
      </c>
      <c r="H595" s="50">
        <v>5600000</v>
      </c>
      <c r="I595" s="50">
        <v>1400000</v>
      </c>
      <c r="J595" s="50">
        <v>0</v>
      </c>
      <c r="K595" s="50">
        <v>0</v>
      </c>
      <c r="L595" s="50">
        <v>0</v>
      </c>
      <c r="M595" s="50">
        <v>0</v>
      </c>
      <c r="N595" s="50">
        <v>0</v>
      </c>
      <c r="O595" s="50">
        <v>5600000</v>
      </c>
      <c r="P595" s="69">
        <f t="shared" si="19"/>
        <v>0</v>
      </c>
    </row>
    <row r="596" spans="1:16" ht="14.4" x14ac:dyDescent="0.2">
      <c r="A596" s="51" t="s">
        <v>700</v>
      </c>
      <c r="B596" s="51" t="s">
        <v>701</v>
      </c>
      <c r="C596" s="70" t="str">
        <f t="shared" si="18"/>
        <v>21375106 MUSEO DE ARTE Y DISEÑO CONTEMPORÁNEO</v>
      </c>
      <c r="D596" s="51" t="s">
        <v>685</v>
      </c>
      <c r="E596" s="51" t="s">
        <v>605</v>
      </c>
      <c r="F596" s="51" t="s">
        <v>606</v>
      </c>
      <c r="G596" s="50">
        <v>5600000</v>
      </c>
      <c r="H596" s="50">
        <v>5600000</v>
      </c>
      <c r="I596" s="50">
        <v>1400000</v>
      </c>
      <c r="J596" s="50">
        <v>0</v>
      </c>
      <c r="K596" s="50">
        <v>0</v>
      </c>
      <c r="L596" s="50">
        <v>0</v>
      </c>
      <c r="M596" s="50">
        <v>0</v>
      </c>
      <c r="N596" s="50">
        <v>0</v>
      </c>
      <c r="O596" s="50">
        <v>5600000</v>
      </c>
      <c r="P596" s="69">
        <f t="shared" si="19"/>
        <v>0</v>
      </c>
    </row>
    <row r="597" spans="1:16" ht="14.4" x14ac:dyDescent="0.2">
      <c r="A597" s="51" t="s">
        <v>700</v>
      </c>
      <c r="B597" s="51" t="s">
        <v>701</v>
      </c>
      <c r="C597" s="70" t="str">
        <f t="shared" si="18"/>
        <v>21375106 MUSEO DE ARTE Y DISEÑO CONTEMPORÁNEO</v>
      </c>
      <c r="D597" s="51" t="s">
        <v>685</v>
      </c>
      <c r="E597" s="51" t="s">
        <v>607</v>
      </c>
      <c r="F597" s="51" t="s">
        <v>608</v>
      </c>
      <c r="G597" s="50">
        <v>1600000</v>
      </c>
      <c r="H597" s="50">
        <v>1600000</v>
      </c>
      <c r="I597" s="50">
        <v>400000</v>
      </c>
      <c r="J597" s="50">
        <v>0</v>
      </c>
      <c r="K597" s="50">
        <v>0</v>
      </c>
      <c r="L597" s="50">
        <v>0</v>
      </c>
      <c r="M597" s="50">
        <v>239656.88</v>
      </c>
      <c r="N597" s="50">
        <v>239656.88</v>
      </c>
      <c r="O597" s="50">
        <v>1360343.12</v>
      </c>
      <c r="P597" s="71">
        <f t="shared" si="19"/>
        <v>0.14978554999999999</v>
      </c>
    </row>
    <row r="598" spans="1:16" ht="14.4" x14ac:dyDescent="0.2">
      <c r="A598" s="51" t="s">
        <v>700</v>
      </c>
      <c r="B598" s="51" t="s">
        <v>701</v>
      </c>
      <c r="C598" s="70" t="str">
        <f t="shared" si="18"/>
        <v>21375106 MUSEO DE ARTE Y DISEÑO CONTEMPORÁNEO</v>
      </c>
      <c r="D598" s="51" t="s">
        <v>685</v>
      </c>
      <c r="E598" s="51" t="s">
        <v>611</v>
      </c>
      <c r="F598" s="51" t="s">
        <v>612</v>
      </c>
      <c r="G598" s="50">
        <v>1600000</v>
      </c>
      <c r="H598" s="50">
        <v>1600000</v>
      </c>
      <c r="I598" s="50">
        <v>400000</v>
      </c>
      <c r="J598" s="50">
        <v>0</v>
      </c>
      <c r="K598" s="50">
        <v>0</v>
      </c>
      <c r="L598" s="50">
        <v>0</v>
      </c>
      <c r="M598" s="50">
        <v>239656.88</v>
      </c>
      <c r="N598" s="50">
        <v>239656.88</v>
      </c>
      <c r="O598" s="50">
        <v>1360343.12</v>
      </c>
      <c r="P598" s="71">
        <f t="shared" si="19"/>
        <v>0.14978554999999999</v>
      </c>
    </row>
    <row r="599" spans="1:16" ht="14.4" x14ac:dyDescent="0.2">
      <c r="A599" s="51" t="s">
        <v>700</v>
      </c>
      <c r="B599" s="51" t="s">
        <v>701</v>
      </c>
      <c r="C599" s="70" t="str">
        <f t="shared" si="18"/>
        <v>21375106 MUSEO DE ARTE Y DISEÑO CONTEMPORÁNEO</v>
      </c>
      <c r="D599" s="51" t="s">
        <v>689</v>
      </c>
      <c r="E599" s="51" t="s">
        <v>337</v>
      </c>
      <c r="F599" s="51" t="s">
        <v>338</v>
      </c>
      <c r="G599" s="50">
        <v>12000000</v>
      </c>
      <c r="H599" s="50">
        <v>12000000</v>
      </c>
      <c r="I599" s="50">
        <v>12000000</v>
      </c>
      <c r="J599" s="50">
        <v>0</v>
      </c>
      <c r="K599" s="50">
        <v>0</v>
      </c>
      <c r="L599" s="50">
        <v>0</v>
      </c>
      <c r="M599" s="50">
        <v>1293734.79</v>
      </c>
      <c r="N599" s="50">
        <v>1293734.79</v>
      </c>
      <c r="O599" s="50">
        <v>10706265.210000001</v>
      </c>
      <c r="P599" s="71">
        <f t="shared" si="19"/>
        <v>0.10781123250000001</v>
      </c>
    </row>
    <row r="600" spans="1:16" ht="14.4" x14ac:dyDescent="0.2">
      <c r="A600" s="51" t="s">
        <v>700</v>
      </c>
      <c r="B600" s="51" t="s">
        <v>701</v>
      </c>
      <c r="C600" s="70" t="str">
        <f t="shared" si="18"/>
        <v>21375106 MUSEO DE ARTE Y DISEÑO CONTEMPORÁNEO</v>
      </c>
      <c r="D600" s="51" t="s">
        <v>689</v>
      </c>
      <c r="E600" s="51" t="s">
        <v>339</v>
      </c>
      <c r="F600" s="51" t="s">
        <v>340</v>
      </c>
      <c r="G600" s="50">
        <v>8200000</v>
      </c>
      <c r="H600" s="50">
        <v>8200000</v>
      </c>
      <c r="I600" s="50">
        <v>8200000</v>
      </c>
      <c r="J600" s="50">
        <v>0</v>
      </c>
      <c r="K600" s="50">
        <v>0</v>
      </c>
      <c r="L600" s="50">
        <v>0</v>
      </c>
      <c r="M600" s="50">
        <v>0</v>
      </c>
      <c r="N600" s="50">
        <v>0</v>
      </c>
      <c r="O600" s="50">
        <v>8200000</v>
      </c>
      <c r="P600" s="71">
        <f t="shared" si="19"/>
        <v>0</v>
      </c>
    </row>
    <row r="601" spans="1:16" ht="14.4" x14ac:dyDescent="0.2">
      <c r="A601" s="51" t="s">
        <v>700</v>
      </c>
      <c r="B601" s="51" t="s">
        <v>701</v>
      </c>
      <c r="C601" s="70" t="str">
        <f t="shared" si="18"/>
        <v>21375106 MUSEO DE ARTE Y DISEÑO CONTEMPORÁNEO</v>
      </c>
      <c r="D601" s="51" t="s">
        <v>689</v>
      </c>
      <c r="E601" s="51" t="s">
        <v>345</v>
      </c>
      <c r="F601" s="51" t="s">
        <v>346</v>
      </c>
      <c r="G601" s="50">
        <v>3700000</v>
      </c>
      <c r="H601" s="50">
        <v>3700000</v>
      </c>
      <c r="I601" s="50">
        <v>3700000</v>
      </c>
      <c r="J601" s="50">
        <v>0</v>
      </c>
      <c r="K601" s="50">
        <v>0</v>
      </c>
      <c r="L601" s="50">
        <v>0</v>
      </c>
      <c r="M601" s="50">
        <v>0</v>
      </c>
      <c r="N601" s="50">
        <v>0</v>
      </c>
      <c r="O601" s="50">
        <v>3700000</v>
      </c>
      <c r="P601" s="71">
        <f t="shared" si="19"/>
        <v>0</v>
      </c>
    </row>
    <row r="602" spans="1:16" ht="14.4" x14ac:dyDescent="0.2">
      <c r="A602" s="51" t="s">
        <v>700</v>
      </c>
      <c r="B602" s="51" t="s">
        <v>701</v>
      </c>
      <c r="C602" s="70" t="str">
        <f t="shared" si="18"/>
        <v>21375106 MUSEO DE ARTE Y DISEÑO CONTEMPORÁNEO</v>
      </c>
      <c r="D602" s="51" t="s">
        <v>689</v>
      </c>
      <c r="E602" s="51" t="s">
        <v>349</v>
      </c>
      <c r="F602" s="51" t="s">
        <v>350</v>
      </c>
      <c r="G602" s="50">
        <v>4500000</v>
      </c>
      <c r="H602" s="50">
        <v>4500000</v>
      </c>
      <c r="I602" s="50">
        <v>4500000</v>
      </c>
      <c r="J602" s="50">
        <v>0</v>
      </c>
      <c r="K602" s="50">
        <v>0</v>
      </c>
      <c r="L602" s="50">
        <v>0</v>
      </c>
      <c r="M602" s="50">
        <v>0</v>
      </c>
      <c r="N602" s="50">
        <v>0</v>
      </c>
      <c r="O602" s="50">
        <v>4500000</v>
      </c>
      <c r="P602" s="71">
        <f t="shared" si="19"/>
        <v>0</v>
      </c>
    </row>
    <row r="603" spans="1:16" ht="14.4" x14ac:dyDescent="0.2">
      <c r="A603" s="51" t="s">
        <v>700</v>
      </c>
      <c r="B603" s="51" t="s">
        <v>701</v>
      </c>
      <c r="C603" s="70" t="str">
        <f t="shared" si="18"/>
        <v>21375106 MUSEO DE ARTE Y DISEÑO CONTEMPORÁNEO</v>
      </c>
      <c r="D603" s="51" t="s">
        <v>689</v>
      </c>
      <c r="E603" s="51" t="s">
        <v>365</v>
      </c>
      <c r="F603" s="51" t="s">
        <v>366</v>
      </c>
      <c r="G603" s="50">
        <v>3800000</v>
      </c>
      <c r="H603" s="50">
        <v>3800000</v>
      </c>
      <c r="I603" s="50">
        <v>3800000</v>
      </c>
      <c r="J603" s="50">
        <v>0</v>
      </c>
      <c r="K603" s="50">
        <v>0</v>
      </c>
      <c r="L603" s="50">
        <v>0</v>
      </c>
      <c r="M603" s="50">
        <v>1293734.79</v>
      </c>
      <c r="N603" s="50">
        <v>1293734.79</v>
      </c>
      <c r="O603" s="50">
        <v>2506265.21</v>
      </c>
      <c r="P603" s="71">
        <f t="shared" si="19"/>
        <v>0.34045652368421053</v>
      </c>
    </row>
    <row r="604" spans="1:16" ht="14.4" x14ac:dyDescent="0.2">
      <c r="A604" s="51" t="s">
        <v>700</v>
      </c>
      <c r="B604" s="51" t="s">
        <v>701</v>
      </c>
      <c r="C604" s="70" t="str">
        <f t="shared" si="18"/>
        <v>21375106 MUSEO DE ARTE Y DISEÑO CONTEMPORÁNEO</v>
      </c>
      <c r="D604" s="51" t="s">
        <v>689</v>
      </c>
      <c r="E604" s="51" t="s">
        <v>369</v>
      </c>
      <c r="F604" s="51" t="s">
        <v>370</v>
      </c>
      <c r="G604" s="50">
        <v>3800000</v>
      </c>
      <c r="H604" s="50">
        <v>3800000</v>
      </c>
      <c r="I604" s="50">
        <v>3800000</v>
      </c>
      <c r="J604" s="50">
        <v>0</v>
      </c>
      <c r="K604" s="50">
        <v>0</v>
      </c>
      <c r="L604" s="50">
        <v>0</v>
      </c>
      <c r="M604" s="50">
        <v>1293734.79</v>
      </c>
      <c r="N604" s="50">
        <v>1293734.79</v>
      </c>
      <c r="O604" s="50">
        <v>2506265.21</v>
      </c>
      <c r="P604" s="71">
        <f t="shared" si="19"/>
        <v>0.34045652368421053</v>
      </c>
    </row>
    <row r="605" spans="1:16" ht="14.4" x14ac:dyDescent="0.2">
      <c r="A605" s="51" t="s">
        <v>702</v>
      </c>
      <c r="B605" s="51" t="s">
        <v>703</v>
      </c>
      <c r="C605" s="70" t="str">
        <f t="shared" si="18"/>
        <v>21375107 CENTRO CULTURAL E HISTÓRICO JOSÉ FIGUERE</v>
      </c>
      <c r="D605" s="51" t="s">
        <v>685</v>
      </c>
      <c r="E605" s="51" t="s">
        <v>686</v>
      </c>
      <c r="F605" s="51" t="s">
        <v>686</v>
      </c>
      <c r="G605" s="50">
        <v>151918193</v>
      </c>
      <c r="H605" s="50">
        <v>151918193</v>
      </c>
      <c r="I605" s="50">
        <v>136135152.75</v>
      </c>
      <c r="J605" s="50">
        <v>0</v>
      </c>
      <c r="K605" s="50">
        <v>0</v>
      </c>
      <c r="L605" s="50">
        <v>0</v>
      </c>
      <c r="M605" s="50">
        <v>20760811.719999999</v>
      </c>
      <c r="N605" s="50">
        <v>15718415.220000001</v>
      </c>
      <c r="O605" s="50">
        <v>131157381.28</v>
      </c>
      <c r="P605" s="71">
        <f t="shared" si="19"/>
        <v>0.13665783741911675</v>
      </c>
    </row>
    <row r="606" spans="1:16" ht="14.4" x14ac:dyDescent="0.2">
      <c r="A606" s="51" t="s">
        <v>702</v>
      </c>
      <c r="B606" s="51" t="s">
        <v>703</v>
      </c>
      <c r="C606" s="70" t="str">
        <f t="shared" si="18"/>
        <v>21375107 CENTRO CULTURAL E HISTÓRICO JOSÉ FIGUERE</v>
      </c>
      <c r="D606" s="51" t="s">
        <v>685</v>
      </c>
      <c r="E606" s="51" t="s">
        <v>11</v>
      </c>
      <c r="F606" s="51" t="s">
        <v>12</v>
      </c>
      <c r="G606" s="50">
        <v>125606085</v>
      </c>
      <c r="H606" s="50">
        <v>125606085</v>
      </c>
      <c r="I606" s="50">
        <v>125592655</v>
      </c>
      <c r="J606" s="50">
        <v>0</v>
      </c>
      <c r="K606" s="50">
        <v>0</v>
      </c>
      <c r="L606" s="50">
        <v>0</v>
      </c>
      <c r="M606" s="50">
        <v>18245487.949999999</v>
      </c>
      <c r="N606" s="50">
        <v>14826137.57</v>
      </c>
      <c r="O606" s="50">
        <v>107360597.05</v>
      </c>
      <c r="P606" s="71">
        <f t="shared" si="19"/>
        <v>0.14525958634886199</v>
      </c>
    </row>
    <row r="607" spans="1:16" ht="14.4" x14ac:dyDescent="0.2">
      <c r="A607" s="51" t="s">
        <v>702</v>
      </c>
      <c r="B607" s="51" t="s">
        <v>703</v>
      </c>
      <c r="C607" s="70" t="str">
        <f t="shared" si="18"/>
        <v>21375107 CENTRO CULTURAL E HISTÓRICO JOSÉ FIGUERE</v>
      </c>
      <c r="D607" s="51" t="s">
        <v>685</v>
      </c>
      <c r="E607" s="51" t="s">
        <v>13</v>
      </c>
      <c r="F607" s="51" t="s">
        <v>14</v>
      </c>
      <c r="G607" s="50">
        <v>60343632</v>
      </c>
      <c r="H607" s="50">
        <v>60343632</v>
      </c>
      <c r="I607" s="50">
        <v>60343632</v>
      </c>
      <c r="J607" s="50">
        <v>0</v>
      </c>
      <c r="K607" s="50">
        <v>0</v>
      </c>
      <c r="L607" s="50">
        <v>0</v>
      </c>
      <c r="M607" s="50">
        <v>5028636</v>
      </c>
      <c r="N607" s="50">
        <v>4492080.54</v>
      </c>
      <c r="O607" s="50">
        <v>55314996</v>
      </c>
      <c r="P607" s="71">
        <f t="shared" si="19"/>
        <v>8.3333333333333329E-2</v>
      </c>
    </row>
    <row r="608" spans="1:16" ht="14.4" x14ac:dyDescent="0.2">
      <c r="A608" s="51" t="s">
        <v>702</v>
      </c>
      <c r="B608" s="51" t="s">
        <v>703</v>
      </c>
      <c r="C608" s="70" t="str">
        <f t="shared" si="18"/>
        <v>21375107 CENTRO CULTURAL E HISTÓRICO JOSÉ FIGUERE</v>
      </c>
      <c r="D608" s="51" t="s">
        <v>685</v>
      </c>
      <c r="E608" s="51" t="s">
        <v>15</v>
      </c>
      <c r="F608" s="51" t="s">
        <v>16</v>
      </c>
      <c r="G608" s="50">
        <v>60343632</v>
      </c>
      <c r="H608" s="50">
        <v>60343632</v>
      </c>
      <c r="I608" s="50">
        <v>60343632</v>
      </c>
      <c r="J608" s="50">
        <v>0</v>
      </c>
      <c r="K608" s="50">
        <v>0</v>
      </c>
      <c r="L608" s="50">
        <v>0</v>
      </c>
      <c r="M608" s="50">
        <v>5028636</v>
      </c>
      <c r="N608" s="50">
        <v>4492080.54</v>
      </c>
      <c r="O608" s="50">
        <v>55314996</v>
      </c>
      <c r="P608" s="71">
        <f t="shared" si="19"/>
        <v>8.3333333333333329E-2</v>
      </c>
    </row>
    <row r="609" spans="1:16" ht="14.4" x14ac:dyDescent="0.2">
      <c r="A609" s="51" t="s">
        <v>702</v>
      </c>
      <c r="B609" s="51" t="s">
        <v>703</v>
      </c>
      <c r="C609" s="70" t="str">
        <f t="shared" si="18"/>
        <v>21375107 CENTRO CULTURAL E HISTÓRICO JOSÉ FIGUERE</v>
      </c>
      <c r="D609" s="51" t="s">
        <v>685</v>
      </c>
      <c r="E609" s="51" t="s">
        <v>21</v>
      </c>
      <c r="F609" s="51" t="s">
        <v>22</v>
      </c>
      <c r="G609" s="50">
        <v>700000</v>
      </c>
      <c r="H609" s="50">
        <v>686570</v>
      </c>
      <c r="I609" s="50">
        <v>673140</v>
      </c>
      <c r="J609" s="50">
        <v>0</v>
      </c>
      <c r="K609" s="50">
        <v>0</v>
      </c>
      <c r="L609" s="50">
        <v>0</v>
      </c>
      <c r="M609" s="50">
        <v>0</v>
      </c>
      <c r="N609" s="50">
        <v>0</v>
      </c>
      <c r="O609" s="50">
        <v>686570</v>
      </c>
      <c r="P609" s="71">
        <f t="shared" si="19"/>
        <v>0</v>
      </c>
    </row>
    <row r="610" spans="1:16" ht="14.4" x14ac:dyDescent="0.2">
      <c r="A610" s="51" t="s">
        <v>702</v>
      </c>
      <c r="B610" s="51" t="s">
        <v>703</v>
      </c>
      <c r="C610" s="70" t="str">
        <f t="shared" si="18"/>
        <v>21375107 CENTRO CULTURAL E HISTÓRICO JOSÉ FIGUERE</v>
      </c>
      <c r="D610" s="51" t="s">
        <v>685</v>
      </c>
      <c r="E610" s="51" t="s">
        <v>23</v>
      </c>
      <c r="F610" s="51" t="s">
        <v>24</v>
      </c>
      <c r="G610" s="50">
        <v>700000</v>
      </c>
      <c r="H610" s="50">
        <v>686570</v>
      </c>
      <c r="I610" s="50">
        <v>673140</v>
      </c>
      <c r="J610" s="50">
        <v>0</v>
      </c>
      <c r="K610" s="50">
        <v>0</v>
      </c>
      <c r="L610" s="50">
        <v>0</v>
      </c>
      <c r="M610" s="50">
        <v>0</v>
      </c>
      <c r="N610" s="50">
        <v>0</v>
      </c>
      <c r="O610" s="50">
        <v>686570</v>
      </c>
      <c r="P610" s="71">
        <f t="shared" si="19"/>
        <v>0</v>
      </c>
    </row>
    <row r="611" spans="1:16" ht="14.4" x14ac:dyDescent="0.2">
      <c r="A611" s="51" t="s">
        <v>702</v>
      </c>
      <c r="B611" s="51" t="s">
        <v>703</v>
      </c>
      <c r="C611" s="70" t="str">
        <f t="shared" si="18"/>
        <v>21375107 CENTRO CULTURAL E HISTÓRICO JOSÉ FIGUERE</v>
      </c>
      <c r="D611" s="51" t="s">
        <v>685</v>
      </c>
      <c r="E611" s="51" t="s">
        <v>27</v>
      </c>
      <c r="F611" s="51" t="s">
        <v>28</v>
      </c>
      <c r="G611" s="50">
        <v>45260330</v>
      </c>
      <c r="H611" s="50">
        <v>45273760</v>
      </c>
      <c r="I611" s="50">
        <v>45273760</v>
      </c>
      <c r="J611" s="50">
        <v>0</v>
      </c>
      <c r="K611" s="50">
        <v>0</v>
      </c>
      <c r="L611" s="50">
        <v>0</v>
      </c>
      <c r="M611" s="50">
        <v>10050067.949999999</v>
      </c>
      <c r="N611" s="50">
        <v>8977725.6899999995</v>
      </c>
      <c r="O611" s="50">
        <v>35223692.049999997</v>
      </c>
      <c r="P611" s="71">
        <f t="shared" si="19"/>
        <v>0.22198438897056483</v>
      </c>
    </row>
    <row r="612" spans="1:16" ht="14.4" x14ac:dyDescent="0.2">
      <c r="A612" s="51" t="s">
        <v>702</v>
      </c>
      <c r="B612" s="51" t="s">
        <v>703</v>
      </c>
      <c r="C612" s="70" t="str">
        <f t="shared" si="18"/>
        <v>21375107 CENTRO CULTURAL E HISTÓRICO JOSÉ FIGUERE</v>
      </c>
      <c r="D612" s="51" t="s">
        <v>685</v>
      </c>
      <c r="E612" s="51" t="s">
        <v>29</v>
      </c>
      <c r="F612" s="51" t="s">
        <v>30</v>
      </c>
      <c r="G612" s="50">
        <v>13000000</v>
      </c>
      <c r="H612" s="50">
        <v>13000000</v>
      </c>
      <c r="I612" s="50">
        <v>13000000</v>
      </c>
      <c r="J612" s="50">
        <v>0</v>
      </c>
      <c r="K612" s="50">
        <v>0</v>
      </c>
      <c r="L612" s="50">
        <v>0</v>
      </c>
      <c r="M612" s="50">
        <v>985580</v>
      </c>
      <c r="N612" s="50">
        <v>880418.61</v>
      </c>
      <c r="O612" s="50">
        <v>12014420</v>
      </c>
      <c r="P612" s="71">
        <f t="shared" si="19"/>
        <v>7.5813846153846148E-2</v>
      </c>
    </row>
    <row r="613" spans="1:16" ht="14.4" x14ac:dyDescent="0.2">
      <c r="A613" s="51" t="s">
        <v>702</v>
      </c>
      <c r="B613" s="51" t="s">
        <v>703</v>
      </c>
      <c r="C613" s="70" t="str">
        <f t="shared" si="18"/>
        <v>21375107 CENTRO CULTURAL E HISTÓRICO JOSÉ FIGUERE</v>
      </c>
      <c r="D613" s="51" t="s">
        <v>685</v>
      </c>
      <c r="E613" s="51" t="s">
        <v>31</v>
      </c>
      <c r="F613" s="51" t="s">
        <v>32</v>
      </c>
      <c r="G613" s="50">
        <v>12382920</v>
      </c>
      <c r="H613" s="50">
        <v>12382920</v>
      </c>
      <c r="I613" s="50">
        <v>12382920</v>
      </c>
      <c r="J613" s="50">
        <v>0</v>
      </c>
      <c r="K613" s="50">
        <v>0</v>
      </c>
      <c r="L613" s="50">
        <v>0</v>
      </c>
      <c r="M613" s="50">
        <v>1031910</v>
      </c>
      <c r="N613" s="50">
        <v>921805.2</v>
      </c>
      <c r="O613" s="50">
        <v>11351010</v>
      </c>
      <c r="P613" s="71">
        <f t="shared" si="19"/>
        <v>8.3333333333333329E-2</v>
      </c>
    </row>
    <row r="614" spans="1:16" ht="14.4" x14ac:dyDescent="0.2">
      <c r="A614" s="51" t="s">
        <v>702</v>
      </c>
      <c r="B614" s="51" t="s">
        <v>703</v>
      </c>
      <c r="C614" s="70" t="str">
        <f t="shared" si="18"/>
        <v>21375107 CENTRO CULTURAL E HISTÓRICO JOSÉ FIGUERE</v>
      </c>
      <c r="D614" s="51" t="s">
        <v>685</v>
      </c>
      <c r="E614" s="51" t="s">
        <v>33</v>
      </c>
      <c r="F614" s="51" t="s">
        <v>34</v>
      </c>
      <c r="G614" s="50">
        <v>8174209</v>
      </c>
      <c r="H614" s="50">
        <v>8174209</v>
      </c>
      <c r="I614" s="50">
        <v>8174209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50">
        <v>8174209</v>
      </c>
      <c r="P614" s="71">
        <f t="shared" si="19"/>
        <v>0</v>
      </c>
    </row>
    <row r="615" spans="1:16" ht="14.4" x14ac:dyDescent="0.2">
      <c r="A615" s="51" t="s">
        <v>702</v>
      </c>
      <c r="B615" s="51" t="s">
        <v>703</v>
      </c>
      <c r="C615" s="70" t="str">
        <f t="shared" si="18"/>
        <v>21375107 CENTRO CULTURAL E HISTÓRICO JOSÉ FIGUERE</v>
      </c>
      <c r="D615" s="51" t="s">
        <v>685</v>
      </c>
      <c r="E615" s="51" t="s">
        <v>35</v>
      </c>
      <c r="F615" s="51" t="s">
        <v>36</v>
      </c>
      <c r="G615" s="50">
        <v>7703201</v>
      </c>
      <c r="H615" s="50">
        <v>7716631</v>
      </c>
      <c r="I615" s="50">
        <v>7716631</v>
      </c>
      <c r="J615" s="50">
        <v>0</v>
      </c>
      <c r="K615" s="50">
        <v>0</v>
      </c>
      <c r="L615" s="50">
        <v>0</v>
      </c>
      <c r="M615" s="50">
        <v>7716630.9299999997</v>
      </c>
      <c r="N615" s="50">
        <v>6893266.4100000001</v>
      </c>
      <c r="O615" s="50">
        <v>7.0000000000000007E-2</v>
      </c>
      <c r="P615" s="71">
        <f t="shared" si="19"/>
        <v>0.99999999092868375</v>
      </c>
    </row>
    <row r="616" spans="1:16" ht="14.4" x14ac:dyDescent="0.2">
      <c r="A616" s="51" t="s">
        <v>702</v>
      </c>
      <c r="B616" s="51" t="s">
        <v>703</v>
      </c>
      <c r="C616" s="70" t="str">
        <f t="shared" si="18"/>
        <v>21375107 CENTRO CULTURAL E HISTÓRICO JOSÉ FIGUERE</v>
      </c>
      <c r="D616" s="51" t="s">
        <v>685</v>
      </c>
      <c r="E616" s="51" t="s">
        <v>37</v>
      </c>
      <c r="F616" s="51" t="s">
        <v>38</v>
      </c>
      <c r="G616" s="50">
        <v>4000000</v>
      </c>
      <c r="H616" s="50">
        <v>4000000</v>
      </c>
      <c r="I616" s="50">
        <v>4000000</v>
      </c>
      <c r="J616" s="50">
        <v>0</v>
      </c>
      <c r="K616" s="50">
        <v>0</v>
      </c>
      <c r="L616" s="50">
        <v>0</v>
      </c>
      <c r="M616" s="50">
        <v>315947.02</v>
      </c>
      <c r="N616" s="50">
        <v>282235.46999999997</v>
      </c>
      <c r="O616" s="50">
        <v>3684052.98</v>
      </c>
      <c r="P616" s="71">
        <f t="shared" si="19"/>
        <v>7.8986755000000006E-2</v>
      </c>
    </row>
    <row r="617" spans="1:16" ht="14.4" x14ac:dyDescent="0.2">
      <c r="A617" s="51" t="s">
        <v>702</v>
      </c>
      <c r="B617" s="51" t="s">
        <v>703</v>
      </c>
      <c r="C617" s="70" t="str">
        <f t="shared" si="18"/>
        <v>21375107 CENTRO CULTURAL E HISTÓRICO JOSÉ FIGUERE</v>
      </c>
      <c r="D617" s="51" t="s">
        <v>685</v>
      </c>
      <c r="E617" s="51" t="s">
        <v>39</v>
      </c>
      <c r="F617" s="51" t="s">
        <v>40</v>
      </c>
      <c r="G617" s="50">
        <v>9567651</v>
      </c>
      <c r="H617" s="50">
        <v>9567651</v>
      </c>
      <c r="I617" s="50">
        <v>9567651</v>
      </c>
      <c r="J617" s="50">
        <v>0</v>
      </c>
      <c r="K617" s="50">
        <v>0</v>
      </c>
      <c r="L617" s="50">
        <v>0</v>
      </c>
      <c r="M617" s="50">
        <v>1533866</v>
      </c>
      <c r="N617" s="50">
        <v>721251</v>
      </c>
      <c r="O617" s="50">
        <v>8033785</v>
      </c>
      <c r="P617" s="71">
        <f t="shared" si="19"/>
        <v>0.16031792965692415</v>
      </c>
    </row>
    <row r="618" spans="1:16" ht="14.4" x14ac:dyDescent="0.2">
      <c r="A618" s="51" t="s">
        <v>702</v>
      </c>
      <c r="B618" s="51" t="s">
        <v>703</v>
      </c>
      <c r="C618" s="70" t="str">
        <f t="shared" si="18"/>
        <v>21375107 CENTRO CULTURAL E HISTÓRICO JOSÉ FIGUERE</v>
      </c>
      <c r="D618" s="51" t="s">
        <v>685</v>
      </c>
      <c r="E618" s="51" t="s">
        <v>49</v>
      </c>
      <c r="F618" s="51" t="s">
        <v>42</v>
      </c>
      <c r="G618" s="50">
        <v>9077002</v>
      </c>
      <c r="H618" s="50">
        <v>9077002</v>
      </c>
      <c r="I618" s="50">
        <v>9077002</v>
      </c>
      <c r="J618" s="50">
        <v>0</v>
      </c>
      <c r="K618" s="50">
        <v>0</v>
      </c>
      <c r="L618" s="50">
        <v>0</v>
      </c>
      <c r="M618" s="50">
        <v>1494072</v>
      </c>
      <c r="N618" s="50">
        <v>702842</v>
      </c>
      <c r="O618" s="50">
        <v>7582930</v>
      </c>
      <c r="P618" s="71">
        <f t="shared" si="19"/>
        <v>0.16459972136174478</v>
      </c>
    </row>
    <row r="619" spans="1:16" ht="14.4" x14ac:dyDescent="0.2">
      <c r="A619" s="51" t="s">
        <v>702</v>
      </c>
      <c r="B619" s="51" t="s">
        <v>703</v>
      </c>
      <c r="C619" s="70" t="str">
        <f t="shared" si="18"/>
        <v>21375107 CENTRO CULTURAL E HISTÓRICO JOSÉ FIGUERE</v>
      </c>
      <c r="D619" s="51" t="s">
        <v>685</v>
      </c>
      <c r="E619" s="51" t="s">
        <v>70</v>
      </c>
      <c r="F619" s="51" t="s">
        <v>63</v>
      </c>
      <c r="G619" s="50">
        <v>490649</v>
      </c>
      <c r="H619" s="50">
        <v>490649</v>
      </c>
      <c r="I619" s="50">
        <v>490649</v>
      </c>
      <c r="J619" s="50">
        <v>0</v>
      </c>
      <c r="K619" s="50">
        <v>0</v>
      </c>
      <c r="L619" s="50">
        <v>0</v>
      </c>
      <c r="M619" s="50">
        <v>39794</v>
      </c>
      <c r="N619" s="50">
        <v>18409</v>
      </c>
      <c r="O619" s="50">
        <v>450855</v>
      </c>
      <c r="P619" s="71">
        <f t="shared" si="19"/>
        <v>8.1104822388306103E-2</v>
      </c>
    </row>
    <row r="620" spans="1:16" ht="14.4" x14ac:dyDescent="0.2">
      <c r="A620" s="51" t="s">
        <v>702</v>
      </c>
      <c r="B620" s="51" t="s">
        <v>703</v>
      </c>
      <c r="C620" s="70" t="str">
        <f t="shared" si="18"/>
        <v>21375107 CENTRO CULTURAL E HISTÓRICO JOSÉ FIGUERE</v>
      </c>
      <c r="D620" s="51" t="s">
        <v>685</v>
      </c>
      <c r="E620" s="51" t="s">
        <v>84</v>
      </c>
      <c r="F620" s="51" t="s">
        <v>85</v>
      </c>
      <c r="G620" s="50">
        <v>9734472</v>
      </c>
      <c r="H620" s="50">
        <v>9734472</v>
      </c>
      <c r="I620" s="50">
        <v>9734472</v>
      </c>
      <c r="J620" s="50">
        <v>0</v>
      </c>
      <c r="K620" s="50">
        <v>0</v>
      </c>
      <c r="L620" s="50">
        <v>0</v>
      </c>
      <c r="M620" s="50">
        <v>1632918</v>
      </c>
      <c r="N620" s="50">
        <v>635080.34</v>
      </c>
      <c r="O620" s="50">
        <v>8101554</v>
      </c>
      <c r="P620" s="71">
        <f t="shared" si="19"/>
        <v>0.16774592396999036</v>
      </c>
    </row>
    <row r="621" spans="1:16" ht="14.4" x14ac:dyDescent="0.2">
      <c r="A621" s="51" t="s">
        <v>702</v>
      </c>
      <c r="B621" s="51" t="s">
        <v>703</v>
      </c>
      <c r="C621" s="70" t="str">
        <f t="shared" si="18"/>
        <v>21375107 CENTRO CULTURAL E HISTÓRICO JOSÉ FIGUERE</v>
      </c>
      <c r="D621" s="51" t="s">
        <v>685</v>
      </c>
      <c r="E621" s="51" t="s">
        <v>94</v>
      </c>
      <c r="F621" s="51" t="s">
        <v>87</v>
      </c>
      <c r="G621" s="50">
        <v>5318633</v>
      </c>
      <c r="H621" s="50">
        <v>5318633</v>
      </c>
      <c r="I621" s="50">
        <v>5318633</v>
      </c>
      <c r="J621" s="50">
        <v>0</v>
      </c>
      <c r="K621" s="50">
        <v>0</v>
      </c>
      <c r="L621" s="50">
        <v>0</v>
      </c>
      <c r="M621" s="50">
        <v>876841</v>
      </c>
      <c r="N621" s="50">
        <v>413223</v>
      </c>
      <c r="O621" s="50">
        <v>4441792</v>
      </c>
      <c r="P621" s="71">
        <f t="shared" si="19"/>
        <v>0.16486209896415113</v>
      </c>
    </row>
    <row r="622" spans="1:16" ht="14.4" x14ac:dyDescent="0.2">
      <c r="A622" s="51" t="s">
        <v>702</v>
      </c>
      <c r="B622" s="51" t="s">
        <v>703</v>
      </c>
      <c r="C622" s="70" t="str">
        <f t="shared" si="18"/>
        <v>21375107 CENTRO CULTURAL E HISTÓRICO JOSÉ FIGUERE</v>
      </c>
      <c r="D622" s="51" t="s">
        <v>685</v>
      </c>
      <c r="E622" s="51" t="s">
        <v>115</v>
      </c>
      <c r="F622" s="51" t="s">
        <v>108</v>
      </c>
      <c r="G622" s="50">
        <v>2943893</v>
      </c>
      <c r="H622" s="50">
        <v>2943893</v>
      </c>
      <c r="I622" s="50">
        <v>2943893</v>
      </c>
      <c r="J622" s="50">
        <v>0</v>
      </c>
      <c r="K622" s="50">
        <v>0</v>
      </c>
      <c r="L622" s="50">
        <v>0</v>
      </c>
      <c r="M622" s="50">
        <v>517317</v>
      </c>
      <c r="N622" s="50">
        <v>218329.17</v>
      </c>
      <c r="O622" s="50">
        <v>2426576</v>
      </c>
      <c r="P622" s="71">
        <f t="shared" si="19"/>
        <v>0.17572547643545469</v>
      </c>
    </row>
    <row r="623" spans="1:16" ht="14.4" x14ac:dyDescent="0.2">
      <c r="A623" s="51" t="s">
        <v>702</v>
      </c>
      <c r="B623" s="51" t="s">
        <v>703</v>
      </c>
      <c r="C623" s="70" t="str">
        <f t="shared" si="18"/>
        <v>21375107 CENTRO CULTURAL E HISTÓRICO JOSÉ FIGUERE</v>
      </c>
      <c r="D623" s="51" t="s">
        <v>685</v>
      </c>
      <c r="E623" s="51" t="s">
        <v>136</v>
      </c>
      <c r="F623" s="51" t="s">
        <v>129</v>
      </c>
      <c r="G623" s="50">
        <v>1471946</v>
      </c>
      <c r="H623" s="50">
        <v>1471946</v>
      </c>
      <c r="I623" s="50">
        <v>1471946</v>
      </c>
      <c r="J623" s="50">
        <v>0</v>
      </c>
      <c r="K623" s="50">
        <v>0</v>
      </c>
      <c r="L623" s="50">
        <v>0</v>
      </c>
      <c r="M623" s="50">
        <v>238760</v>
      </c>
      <c r="N623" s="50">
        <v>3528.17</v>
      </c>
      <c r="O623" s="50">
        <v>1233186</v>
      </c>
      <c r="P623" s="71">
        <f t="shared" si="19"/>
        <v>0.16220703748642953</v>
      </c>
    </row>
    <row r="624" spans="1:16" ht="14.4" x14ac:dyDescent="0.2">
      <c r="A624" s="51" t="s">
        <v>702</v>
      </c>
      <c r="B624" s="51" t="s">
        <v>703</v>
      </c>
      <c r="C624" s="70" t="str">
        <f t="shared" si="18"/>
        <v>21375107 CENTRO CULTURAL E HISTÓRICO JOSÉ FIGUERE</v>
      </c>
      <c r="D624" s="51" t="s">
        <v>685</v>
      </c>
      <c r="E624" s="51" t="s">
        <v>167</v>
      </c>
      <c r="F624" s="51" t="s">
        <v>168</v>
      </c>
      <c r="G624" s="50">
        <v>18410000</v>
      </c>
      <c r="H624" s="50">
        <v>18410000</v>
      </c>
      <c r="I624" s="50">
        <v>5727500</v>
      </c>
      <c r="J624" s="50">
        <v>0</v>
      </c>
      <c r="K624" s="50">
        <v>0</v>
      </c>
      <c r="L624" s="50">
        <v>0</v>
      </c>
      <c r="M624" s="50">
        <v>2085294.36</v>
      </c>
      <c r="N624" s="50">
        <v>462248.24</v>
      </c>
      <c r="O624" s="50">
        <v>16324705.640000001</v>
      </c>
      <c r="P624" s="71">
        <f t="shared" si="19"/>
        <v>0.1132696556219446</v>
      </c>
    </row>
    <row r="625" spans="1:16" ht="14.4" x14ac:dyDescent="0.2">
      <c r="A625" s="51" t="s">
        <v>702</v>
      </c>
      <c r="B625" s="51" t="s">
        <v>703</v>
      </c>
      <c r="C625" s="70" t="str">
        <f t="shared" si="18"/>
        <v>21375107 CENTRO CULTURAL E HISTÓRICO JOSÉ FIGUERE</v>
      </c>
      <c r="D625" s="51" t="s">
        <v>685</v>
      </c>
      <c r="E625" s="51" t="s">
        <v>169</v>
      </c>
      <c r="F625" s="51" t="s">
        <v>170</v>
      </c>
      <c r="G625" s="50">
        <v>20000</v>
      </c>
      <c r="H625" s="50">
        <v>20000</v>
      </c>
      <c r="I625" s="50">
        <v>5000</v>
      </c>
      <c r="J625" s="50">
        <v>0</v>
      </c>
      <c r="K625" s="50">
        <v>0</v>
      </c>
      <c r="L625" s="50">
        <v>0</v>
      </c>
      <c r="M625" s="50">
        <v>0</v>
      </c>
      <c r="N625" s="50">
        <v>0</v>
      </c>
      <c r="O625" s="50">
        <v>20000</v>
      </c>
      <c r="P625" s="71">
        <f t="shared" si="19"/>
        <v>0</v>
      </c>
    </row>
    <row r="626" spans="1:16" ht="14.4" x14ac:dyDescent="0.2">
      <c r="A626" s="51" t="s">
        <v>702</v>
      </c>
      <c r="B626" s="51" t="s">
        <v>703</v>
      </c>
      <c r="C626" s="70" t="str">
        <f t="shared" si="18"/>
        <v>21375107 CENTRO CULTURAL E HISTÓRICO JOSÉ FIGUERE</v>
      </c>
      <c r="D626" s="51" t="s">
        <v>685</v>
      </c>
      <c r="E626" s="51" t="s">
        <v>171</v>
      </c>
      <c r="F626" s="51" t="s">
        <v>172</v>
      </c>
      <c r="G626" s="50">
        <v>20000</v>
      </c>
      <c r="H626" s="50">
        <v>20000</v>
      </c>
      <c r="I626" s="50">
        <v>5000</v>
      </c>
      <c r="J626" s="50">
        <v>0</v>
      </c>
      <c r="K626" s="50">
        <v>0</v>
      </c>
      <c r="L626" s="50">
        <v>0</v>
      </c>
      <c r="M626" s="50">
        <v>0</v>
      </c>
      <c r="N626" s="50">
        <v>0</v>
      </c>
      <c r="O626" s="50">
        <v>20000</v>
      </c>
      <c r="P626" s="71">
        <f t="shared" si="19"/>
        <v>0</v>
      </c>
    </row>
    <row r="627" spans="1:16" ht="14.4" x14ac:dyDescent="0.2">
      <c r="A627" s="51" t="s">
        <v>702</v>
      </c>
      <c r="B627" s="51" t="s">
        <v>703</v>
      </c>
      <c r="C627" s="70" t="str">
        <f t="shared" si="18"/>
        <v>21375107 CENTRO CULTURAL E HISTÓRICO JOSÉ FIGUERE</v>
      </c>
      <c r="D627" s="51" t="s">
        <v>685</v>
      </c>
      <c r="E627" s="51" t="s">
        <v>181</v>
      </c>
      <c r="F627" s="51" t="s">
        <v>182</v>
      </c>
      <c r="G627" s="50">
        <v>2430000</v>
      </c>
      <c r="H627" s="50">
        <v>2430000</v>
      </c>
      <c r="I627" s="50">
        <v>607500</v>
      </c>
      <c r="J627" s="50">
        <v>0</v>
      </c>
      <c r="K627" s="50">
        <v>0</v>
      </c>
      <c r="L627" s="50">
        <v>0</v>
      </c>
      <c r="M627" s="50">
        <v>238237.03</v>
      </c>
      <c r="N627" s="50">
        <v>157307.03</v>
      </c>
      <c r="O627" s="50">
        <v>2191762.9700000002</v>
      </c>
      <c r="P627" s="71">
        <f t="shared" si="19"/>
        <v>9.803993004115226E-2</v>
      </c>
    </row>
    <row r="628" spans="1:16" ht="14.4" x14ac:dyDescent="0.2">
      <c r="A628" s="51" t="s">
        <v>702</v>
      </c>
      <c r="B628" s="51" t="s">
        <v>703</v>
      </c>
      <c r="C628" s="70" t="str">
        <f t="shared" si="18"/>
        <v>21375107 CENTRO CULTURAL E HISTÓRICO JOSÉ FIGUERE</v>
      </c>
      <c r="D628" s="51" t="s">
        <v>685</v>
      </c>
      <c r="E628" s="51" t="s">
        <v>183</v>
      </c>
      <c r="F628" s="51" t="s">
        <v>184</v>
      </c>
      <c r="G628" s="50">
        <v>600000</v>
      </c>
      <c r="H628" s="50">
        <v>600000</v>
      </c>
      <c r="I628" s="50">
        <v>150000</v>
      </c>
      <c r="J628" s="50">
        <v>0</v>
      </c>
      <c r="K628" s="50">
        <v>0</v>
      </c>
      <c r="L628" s="50">
        <v>0</v>
      </c>
      <c r="M628" s="50">
        <v>94382</v>
      </c>
      <c r="N628" s="50">
        <v>94382</v>
      </c>
      <c r="O628" s="50">
        <v>505618</v>
      </c>
      <c r="P628" s="71">
        <f t="shared" si="19"/>
        <v>0.15730333333333332</v>
      </c>
    </row>
    <row r="629" spans="1:16" ht="14.4" x14ac:dyDescent="0.2">
      <c r="A629" s="51" t="s">
        <v>702</v>
      </c>
      <c r="B629" s="51" t="s">
        <v>703</v>
      </c>
      <c r="C629" s="70" t="str">
        <f t="shared" si="18"/>
        <v>21375107 CENTRO CULTURAL E HISTÓRICO JOSÉ FIGUERE</v>
      </c>
      <c r="D629" s="51" t="s">
        <v>685</v>
      </c>
      <c r="E629" s="51" t="s">
        <v>185</v>
      </c>
      <c r="F629" s="51" t="s">
        <v>186</v>
      </c>
      <c r="G629" s="50">
        <v>960000</v>
      </c>
      <c r="H629" s="50">
        <v>960000</v>
      </c>
      <c r="I629" s="50">
        <v>240000</v>
      </c>
      <c r="J629" s="50">
        <v>0</v>
      </c>
      <c r="K629" s="50">
        <v>0</v>
      </c>
      <c r="L629" s="50">
        <v>0</v>
      </c>
      <c r="M629" s="50">
        <v>58430</v>
      </c>
      <c r="N629" s="50">
        <v>0</v>
      </c>
      <c r="O629" s="50">
        <v>901570</v>
      </c>
      <c r="P629" s="71">
        <f t="shared" si="19"/>
        <v>6.0864583333333333E-2</v>
      </c>
    </row>
    <row r="630" spans="1:16" ht="14.4" x14ac:dyDescent="0.2">
      <c r="A630" s="51" t="s">
        <v>702</v>
      </c>
      <c r="B630" s="51" t="s">
        <v>703</v>
      </c>
      <c r="C630" s="70" t="str">
        <f t="shared" si="18"/>
        <v>21375107 CENTRO CULTURAL E HISTÓRICO JOSÉ FIGUERE</v>
      </c>
      <c r="D630" s="51" t="s">
        <v>685</v>
      </c>
      <c r="E630" s="51" t="s">
        <v>189</v>
      </c>
      <c r="F630" s="51" t="s">
        <v>190</v>
      </c>
      <c r="G630" s="50">
        <v>540000</v>
      </c>
      <c r="H630" s="50">
        <v>540000</v>
      </c>
      <c r="I630" s="50">
        <v>135000</v>
      </c>
      <c r="J630" s="50">
        <v>0</v>
      </c>
      <c r="K630" s="50">
        <v>0</v>
      </c>
      <c r="L630" s="50">
        <v>0</v>
      </c>
      <c r="M630" s="50">
        <v>62925.03</v>
      </c>
      <c r="N630" s="50">
        <v>62925.03</v>
      </c>
      <c r="O630" s="50">
        <v>477074.97</v>
      </c>
      <c r="P630" s="71">
        <f t="shared" si="19"/>
        <v>0.11652783333333333</v>
      </c>
    </row>
    <row r="631" spans="1:16" ht="14.4" x14ac:dyDescent="0.2">
      <c r="A631" s="51" t="s">
        <v>702</v>
      </c>
      <c r="B631" s="51" t="s">
        <v>703</v>
      </c>
      <c r="C631" s="70" t="str">
        <f t="shared" si="18"/>
        <v>21375107 CENTRO CULTURAL E HISTÓRICO JOSÉ FIGUERE</v>
      </c>
      <c r="D631" s="51" t="s">
        <v>685</v>
      </c>
      <c r="E631" s="51" t="s">
        <v>191</v>
      </c>
      <c r="F631" s="51" t="s">
        <v>192</v>
      </c>
      <c r="G631" s="50">
        <v>330000</v>
      </c>
      <c r="H631" s="50">
        <v>330000</v>
      </c>
      <c r="I631" s="50">
        <v>82500</v>
      </c>
      <c r="J631" s="50">
        <v>0</v>
      </c>
      <c r="K631" s="50">
        <v>0</v>
      </c>
      <c r="L631" s="50">
        <v>0</v>
      </c>
      <c r="M631" s="50">
        <v>22500</v>
      </c>
      <c r="N631" s="50">
        <v>0</v>
      </c>
      <c r="O631" s="50">
        <v>307500</v>
      </c>
      <c r="P631" s="71">
        <f t="shared" si="19"/>
        <v>6.8181818181818177E-2</v>
      </c>
    </row>
    <row r="632" spans="1:16" ht="14.4" x14ac:dyDescent="0.2">
      <c r="A632" s="51" t="s">
        <v>702</v>
      </c>
      <c r="B632" s="51" t="s">
        <v>703</v>
      </c>
      <c r="C632" s="70" t="str">
        <f t="shared" si="18"/>
        <v>21375107 CENTRO CULTURAL E HISTÓRICO JOSÉ FIGUERE</v>
      </c>
      <c r="D632" s="51" t="s">
        <v>685</v>
      </c>
      <c r="E632" s="51" t="s">
        <v>193</v>
      </c>
      <c r="F632" s="51" t="s">
        <v>194</v>
      </c>
      <c r="G632" s="50">
        <v>1800000</v>
      </c>
      <c r="H632" s="50">
        <v>1800000</v>
      </c>
      <c r="I632" s="50">
        <v>1575000</v>
      </c>
      <c r="J632" s="50">
        <v>0</v>
      </c>
      <c r="K632" s="50">
        <v>0</v>
      </c>
      <c r="L632" s="50">
        <v>0</v>
      </c>
      <c r="M632" s="50">
        <v>290672.65000000002</v>
      </c>
      <c r="N632" s="50">
        <v>290672.65000000002</v>
      </c>
      <c r="O632" s="50">
        <v>1509327.35</v>
      </c>
      <c r="P632" s="71">
        <f t="shared" si="19"/>
        <v>0.16148480555555556</v>
      </c>
    </row>
    <row r="633" spans="1:16" ht="14.4" x14ac:dyDescent="0.2">
      <c r="A633" s="51" t="s">
        <v>702</v>
      </c>
      <c r="B633" s="51" t="s">
        <v>703</v>
      </c>
      <c r="C633" s="70" t="str">
        <f t="shared" si="18"/>
        <v>21375107 CENTRO CULTURAL E HISTÓRICO JOSÉ FIGUERE</v>
      </c>
      <c r="D633" s="51" t="s">
        <v>685</v>
      </c>
      <c r="E633" s="51" t="s">
        <v>195</v>
      </c>
      <c r="F633" s="51" t="s">
        <v>196</v>
      </c>
      <c r="G633" s="50">
        <v>100000</v>
      </c>
      <c r="H633" s="50">
        <v>100000</v>
      </c>
      <c r="I633" s="50">
        <v>25000</v>
      </c>
      <c r="J633" s="50">
        <v>0</v>
      </c>
      <c r="K633" s="50">
        <v>0</v>
      </c>
      <c r="L633" s="50">
        <v>0</v>
      </c>
      <c r="M633" s="50">
        <v>0</v>
      </c>
      <c r="N633" s="50">
        <v>0</v>
      </c>
      <c r="O633" s="50">
        <v>100000</v>
      </c>
      <c r="P633" s="71">
        <f t="shared" si="19"/>
        <v>0</v>
      </c>
    </row>
    <row r="634" spans="1:16" ht="14.4" x14ac:dyDescent="0.2">
      <c r="A634" s="51" t="s">
        <v>702</v>
      </c>
      <c r="B634" s="51" t="s">
        <v>703</v>
      </c>
      <c r="C634" s="70" t="str">
        <f t="shared" si="18"/>
        <v>21375107 CENTRO CULTURAL E HISTÓRICO JOSÉ FIGUERE</v>
      </c>
      <c r="D634" s="51" t="s">
        <v>685</v>
      </c>
      <c r="E634" s="51" t="s">
        <v>199</v>
      </c>
      <c r="F634" s="51" t="s">
        <v>200</v>
      </c>
      <c r="G634" s="50">
        <v>100000</v>
      </c>
      <c r="H634" s="50">
        <v>100000</v>
      </c>
      <c r="I634" s="50">
        <v>25000</v>
      </c>
      <c r="J634" s="50">
        <v>0</v>
      </c>
      <c r="K634" s="50">
        <v>0</v>
      </c>
      <c r="L634" s="50">
        <v>0</v>
      </c>
      <c r="M634" s="50">
        <v>0</v>
      </c>
      <c r="N634" s="50">
        <v>0</v>
      </c>
      <c r="O634" s="50">
        <v>100000</v>
      </c>
      <c r="P634" s="71">
        <f t="shared" si="19"/>
        <v>0</v>
      </c>
    </row>
    <row r="635" spans="1:16" ht="14.4" x14ac:dyDescent="0.2">
      <c r="A635" s="51" t="s">
        <v>702</v>
      </c>
      <c r="B635" s="51" t="s">
        <v>703</v>
      </c>
      <c r="C635" s="70" t="str">
        <f t="shared" si="18"/>
        <v>21375107 CENTRO CULTURAL E HISTÓRICO JOSÉ FIGUERE</v>
      </c>
      <c r="D635" s="51" t="s">
        <v>685</v>
      </c>
      <c r="E635" s="51" t="s">
        <v>205</v>
      </c>
      <c r="F635" s="51" t="s">
        <v>206</v>
      </c>
      <c r="G635" s="50">
        <v>1500000</v>
      </c>
      <c r="H635" s="50">
        <v>1500000</v>
      </c>
      <c r="I635" s="50">
        <v>1500000</v>
      </c>
      <c r="J635" s="50">
        <v>0</v>
      </c>
      <c r="K635" s="50">
        <v>0</v>
      </c>
      <c r="L635" s="50">
        <v>0</v>
      </c>
      <c r="M635" s="50">
        <v>265672.65000000002</v>
      </c>
      <c r="N635" s="50">
        <v>265672.65000000002</v>
      </c>
      <c r="O635" s="50">
        <v>1234327.3500000001</v>
      </c>
      <c r="P635" s="71">
        <f t="shared" si="19"/>
        <v>0.17711510000000003</v>
      </c>
    </row>
    <row r="636" spans="1:16" ht="14.4" x14ac:dyDescent="0.2">
      <c r="A636" s="51" t="s">
        <v>702</v>
      </c>
      <c r="B636" s="51" t="s">
        <v>703</v>
      </c>
      <c r="C636" s="70" t="str">
        <f t="shared" si="18"/>
        <v>21375107 CENTRO CULTURAL E HISTÓRICO JOSÉ FIGUERE</v>
      </c>
      <c r="D636" s="51" t="s">
        <v>685</v>
      </c>
      <c r="E636" s="51" t="s">
        <v>207</v>
      </c>
      <c r="F636" s="51" t="s">
        <v>208</v>
      </c>
      <c r="G636" s="50">
        <v>100000</v>
      </c>
      <c r="H636" s="50">
        <v>100000</v>
      </c>
      <c r="I636" s="50">
        <v>25000</v>
      </c>
      <c r="J636" s="50">
        <v>0</v>
      </c>
      <c r="K636" s="50">
        <v>0</v>
      </c>
      <c r="L636" s="50">
        <v>0</v>
      </c>
      <c r="M636" s="50">
        <v>25000</v>
      </c>
      <c r="N636" s="50">
        <v>25000</v>
      </c>
      <c r="O636" s="50">
        <v>75000</v>
      </c>
      <c r="P636" s="71">
        <f t="shared" si="19"/>
        <v>0.25</v>
      </c>
    </row>
    <row r="637" spans="1:16" ht="14.4" x14ac:dyDescent="0.2">
      <c r="A637" s="51" t="s">
        <v>702</v>
      </c>
      <c r="B637" s="51" t="s">
        <v>703</v>
      </c>
      <c r="C637" s="70" t="str">
        <f t="shared" si="18"/>
        <v>21375107 CENTRO CULTURAL E HISTÓRICO JOSÉ FIGUERE</v>
      </c>
      <c r="D637" s="51" t="s">
        <v>685</v>
      </c>
      <c r="E637" s="51" t="s">
        <v>209</v>
      </c>
      <c r="F637" s="51" t="s">
        <v>210</v>
      </c>
      <c r="G637" s="50">
        <v>7500000</v>
      </c>
      <c r="H637" s="50">
        <v>7500000</v>
      </c>
      <c r="I637" s="50">
        <v>1875000</v>
      </c>
      <c r="J637" s="50">
        <v>0</v>
      </c>
      <c r="K637" s="50">
        <v>0</v>
      </c>
      <c r="L637" s="50">
        <v>0</v>
      </c>
      <c r="M637" s="50">
        <v>876384.68</v>
      </c>
      <c r="N637" s="50">
        <v>10440</v>
      </c>
      <c r="O637" s="50">
        <v>6623615.3200000003</v>
      </c>
      <c r="P637" s="71">
        <f t="shared" si="19"/>
        <v>0.11685129066666668</v>
      </c>
    </row>
    <row r="638" spans="1:16" ht="14.4" x14ac:dyDescent="0.2">
      <c r="A638" s="51" t="s">
        <v>702</v>
      </c>
      <c r="B638" s="51" t="s">
        <v>703</v>
      </c>
      <c r="C638" s="70" t="str">
        <f t="shared" si="18"/>
        <v>21375107 CENTRO CULTURAL E HISTÓRICO JOSÉ FIGUERE</v>
      </c>
      <c r="D638" s="51" t="s">
        <v>685</v>
      </c>
      <c r="E638" s="51" t="s">
        <v>221</v>
      </c>
      <c r="F638" s="51" t="s">
        <v>222</v>
      </c>
      <c r="G638" s="50">
        <v>7000000</v>
      </c>
      <c r="H638" s="50">
        <v>7000000</v>
      </c>
      <c r="I638" s="50">
        <v>1750000</v>
      </c>
      <c r="J638" s="50">
        <v>0</v>
      </c>
      <c r="K638" s="50">
        <v>0</v>
      </c>
      <c r="L638" s="50">
        <v>0</v>
      </c>
      <c r="M638" s="50">
        <v>824197.87</v>
      </c>
      <c r="N638" s="50">
        <v>0</v>
      </c>
      <c r="O638" s="50">
        <v>6175802.1299999999</v>
      </c>
      <c r="P638" s="71">
        <f t="shared" si="19"/>
        <v>0.11774255285714286</v>
      </c>
    </row>
    <row r="639" spans="1:16" ht="14.4" x14ac:dyDescent="0.2">
      <c r="A639" s="51" t="s">
        <v>702</v>
      </c>
      <c r="B639" s="51" t="s">
        <v>703</v>
      </c>
      <c r="C639" s="70" t="str">
        <f t="shared" si="18"/>
        <v>21375107 CENTRO CULTURAL E HISTÓRICO JOSÉ FIGUERE</v>
      </c>
      <c r="D639" s="51" t="s">
        <v>685</v>
      </c>
      <c r="E639" s="51" t="s">
        <v>223</v>
      </c>
      <c r="F639" s="51" t="s">
        <v>224</v>
      </c>
      <c r="G639" s="50">
        <v>500000</v>
      </c>
      <c r="H639" s="50">
        <v>500000</v>
      </c>
      <c r="I639" s="50">
        <v>125000</v>
      </c>
      <c r="J639" s="50">
        <v>0</v>
      </c>
      <c r="K639" s="50">
        <v>0</v>
      </c>
      <c r="L639" s="50">
        <v>0</v>
      </c>
      <c r="M639" s="50">
        <v>52186.81</v>
      </c>
      <c r="N639" s="50">
        <v>10440</v>
      </c>
      <c r="O639" s="50">
        <v>447813.19</v>
      </c>
      <c r="P639" s="71">
        <f t="shared" si="19"/>
        <v>0.10437362</v>
      </c>
    </row>
    <row r="640" spans="1:16" ht="14.4" x14ac:dyDescent="0.2">
      <c r="A640" s="51" t="s">
        <v>702</v>
      </c>
      <c r="B640" s="51" t="s">
        <v>703</v>
      </c>
      <c r="C640" s="70" t="str">
        <f t="shared" si="18"/>
        <v>21375107 CENTRO CULTURAL E HISTÓRICO JOSÉ FIGUERE</v>
      </c>
      <c r="D640" s="51" t="s">
        <v>685</v>
      </c>
      <c r="E640" s="51" t="s">
        <v>225</v>
      </c>
      <c r="F640" s="51" t="s">
        <v>226</v>
      </c>
      <c r="G640" s="50">
        <v>500000</v>
      </c>
      <c r="H640" s="50">
        <v>500000</v>
      </c>
      <c r="I640" s="50">
        <v>125000</v>
      </c>
      <c r="J640" s="50">
        <v>0</v>
      </c>
      <c r="K640" s="50">
        <v>0</v>
      </c>
      <c r="L640" s="50">
        <v>0</v>
      </c>
      <c r="M640" s="50">
        <v>5000</v>
      </c>
      <c r="N640" s="50">
        <v>0</v>
      </c>
      <c r="O640" s="50">
        <v>495000</v>
      </c>
      <c r="P640" s="71">
        <f t="shared" si="19"/>
        <v>0.01</v>
      </c>
    </row>
    <row r="641" spans="1:16" ht="14.4" x14ac:dyDescent="0.2">
      <c r="A641" s="51" t="s">
        <v>702</v>
      </c>
      <c r="B641" s="51" t="s">
        <v>703</v>
      </c>
      <c r="C641" s="70" t="str">
        <f t="shared" si="18"/>
        <v>21375107 CENTRO CULTURAL E HISTÓRICO JOSÉ FIGUERE</v>
      </c>
      <c r="D641" s="51" t="s">
        <v>685</v>
      </c>
      <c r="E641" s="51" t="s">
        <v>227</v>
      </c>
      <c r="F641" s="51" t="s">
        <v>228</v>
      </c>
      <c r="G641" s="50">
        <v>100000</v>
      </c>
      <c r="H641" s="50">
        <v>100000</v>
      </c>
      <c r="I641" s="50">
        <v>25000</v>
      </c>
      <c r="J641" s="50">
        <v>0</v>
      </c>
      <c r="K641" s="50">
        <v>0</v>
      </c>
      <c r="L641" s="50">
        <v>0</v>
      </c>
      <c r="M641" s="50">
        <v>0</v>
      </c>
      <c r="N641" s="50">
        <v>0</v>
      </c>
      <c r="O641" s="50">
        <v>100000</v>
      </c>
      <c r="P641" s="71">
        <f t="shared" si="19"/>
        <v>0</v>
      </c>
    </row>
    <row r="642" spans="1:16" ht="14.4" x14ac:dyDescent="0.2">
      <c r="A642" s="51" t="s">
        <v>702</v>
      </c>
      <c r="B642" s="51" t="s">
        <v>703</v>
      </c>
      <c r="C642" s="70" t="str">
        <f t="shared" si="18"/>
        <v>21375107 CENTRO CULTURAL E HISTÓRICO JOSÉ FIGUERE</v>
      </c>
      <c r="D642" s="51" t="s">
        <v>685</v>
      </c>
      <c r="E642" s="51" t="s">
        <v>229</v>
      </c>
      <c r="F642" s="51" t="s">
        <v>230</v>
      </c>
      <c r="G642" s="50">
        <v>400000</v>
      </c>
      <c r="H642" s="50">
        <v>400000</v>
      </c>
      <c r="I642" s="50">
        <v>100000</v>
      </c>
      <c r="J642" s="50">
        <v>0</v>
      </c>
      <c r="K642" s="50">
        <v>0</v>
      </c>
      <c r="L642" s="50">
        <v>0</v>
      </c>
      <c r="M642" s="50">
        <v>5000</v>
      </c>
      <c r="N642" s="50">
        <v>0</v>
      </c>
      <c r="O642" s="50">
        <v>395000</v>
      </c>
      <c r="P642" s="71">
        <f t="shared" si="19"/>
        <v>1.2500000000000001E-2</v>
      </c>
    </row>
    <row r="643" spans="1:16" ht="14.4" x14ac:dyDescent="0.2">
      <c r="A643" s="51" t="s">
        <v>702</v>
      </c>
      <c r="B643" s="51" t="s">
        <v>703</v>
      </c>
      <c r="C643" s="70" t="str">
        <f t="shared" si="18"/>
        <v>21375107 CENTRO CULTURAL E HISTÓRICO JOSÉ FIGUERE</v>
      </c>
      <c r="D643" s="51" t="s">
        <v>685</v>
      </c>
      <c r="E643" s="51" t="s">
        <v>235</v>
      </c>
      <c r="F643" s="51" t="s">
        <v>236</v>
      </c>
      <c r="G643" s="50">
        <v>2700000</v>
      </c>
      <c r="H643" s="50">
        <v>2700000</v>
      </c>
      <c r="I643" s="50">
        <v>675000</v>
      </c>
      <c r="J643" s="50">
        <v>0</v>
      </c>
      <c r="K643" s="50">
        <v>0</v>
      </c>
      <c r="L643" s="50">
        <v>0</v>
      </c>
      <c r="M643" s="50">
        <v>675000</v>
      </c>
      <c r="N643" s="50">
        <v>3828.56</v>
      </c>
      <c r="O643" s="50">
        <v>2025000</v>
      </c>
      <c r="P643" s="71">
        <f t="shared" si="19"/>
        <v>0.25</v>
      </c>
    </row>
    <row r="644" spans="1:16" ht="14.4" x14ac:dyDescent="0.2">
      <c r="A644" s="51" t="s">
        <v>702</v>
      </c>
      <c r="B644" s="51" t="s">
        <v>703</v>
      </c>
      <c r="C644" s="70" t="str">
        <f t="shared" si="18"/>
        <v>21375107 CENTRO CULTURAL E HISTÓRICO JOSÉ FIGUERE</v>
      </c>
      <c r="D644" s="51" t="s">
        <v>685</v>
      </c>
      <c r="E644" s="51" t="s">
        <v>237</v>
      </c>
      <c r="F644" s="51" t="s">
        <v>238</v>
      </c>
      <c r="G644" s="50">
        <v>2700000</v>
      </c>
      <c r="H644" s="50">
        <v>2700000</v>
      </c>
      <c r="I644" s="50">
        <v>675000</v>
      </c>
      <c r="J644" s="50">
        <v>0</v>
      </c>
      <c r="K644" s="50">
        <v>0</v>
      </c>
      <c r="L644" s="50">
        <v>0</v>
      </c>
      <c r="M644" s="50">
        <v>675000</v>
      </c>
      <c r="N644" s="50">
        <v>3828.56</v>
      </c>
      <c r="O644" s="50">
        <v>2025000</v>
      </c>
      <c r="P644" s="71">
        <f t="shared" si="19"/>
        <v>0.25</v>
      </c>
    </row>
    <row r="645" spans="1:16" ht="14.4" x14ac:dyDescent="0.2">
      <c r="A645" s="51" t="s">
        <v>702</v>
      </c>
      <c r="B645" s="51" t="s">
        <v>703</v>
      </c>
      <c r="C645" s="70" t="str">
        <f t="shared" si="18"/>
        <v>21375107 CENTRO CULTURAL E HISTÓRICO JOSÉ FIGUERE</v>
      </c>
      <c r="D645" s="51" t="s">
        <v>685</v>
      </c>
      <c r="E645" s="51" t="s">
        <v>247</v>
      </c>
      <c r="F645" s="51" t="s">
        <v>248</v>
      </c>
      <c r="G645" s="50">
        <v>3060000</v>
      </c>
      <c r="H645" s="50">
        <v>3060000</v>
      </c>
      <c r="I645" s="50">
        <v>765000</v>
      </c>
      <c r="J645" s="50">
        <v>0</v>
      </c>
      <c r="K645" s="50">
        <v>0</v>
      </c>
      <c r="L645" s="50">
        <v>0</v>
      </c>
      <c r="M645" s="50">
        <v>0</v>
      </c>
      <c r="N645" s="50">
        <v>0</v>
      </c>
      <c r="O645" s="50">
        <v>3060000</v>
      </c>
      <c r="P645" s="71">
        <f t="shared" si="19"/>
        <v>0</v>
      </c>
    </row>
    <row r="646" spans="1:16" ht="14.4" x14ac:dyDescent="0.2">
      <c r="A646" s="51" t="s">
        <v>702</v>
      </c>
      <c r="B646" s="51" t="s">
        <v>703</v>
      </c>
      <c r="C646" s="70" t="str">
        <f t="shared" si="18"/>
        <v>21375107 CENTRO CULTURAL E HISTÓRICO JOSÉ FIGUERE</v>
      </c>
      <c r="D646" s="51" t="s">
        <v>685</v>
      </c>
      <c r="E646" s="51" t="s">
        <v>249</v>
      </c>
      <c r="F646" s="51" t="s">
        <v>250</v>
      </c>
      <c r="G646" s="50">
        <v>500000</v>
      </c>
      <c r="H646" s="50">
        <v>500000</v>
      </c>
      <c r="I646" s="50">
        <v>125000</v>
      </c>
      <c r="J646" s="50">
        <v>0</v>
      </c>
      <c r="K646" s="50">
        <v>0</v>
      </c>
      <c r="L646" s="50">
        <v>0</v>
      </c>
      <c r="M646" s="50">
        <v>0</v>
      </c>
      <c r="N646" s="50">
        <v>0</v>
      </c>
      <c r="O646" s="50">
        <v>500000</v>
      </c>
      <c r="P646" s="71">
        <f t="shared" si="19"/>
        <v>0</v>
      </c>
    </row>
    <row r="647" spans="1:16" ht="14.4" x14ac:dyDescent="0.2">
      <c r="A647" s="51" t="s">
        <v>702</v>
      </c>
      <c r="B647" s="51" t="s">
        <v>703</v>
      </c>
      <c r="C647" s="70" t="str">
        <f t="shared" ref="C647:C710" si="20">+CONCATENATE(A647," ",B647)</f>
        <v>21375107 CENTRO CULTURAL E HISTÓRICO JOSÉ FIGUERE</v>
      </c>
      <c r="D647" s="51" t="s">
        <v>685</v>
      </c>
      <c r="E647" s="51" t="s">
        <v>255</v>
      </c>
      <c r="F647" s="51" t="s">
        <v>256</v>
      </c>
      <c r="G647" s="50">
        <v>500000</v>
      </c>
      <c r="H647" s="50">
        <v>500000</v>
      </c>
      <c r="I647" s="50">
        <v>125000</v>
      </c>
      <c r="J647" s="50">
        <v>0</v>
      </c>
      <c r="K647" s="50">
        <v>0</v>
      </c>
      <c r="L647" s="50">
        <v>0</v>
      </c>
      <c r="M647" s="50">
        <v>0</v>
      </c>
      <c r="N647" s="50">
        <v>0</v>
      </c>
      <c r="O647" s="50">
        <v>500000</v>
      </c>
      <c r="P647" s="71">
        <f t="shared" ref="P647:P710" si="21">+IFERROR(M647/H647,0)</f>
        <v>0</v>
      </c>
    </row>
    <row r="648" spans="1:16" ht="14.4" x14ac:dyDescent="0.2">
      <c r="A648" s="51" t="s">
        <v>702</v>
      </c>
      <c r="B648" s="51" t="s">
        <v>703</v>
      </c>
      <c r="C648" s="70" t="str">
        <f t="shared" si="20"/>
        <v>21375107 CENTRO CULTURAL E HISTÓRICO JOSÉ FIGUERE</v>
      </c>
      <c r="D648" s="51" t="s">
        <v>685</v>
      </c>
      <c r="E648" s="51" t="s">
        <v>257</v>
      </c>
      <c r="F648" s="51" t="s">
        <v>258</v>
      </c>
      <c r="G648" s="50">
        <v>200000</v>
      </c>
      <c r="H648" s="50">
        <v>200000</v>
      </c>
      <c r="I648" s="50">
        <v>50000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200000</v>
      </c>
      <c r="P648" s="71">
        <f t="shared" si="21"/>
        <v>0</v>
      </c>
    </row>
    <row r="649" spans="1:16" ht="14.4" x14ac:dyDescent="0.2">
      <c r="A649" s="51" t="s">
        <v>702</v>
      </c>
      <c r="B649" s="51" t="s">
        <v>703</v>
      </c>
      <c r="C649" s="70" t="str">
        <f t="shared" si="20"/>
        <v>21375107 CENTRO CULTURAL E HISTÓRICO JOSÉ FIGUERE</v>
      </c>
      <c r="D649" s="51" t="s">
        <v>685</v>
      </c>
      <c r="E649" s="51" t="s">
        <v>259</v>
      </c>
      <c r="F649" s="51" t="s">
        <v>260</v>
      </c>
      <c r="G649" s="50">
        <v>1000000</v>
      </c>
      <c r="H649" s="50">
        <v>1000000</v>
      </c>
      <c r="I649" s="50">
        <v>250000</v>
      </c>
      <c r="J649" s="50">
        <v>0</v>
      </c>
      <c r="K649" s="50">
        <v>0</v>
      </c>
      <c r="L649" s="50">
        <v>0</v>
      </c>
      <c r="M649" s="50">
        <v>0</v>
      </c>
      <c r="N649" s="50">
        <v>0</v>
      </c>
      <c r="O649" s="50">
        <v>1000000</v>
      </c>
      <c r="P649" s="71">
        <f t="shared" si="21"/>
        <v>0</v>
      </c>
    </row>
    <row r="650" spans="1:16" ht="14.4" x14ac:dyDescent="0.2">
      <c r="A650" s="51" t="s">
        <v>702</v>
      </c>
      <c r="B650" s="51" t="s">
        <v>703</v>
      </c>
      <c r="C650" s="70" t="str">
        <f t="shared" si="20"/>
        <v>21375107 CENTRO CULTURAL E HISTÓRICO JOSÉ FIGUERE</v>
      </c>
      <c r="D650" s="51" t="s">
        <v>685</v>
      </c>
      <c r="E650" s="51" t="s">
        <v>261</v>
      </c>
      <c r="F650" s="51" t="s">
        <v>262</v>
      </c>
      <c r="G650" s="50">
        <v>360000</v>
      </c>
      <c r="H650" s="50">
        <v>360000</v>
      </c>
      <c r="I650" s="50">
        <v>90000</v>
      </c>
      <c r="J650" s="50">
        <v>0</v>
      </c>
      <c r="K650" s="50">
        <v>0</v>
      </c>
      <c r="L650" s="50">
        <v>0</v>
      </c>
      <c r="M650" s="50">
        <v>0</v>
      </c>
      <c r="N650" s="50">
        <v>0</v>
      </c>
      <c r="O650" s="50">
        <v>360000</v>
      </c>
      <c r="P650" s="71">
        <f t="shared" si="21"/>
        <v>0</v>
      </c>
    </row>
    <row r="651" spans="1:16" ht="14.4" x14ac:dyDescent="0.2">
      <c r="A651" s="51" t="s">
        <v>702</v>
      </c>
      <c r="B651" s="51" t="s">
        <v>703</v>
      </c>
      <c r="C651" s="70" t="str">
        <f t="shared" si="20"/>
        <v>21375107 CENTRO CULTURAL E HISTÓRICO JOSÉ FIGUERE</v>
      </c>
      <c r="D651" s="51" t="s">
        <v>685</v>
      </c>
      <c r="E651" s="51" t="s">
        <v>263</v>
      </c>
      <c r="F651" s="51" t="s">
        <v>264</v>
      </c>
      <c r="G651" s="50">
        <v>500000</v>
      </c>
      <c r="H651" s="50">
        <v>500000</v>
      </c>
      <c r="I651" s="50">
        <v>125000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500000</v>
      </c>
      <c r="P651" s="71">
        <f t="shared" si="21"/>
        <v>0</v>
      </c>
    </row>
    <row r="652" spans="1:16" ht="14.4" x14ac:dyDescent="0.2">
      <c r="A652" s="51" t="s">
        <v>702</v>
      </c>
      <c r="B652" s="51" t="s">
        <v>703</v>
      </c>
      <c r="C652" s="70" t="str">
        <f t="shared" si="20"/>
        <v>21375107 CENTRO CULTURAL E HISTÓRICO JOSÉ FIGUERE</v>
      </c>
      <c r="D652" s="51" t="s">
        <v>685</v>
      </c>
      <c r="E652" s="51" t="s">
        <v>265</v>
      </c>
      <c r="F652" s="51" t="s">
        <v>266</v>
      </c>
      <c r="G652" s="50">
        <v>400000</v>
      </c>
      <c r="H652" s="50">
        <v>400000</v>
      </c>
      <c r="I652" s="50">
        <v>100000</v>
      </c>
      <c r="J652" s="50">
        <v>0</v>
      </c>
      <c r="K652" s="50">
        <v>0</v>
      </c>
      <c r="L652" s="50">
        <v>0</v>
      </c>
      <c r="M652" s="50">
        <v>0</v>
      </c>
      <c r="N652" s="50">
        <v>0</v>
      </c>
      <c r="O652" s="50">
        <v>400000</v>
      </c>
      <c r="P652" s="71">
        <f t="shared" si="21"/>
        <v>0</v>
      </c>
    </row>
    <row r="653" spans="1:16" ht="14.4" x14ac:dyDescent="0.2">
      <c r="A653" s="51" t="s">
        <v>702</v>
      </c>
      <c r="B653" s="51" t="s">
        <v>703</v>
      </c>
      <c r="C653" s="70" t="str">
        <f t="shared" si="20"/>
        <v>21375107 CENTRO CULTURAL E HISTÓRICO JOSÉ FIGUERE</v>
      </c>
      <c r="D653" s="51" t="s">
        <v>685</v>
      </c>
      <c r="E653" s="51" t="s">
        <v>269</v>
      </c>
      <c r="F653" s="51" t="s">
        <v>270</v>
      </c>
      <c r="G653" s="50">
        <v>400000</v>
      </c>
      <c r="H653" s="50">
        <v>400000</v>
      </c>
      <c r="I653" s="50">
        <v>100000</v>
      </c>
      <c r="J653" s="50">
        <v>0</v>
      </c>
      <c r="K653" s="50">
        <v>0</v>
      </c>
      <c r="L653" s="50">
        <v>0</v>
      </c>
      <c r="M653" s="50">
        <v>0</v>
      </c>
      <c r="N653" s="50">
        <v>0</v>
      </c>
      <c r="O653" s="50">
        <v>400000</v>
      </c>
      <c r="P653" s="71">
        <f t="shared" si="21"/>
        <v>0</v>
      </c>
    </row>
    <row r="654" spans="1:16" ht="14.4" x14ac:dyDescent="0.2">
      <c r="A654" s="51" t="s">
        <v>702</v>
      </c>
      <c r="B654" s="51" t="s">
        <v>703</v>
      </c>
      <c r="C654" s="70" t="str">
        <f t="shared" si="20"/>
        <v>21375107 CENTRO CULTURAL E HISTÓRICO JOSÉ FIGUERE</v>
      </c>
      <c r="D654" s="51" t="s">
        <v>685</v>
      </c>
      <c r="E654" s="51" t="s">
        <v>279</v>
      </c>
      <c r="F654" s="51" t="s">
        <v>280</v>
      </c>
      <c r="G654" s="50">
        <v>2316147</v>
      </c>
      <c r="H654" s="50">
        <v>2316147</v>
      </c>
      <c r="I654" s="50">
        <v>579036.75</v>
      </c>
      <c r="J654" s="50">
        <v>0</v>
      </c>
      <c r="K654" s="50">
        <v>0</v>
      </c>
      <c r="L654" s="50">
        <v>0</v>
      </c>
      <c r="M654" s="50">
        <v>155597</v>
      </c>
      <c r="N654" s="50">
        <v>155597</v>
      </c>
      <c r="O654" s="50">
        <v>2160550</v>
      </c>
      <c r="P654" s="71">
        <f t="shared" si="21"/>
        <v>6.7179242077467449E-2</v>
      </c>
    </row>
    <row r="655" spans="1:16" ht="14.4" x14ac:dyDescent="0.2">
      <c r="A655" s="51" t="s">
        <v>702</v>
      </c>
      <c r="B655" s="51" t="s">
        <v>703</v>
      </c>
      <c r="C655" s="70" t="str">
        <f t="shared" si="20"/>
        <v>21375107 CENTRO CULTURAL E HISTÓRICO JOSÉ FIGUERE</v>
      </c>
      <c r="D655" s="51" t="s">
        <v>685</v>
      </c>
      <c r="E655" s="51" t="s">
        <v>281</v>
      </c>
      <c r="F655" s="51" t="s">
        <v>282</v>
      </c>
      <c r="G655" s="50">
        <v>1000000</v>
      </c>
      <c r="H655" s="50">
        <v>1000000</v>
      </c>
      <c r="I655" s="50">
        <v>250000</v>
      </c>
      <c r="J655" s="50">
        <v>0</v>
      </c>
      <c r="K655" s="50">
        <v>0</v>
      </c>
      <c r="L655" s="50">
        <v>0</v>
      </c>
      <c r="M655" s="50">
        <v>141047</v>
      </c>
      <c r="N655" s="50">
        <v>141047</v>
      </c>
      <c r="O655" s="50">
        <v>858953</v>
      </c>
      <c r="P655" s="71">
        <f t="shared" si="21"/>
        <v>0.14104700000000001</v>
      </c>
    </row>
    <row r="656" spans="1:16" ht="14.4" x14ac:dyDescent="0.2">
      <c r="A656" s="51" t="s">
        <v>702</v>
      </c>
      <c r="B656" s="51" t="s">
        <v>703</v>
      </c>
      <c r="C656" s="70" t="str">
        <f t="shared" si="20"/>
        <v>21375107 CENTRO CULTURAL E HISTÓRICO JOSÉ FIGUERE</v>
      </c>
      <c r="D656" s="51" t="s">
        <v>685</v>
      </c>
      <c r="E656" s="51" t="s">
        <v>283</v>
      </c>
      <c r="F656" s="51" t="s">
        <v>284</v>
      </c>
      <c r="G656" s="50">
        <v>900000</v>
      </c>
      <c r="H656" s="50">
        <v>900000</v>
      </c>
      <c r="I656" s="50">
        <v>225000</v>
      </c>
      <c r="J656" s="50">
        <v>0</v>
      </c>
      <c r="K656" s="50">
        <v>0</v>
      </c>
      <c r="L656" s="50">
        <v>0</v>
      </c>
      <c r="M656" s="50">
        <v>141047</v>
      </c>
      <c r="N656" s="50">
        <v>141047</v>
      </c>
      <c r="O656" s="50">
        <v>758953</v>
      </c>
      <c r="P656" s="71">
        <f t="shared" si="21"/>
        <v>0.15671888888888888</v>
      </c>
    </row>
    <row r="657" spans="1:16" ht="14.4" x14ac:dyDescent="0.2">
      <c r="A657" s="51" t="s">
        <v>702</v>
      </c>
      <c r="B657" s="51" t="s">
        <v>703</v>
      </c>
      <c r="C657" s="70" t="str">
        <f t="shared" si="20"/>
        <v>21375107 CENTRO CULTURAL E HISTÓRICO JOSÉ FIGUERE</v>
      </c>
      <c r="D657" s="51" t="s">
        <v>685</v>
      </c>
      <c r="E657" s="51" t="s">
        <v>287</v>
      </c>
      <c r="F657" s="51" t="s">
        <v>288</v>
      </c>
      <c r="G657" s="50">
        <v>100000</v>
      </c>
      <c r="H657" s="50">
        <v>100000</v>
      </c>
      <c r="I657" s="50">
        <v>25000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100000</v>
      </c>
      <c r="P657" s="71">
        <f t="shared" si="21"/>
        <v>0</v>
      </c>
    </row>
    <row r="658" spans="1:16" ht="14.4" x14ac:dyDescent="0.2">
      <c r="A658" s="51" t="s">
        <v>702</v>
      </c>
      <c r="B658" s="51" t="s">
        <v>703</v>
      </c>
      <c r="C658" s="70" t="str">
        <f t="shared" si="20"/>
        <v>21375107 CENTRO CULTURAL E HISTÓRICO JOSÉ FIGUERE</v>
      </c>
      <c r="D658" s="51" t="s">
        <v>685</v>
      </c>
      <c r="E658" s="51" t="s">
        <v>291</v>
      </c>
      <c r="F658" s="51" t="s">
        <v>292</v>
      </c>
      <c r="G658" s="50">
        <v>300000</v>
      </c>
      <c r="H658" s="50">
        <v>300000</v>
      </c>
      <c r="I658" s="50">
        <v>75000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300000</v>
      </c>
      <c r="P658" s="71">
        <f t="shared" si="21"/>
        <v>0</v>
      </c>
    </row>
    <row r="659" spans="1:16" ht="14.4" x14ac:dyDescent="0.2">
      <c r="A659" s="51" t="s">
        <v>702</v>
      </c>
      <c r="B659" s="51" t="s">
        <v>703</v>
      </c>
      <c r="C659" s="70" t="str">
        <f t="shared" si="20"/>
        <v>21375107 CENTRO CULTURAL E HISTÓRICO JOSÉ FIGUERE</v>
      </c>
      <c r="D659" s="51" t="s">
        <v>685</v>
      </c>
      <c r="E659" s="51" t="s">
        <v>295</v>
      </c>
      <c r="F659" s="51" t="s">
        <v>296</v>
      </c>
      <c r="G659" s="50">
        <v>300000</v>
      </c>
      <c r="H659" s="50">
        <v>300000</v>
      </c>
      <c r="I659" s="50">
        <v>75000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300000</v>
      </c>
      <c r="P659" s="71">
        <f t="shared" si="21"/>
        <v>0</v>
      </c>
    </row>
    <row r="660" spans="1:16" ht="14.4" x14ac:dyDescent="0.2">
      <c r="A660" s="51" t="s">
        <v>702</v>
      </c>
      <c r="B660" s="51" t="s">
        <v>703</v>
      </c>
      <c r="C660" s="70" t="str">
        <f t="shared" si="20"/>
        <v>21375107 CENTRO CULTURAL E HISTÓRICO JOSÉ FIGUERE</v>
      </c>
      <c r="D660" s="51" t="s">
        <v>685</v>
      </c>
      <c r="E660" s="51" t="s">
        <v>297</v>
      </c>
      <c r="F660" s="51" t="s">
        <v>298</v>
      </c>
      <c r="G660" s="50">
        <v>200000</v>
      </c>
      <c r="H660" s="50">
        <v>200000</v>
      </c>
      <c r="I660" s="50">
        <v>50000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200000</v>
      </c>
      <c r="P660" s="71">
        <f t="shared" si="21"/>
        <v>0</v>
      </c>
    </row>
    <row r="661" spans="1:16" ht="14.4" x14ac:dyDescent="0.2">
      <c r="A661" s="51" t="s">
        <v>702</v>
      </c>
      <c r="B661" s="51" t="s">
        <v>703</v>
      </c>
      <c r="C661" s="70" t="str">
        <f t="shared" si="20"/>
        <v>21375107 CENTRO CULTURAL E HISTÓRICO JOSÉ FIGUERE</v>
      </c>
      <c r="D661" s="51" t="s">
        <v>685</v>
      </c>
      <c r="E661" s="51" t="s">
        <v>305</v>
      </c>
      <c r="F661" s="51" t="s">
        <v>306</v>
      </c>
      <c r="G661" s="50">
        <v>200000</v>
      </c>
      <c r="H661" s="50">
        <v>200000</v>
      </c>
      <c r="I661" s="50">
        <v>50000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200000</v>
      </c>
      <c r="P661" s="71">
        <f t="shared" si="21"/>
        <v>0</v>
      </c>
    </row>
    <row r="662" spans="1:16" ht="14.4" x14ac:dyDescent="0.2">
      <c r="A662" s="51" t="s">
        <v>702</v>
      </c>
      <c r="B662" s="51" t="s">
        <v>703</v>
      </c>
      <c r="C662" s="70" t="str">
        <f t="shared" si="20"/>
        <v>21375107 CENTRO CULTURAL E HISTÓRICO JOSÉ FIGUERE</v>
      </c>
      <c r="D662" s="51" t="s">
        <v>685</v>
      </c>
      <c r="E662" s="51" t="s">
        <v>313</v>
      </c>
      <c r="F662" s="51" t="s">
        <v>314</v>
      </c>
      <c r="G662" s="50">
        <v>216147</v>
      </c>
      <c r="H662" s="50">
        <v>216147</v>
      </c>
      <c r="I662" s="50">
        <v>54036.75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216147</v>
      </c>
      <c r="P662" s="71">
        <f t="shared" si="21"/>
        <v>0</v>
      </c>
    </row>
    <row r="663" spans="1:16" ht="14.4" x14ac:dyDescent="0.2">
      <c r="A663" s="51" t="s">
        <v>702</v>
      </c>
      <c r="B663" s="51" t="s">
        <v>703</v>
      </c>
      <c r="C663" s="70" t="str">
        <f t="shared" si="20"/>
        <v>21375107 CENTRO CULTURAL E HISTÓRICO JOSÉ FIGUERE</v>
      </c>
      <c r="D663" s="51" t="s">
        <v>685</v>
      </c>
      <c r="E663" s="51" t="s">
        <v>315</v>
      </c>
      <c r="F663" s="51" t="s">
        <v>316</v>
      </c>
      <c r="G663" s="50">
        <v>100000</v>
      </c>
      <c r="H663" s="50">
        <v>100000</v>
      </c>
      <c r="I663" s="50">
        <v>25000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100000</v>
      </c>
      <c r="P663" s="71">
        <f t="shared" si="21"/>
        <v>0</v>
      </c>
    </row>
    <row r="664" spans="1:16" ht="14.4" x14ac:dyDescent="0.2">
      <c r="A664" s="51" t="s">
        <v>702</v>
      </c>
      <c r="B664" s="51" t="s">
        <v>703</v>
      </c>
      <c r="C664" s="70" t="str">
        <f t="shared" si="20"/>
        <v>21375107 CENTRO CULTURAL E HISTÓRICO JOSÉ FIGUERE</v>
      </c>
      <c r="D664" s="51" t="s">
        <v>685</v>
      </c>
      <c r="E664" s="51" t="s">
        <v>317</v>
      </c>
      <c r="F664" s="51" t="s">
        <v>318</v>
      </c>
      <c r="G664" s="50">
        <v>116147</v>
      </c>
      <c r="H664" s="50">
        <v>116147</v>
      </c>
      <c r="I664" s="50">
        <v>29036.75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116147</v>
      </c>
      <c r="P664" s="71">
        <f t="shared" si="21"/>
        <v>0</v>
      </c>
    </row>
    <row r="665" spans="1:16" ht="14.4" x14ac:dyDescent="0.2">
      <c r="A665" s="51" t="s">
        <v>702</v>
      </c>
      <c r="B665" s="51" t="s">
        <v>703</v>
      </c>
      <c r="C665" s="70" t="str">
        <f t="shared" si="20"/>
        <v>21375107 CENTRO CULTURAL E HISTÓRICO JOSÉ FIGUERE</v>
      </c>
      <c r="D665" s="51" t="s">
        <v>685</v>
      </c>
      <c r="E665" s="51" t="s">
        <v>319</v>
      </c>
      <c r="F665" s="51" t="s">
        <v>320</v>
      </c>
      <c r="G665" s="50">
        <v>600000</v>
      </c>
      <c r="H665" s="50">
        <v>600000</v>
      </c>
      <c r="I665" s="50">
        <v>150000</v>
      </c>
      <c r="J665" s="50">
        <v>0</v>
      </c>
      <c r="K665" s="50">
        <v>0</v>
      </c>
      <c r="L665" s="50">
        <v>0</v>
      </c>
      <c r="M665" s="50">
        <v>14550</v>
      </c>
      <c r="N665" s="50">
        <v>14550</v>
      </c>
      <c r="O665" s="50">
        <v>585450</v>
      </c>
      <c r="P665" s="71">
        <f t="shared" si="21"/>
        <v>2.4250000000000001E-2</v>
      </c>
    </row>
    <row r="666" spans="1:16" ht="14.4" x14ac:dyDescent="0.2">
      <c r="A666" s="51" t="s">
        <v>702</v>
      </c>
      <c r="B666" s="51" t="s">
        <v>703</v>
      </c>
      <c r="C666" s="70" t="str">
        <f t="shared" si="20"/>
        <v>21375107 CENTRO CULTURAL E HISTÓRICO JOSÉ FIGUERE</v>
      </c>
      <c r="D666" s="51" t="s">
        <v>685</v>
      </c>
      <c r="E666" s="51" t="s">
        <v>321</v>
      </c>
      <c r="F666" s="51" t="s">
        <v>322</v>
      </c>
      <c r="G666" s="50">
        <v>200000</v>
      </c>
      <c r="H666" s="50">
        <v>200000</v>
      </c>
      <c r="I666" s="50">
        <v>50000</v>
      </c>
      <c r="J666" s="50">
        <v>0</v>
      </c>
      <c r="K666" s="50">
        <v>0</v>
      </c>
      <c r="L666" s="50">
        <v>0</v>
      </c>
      <c r="M666" s="50">
        <v>14550</v>
      </c>
      <c r="N666" s="50">
        <v>14550</v>
      </c>
      <c r="O666" s="50">
        <v>185450</v>
      </c>
      <c r="P666" s="71">
        <f t="shared" si="21"/>
        <v>7.2749999999999995E-2</v>
      </c>
    </row>
    <row r="667" spans="1:16" ht="14.4" x14ac:dyDescent="0.2">
      <c r="A667" s="51" t="s">
        <v>702</v>
      </c>
      <c r="B667" s="51" t="s">
        <v>703</v>
      </c>
      <c r="C667" s="70" t="str">
        <f t="shared" si="20"/>
        <v>21375107 CENTRO CULTURAL E HISTÓRICO JOSÉ FIGUERE</v>
      </c>
      <c r="D667" s="51" t="s">
        <v>685</v>
      </c>
      <c r="E667" s="51" t="s">
        <v>325</v>
      </c>
      <c r="F667" s="51" t="s">
        <v>326</v>
      </c>
      <c r="G667" s="50">
        <v>200000</v>
      </c>
      <c r="H667" s="50">
        <v>200000</v>
      </c>
      <c r="I667" s="50">
        <v>50000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200000</v>
      </c>
      <c r="P667" s="71">
        <f t="shared" si="21"/>
        <v>0</v>
      </c>
    </row>
    <row r="668" spans="1:16" ht="14.4" x14ac:dyDescent="0.2">
      <c r="A668" s="51" t="s">
        <v>702</v>
      </c>
      <c r="B668" s="51" t="s">
        <v>703</v>
      </c>
      <c r="C668" s="70" t="str">
        <f t="shared" si="20"/>
        <v>21375107 CENTRO CULTURAL E HISTÓRICO JOSÉ FIGUERE</v>
      </c>
      <c r="D668" s="51" t="s">
        <v>685</v>
      </c>
      <c r="E668" s="51" t="s">
        <v>329</v>
      </c>
      <c r="F668" s="51" t="s">
        <v>330</v>
      </c>
      <c r="G668" s="50">
        <v>200000</v>
      </c>
      <c r="H668" s="50">
        <v>200000</v>
      </c>
      <c r="I668" s="50">
        <v>50000</v>
      </c>
      <c r="J668" s="50">
        <v>0</v>
      </c>
      <c r="K668" s="50">
        <v>0</v>
      </c>
      <c r="L668" s="50">
        <v>0</v>
      </c>
      <c r="M668" s="50">
        <v>0</v>
      </c>
      <c r="N668" s="50">
        <v>0</v>
      </c>
      <c r="O668" s="50">
        <v>200000</v>
      </c>
      <c r="P668" s="71">
        <f t="shared" si="21"/>
        <v>0</v>
      </c>
    </row>
    <row r="669" spans="1:16" ht="14.4" x14ac:dyDescent="0.2">
      <c r="A669" s="51" t="s">
        <v>702</v>
      </c>
      <c r="B669" s="51" t="s">
        <v>703</v>
      </c>
      <c r="C669" s="70" t="str">
        <f t="shared" si="20"/>
        <v>21375107 CENTRO CULTURAL E HISTÓRICO JOSÉ FIGUERE</v>
      </c>
      <c r="D669" s="51" t="s">
        <v>685</v>
      </c>
      <c r="E669" s="51" t="s">
        <v>371</v>
      </c>
      <c r="F669" s="51" t="s">
        <v>372</v>
      </c>
      <c r="G669" s="50">
        <v>3585961</v>
      </c>
      <c r="H669" s="50">
        <v>3585961</v>
      </c>
      <c r="I669" s="50">
        <v>2235961</v>
      </c>
      <c r="J669" s="50">
        <v>0</v>
      </c>
      <c r="K669" s="50">
        <v>0</v>
      </c>
      <c r="L669" s="50">
        <v>0</v>
      </c>
      <c r="M669" s="50">
        <v>274432.40999999997</v>
      </c>
      <c r="N669" s="50">
        <v>274432.40999999997</v>
      </c>
      <c r="O669" s="50">
        <v>3311528.59</v>
      </c>
      <c r="P669" s="71">
        <f t="shared" si="21"/>
        <v>7.6529669452623711E-2</v>
      </c>
    </row>
    <row r="670" spans="1:16" ht="14.4" x14ac:dyDescent="0.2">
      <c r="A670" s="51" t="s">
        <v>702</v>
      </c>
      <c r="B670" s="51" t="s">
        <v>703</v>
      </c>
      <c r="C670" s="70" t="str">
        <f t="shared" si="20"/>
        <v>21375107 CENTRO CULTURAL E HISTÓRICO JOSÉ FIGUERE</v>
      </c>
      <c r="D670" s="51" t="s">
        <v>685</v>
      </c>
      <c r="E670" s="51" t="s">
        <v>373</v>
      </c>
      <c r="F670" s="51" t="s">
        <v>374</v>
      </c>
      <c r="G670" s="50">
        <v>1785961</v>
      </c>
      <c r="H670" s="50">
        <v>1785961</v>
      </c>
      <c r="I670" s="50">
        <v>1785961</v>
      </c>
      <c r="J670" s="50">
        <v>0</v>
      </c>
      <c r="K670" s="50">
        <v>0</v>
      </c>
      <c r="L670" s="50">
        <v>0</v>
      </c>
      <c r="M670" s="50">
        <v>274432.40999999997</v>
      </c>
      <c r="N670" s="50">
        <v>274432.40999999997</v>
      </c>
      <c r="O670" s="50">
        <v>1511528.59</v>
      </c>
      <c r="P670" s="71">
        <f t="shared" si="21"/>
        <v>0.15366091980731941</v>
      </c>
    </row>
    <row r="671" spans="1:16" ht="14.4" x14ac:dyDescent="0.2">
      <c r="A671" s="51" t="s">
        <v>702</v>
      </c>
      <c r="B671" s="51" t="s">
        <v>703</v>
      </c>
      <c r="C671" s="70" t="str">
        <f t="shared" si="20"/>
        <v>21375107 CENTRO CULTURAL E HISTÓRICO JOSÉ FIGUERE</v>
      </c>
      <c r="D671" s="51" t="s">
        <v>685</v>
      </c>
      <c r="E671" s="51" t="s">
        <v>383</v>
      </c>
      <c r="F671" s="51" t="s">
        <v>376</v>
      </c>
      <c r="G671" s="50">
        <v>1540637</v>
      </c>
      <c r="H671" s="50">
        <v>1540637</v>
      </c>
      <c r="I671" s="50">
        <v>1540637</v>
      </c>
      <c r="J671" s="50">
        <v>0</v>
      </c>
      <c r="K671" s="50">
        <v>0</v>
      </c>
      <c r="L671" s="50">
        <v>0</v>
      </c>
      <c r="M671" s="50">
        <v>236735.65</v>
      </c>
      <c r="N671" s="50">
        <v>236735.65</v>
      </c>
      <c r="O671" s="50">
        <v>1303901.3500000001</v>
      </c>
      <c r="P671" s="71">
        <f t="shared" si="21"/>
        <v>0.15366088832086988</v>
      </c>
    </row>
    <row r="672" spans="1:16" ht="14.4" x14ac:dyDescent="0.2">
      <c r="A672" s="51" t="s">
        <v>702</v>
      </c>
      <c r="B672" s="51" t="s">
        <v>703</v>
      </c>
      <c r="C672" s="70" t="str">
        <f t="shared" si="20"/>
        <v>21375107 CENTRO CULTURAL E HISTÓRICO JOSÉ FIGUERE</v>
      </c>
      <c r="D672" s="51" t="s">
        <v>685</v>
      </c>
      <c r="E672" s="51" t="s">
        <v>404</v>
      </c>
      <c r="F672" s="51" t="s">
        <v>397</v>
      </c>
      <c r="G672" s="50">
        <v>245324</v>
      </c>
      <c r="H672" s="50">
        <v>245324</v>
      </c>
      <c r="I672" s="50">
        <v>245324</v>
      </c>
      <c r="J672" s="50">
        <v>0</v>
      </c>
      <c r="K672" s="50">
        <v>0</v>
      </c>
      <c r="L672" s="50">
        <v>0</v>
      </c>
      <c r="M672" s="50">
        <v>37696.76</v>
      </c>
      <c r="N672" s="50">
        <v>37696.76</v>
      </c>
      <c r="O672" s="50">
        <v>207627.24</v>
      </c>
      <c r="P672" s="71">
        <f t="shared" si="21"/>
        <v>0.15366111754251521</v>
      </c>
    </row>
    <row r="673" spans="1:16" ht="14.4" x14ac:dyDescent="0.2">
      <c r="A673" s="51" t="s">
        <v>702</v>
      </c>
      <c r="B673" s="51" t="s">
        <v>703</v>
      </c>
      <c r="C673" s="70" t="str">
        <f t="shared" si="20"/>
        <v>21375107 CENTRO CULTURAL E HISTÓRICO JOSÉ FIGUERE</v>
      </c>
      <c r="D673" s="51" t="s">
        <v>685</v>
      </c>
      <c r="E673" s="51" t="s">
        <v>601</v>
      </c>
      <c r="F673" s="51" t="s">
        <v>602</v>
      </c>
      <c r="G673" s="50">
        <v>1500000</v>
      </c>
      <c r="H673" s="50">
        <v>1500000</v>
      </c>
      <c r="I673" s="50">
        <v>375000</v>
      </c>
      <c r="J673" s="50">
        <v>0</v>
      </c>
      <c r="K673" s="50">
        <v>0</v>
      </c>
      <c r="L673" s="50">
        <v>0</v>
      </c>
      <c r="M673" s="50">
        <v>0</v>
      </c>
      <c r="N673" s="50">
        <v>0</v>
      </c>
      <c r="O673" s="50">
        <v>1500000</v>
      </c>
      <c r="P673" s="71">
        <f t="shared" si="21"/>
        <v>0</v>
      </c>
    </row>
    <row r="674" spans="1:16" ht="14.4" x14ac:dyDescent="0.2">
      <c r="A674" s="51" t="s">
        <v>702</v>
      </c>
      <c r="B674" s="51" t="s">
        <v>703</v>
      </c>
      <c r="C674" s="70" t="str">
        <f t="shared" si="20"/>
        <v>21375107 CENTRO CULTURAL E HISTÓRICO JOSÉ FIGUERE</v>
      </c>
      <c r="D674" s="51" t="s">
        <v>685</v>
      </c>
      <c r="E674" s="51" t="s">
        <v>605</v>
      </c>
      <c r="F674" s="51" t="s">
        <v>606</v>
      </c>
      <c r="G674" s="50">
        <v>1500000</v>
      </c>
      <c r="H674" s="50">
        <v>1500000</v>
      </c>
      <c r="I674" s="50">
        <v>375000</v>
      </c>
      <c r="J674" s="50">
        <v>0</v>
      </c>
      <c r="K674" s="50">
        <v>0</v>
      </c>
      <c r="L674" s="50">
        <v>0</v>
      </c>
      <c r="M674" s="50">
        <v>0</v>
      </c>
      <c r="N674" s="50">
        <v>0</v>
      </c>
      <c r="O674" s="50">
        <v>1500000</v>
      </c>
      <c r="P674" s="71">
        <f t="shared" si="21"/>
        <v>0</v>
      </c>
    </row>
    <row r="675" spans="1:16" ht="14.4" x14ac:dyDescent="0.2">
      <c r="A675" s="51" t="s">
        <v>702</v>
      </c>
      <c r="B675" s="51" t="s">
        <v>703</v>
      </c>
      <c r="C675" s="70" t="str">
        <f t="shared" si="20"/>
        <v>21375107 CENTRO CULTURAL E HISTÓRICO JOSÉ FIGUERE</v>
      </c>
      <c r="D675" s="51" t="s">
        <v>685</v>
      </c>
      <c r="E675" s="51" t="s">
        <v>607</v>
      </c>
      <c r="F675" s="51" t="s">
        <v>608</v>
      </c>
      <c r="G675" s="50">
        <v>300000</v>
      </c>
      <c r="H675" s="50">
        <v>300000</v>
      </c>
      <c r="I675" s="50">
        <v>75000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300000</v>
      </c>
      <c r="P675" s="71">
        <f t="shared" si="21"/>
        <v>0</v>
      </c>
    </row>
    <row r="676" spans="1:16" ht="14.4" x14ac:dyDescent="0.2">
      <c r="A676" s="51" t="s">
        <v>702</v>
      </c>
      <c r="B676" s="51" t="s">
        <v>703</v>
      </c>
      <c r="C676" s="70" t="str">
        <f t="shared" si="20"/>
        <v>21375107 CENTRO CULTURAL E HISTÓRICO JOSÉ FIGUERE</v>
      </c>
      <c r="D676" s="51" t="s">
        <v>685</v>
      </c>
      <c r="E676" s="51" t="s">
        <v>611</v>
      </c>
      <c r="F676" s="51" t="s">
        <v>612</v>
      </c>
      <c r="G676" s="50">
        <v>300000</v>
      </c>
      <c r="H676" s="50">
        <v>300000</v>
      </c>
      <c r="I676" s="50">
        <v>75000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300000</v>
      </c>
      <c r="P676" s="71">
        <f t="shared" si="21"/>
        <v>0</v>
      </c>
    </row>
    <row r="677" spans="1:16" ht="14.4" x14ac:dyDescent="0.2">
      <c r="A677" s="51" t="s">
        <v>702</v>
      </c>
      <c r="B677" s="51" t="s">
        <v>703</v>
      </c>
      <c r="C677" s="70" t="str">
        <f t="shared" si="20"/>
        <v>21375107 CENTRO CULTURAL E HISTÓRICO JOSÉ FIGUERE</v>
      </c>
      <c r="D677" s="51" t="s">
        <v>689</v>
      </c>
      <c r="E677" s="51" t="s">
        <v>337</v>
      </c>
      <c r="F677" s="51" t="s">
        <v>338</v>
      </c>
      <c r="G677" s="50">
        <v>2000000</v>
      </c>
      <c r="H677" s="50">
        <v>2000000</v>
      </c>
      <c r="I677" s="50">
        <v>2000000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2000000</v>
      </c>
      <c r="P677" s="71">
        <f t="shared" si="21"/>
        <v>0</v>
      </c>
    </row>
    <row r="678" spans="1:16" ht="14.4" x14ac:dyDescent="0.2">
      <c r="A678" s="51" t="s">
        <v>702</v>
      </c>
      <c r="B678" s="51" t="s">
        <v>703</v>
      </c>
      <c r="C678" s="70" t="str">
        <f t="shared" si="20"/>
        <v>21375107 CENTRO CULTURAL E HISTÓRICO JOSÉ FIGUERE</v>
      </c>
      <c r="D678" s="51" t="s">
        <v>689</v>
      </c>
      <c r="E678" s="51" t="s">
        <v>365</v>
      </c>
      <c r="F678" s="51" t="s">
        <v>366</v>
      </c>
      <c r="G678" s="50">
        <v>2000000</v>
      </c>
      <c r="H678" s="50">
        <v>2000000</v>
      </c>
      <c r="I678" s="50">
        <v>2000000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2000000</v>
      </c>
      <c r="P678" s="71">
        <f t="shared" si="21"/>
        <v>0</v>
      </c>
    </row>
    <row r="679" spans="1:16" ht="14.4" x14ac:dyDescent="0.2">
      <c r="A679" s="51" t="s">
        <v>702</v>
      </c>
      <c r="B679" s="51" t="s">
        <v>703</v>
      </c>
      <c r="C679" s="70" t="str">
        <f t="shared" si="20"/>
        <v>21375107 CENTRO CULTURAL E HISTÓRICO JOSÉ FIGUERE</v>
      </c>
      <c r="D679" s="51" t="s">
        <v>689</v>
      </c>
      <c r="E679" s="51" t="s">
        <v>369</v>
      </c>
      <c r="F679" s="51" t="s">
        <v>370</v>
      </c>
      <c r="G679" s="50">
        <v>2000000</v>
      </c>
      <c r="H679" s="50">
        <v>2000000</v>
      </c>
      <c r="I679" s="50">
        <v>2000000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2000000</v>
      </c>
      <c r="P679" s="72">
        <f t="shared" si="21"/>
        <v>0</v>
      </c>
    </row>
    <row r="680" spans="1:16" ht="14.4" x14ac:dyDescent="0.2">
      <c r="A680" s="51" t="s">
        <v>704</v>
      </c>
      <c r="B680" s="51" t="s">
        <v>705</v>
      </c>
      <c r="C680" s="70" t="str">
        <f t="shared" si="20"/>
        <v>21375108 CASA DE LA CULTURA DE PUNTARENAS</v>
      </c>
      <c r="D680" s="51" t="s">
        <v>685</v>
      </c>
      <c r="E680" s="51" t="s">
        <v>686</v>
      </c>
      <c r="F680" s="51" t="s">
        <v>686</v>
      </c>
      <c r="G680" s="50">
        <v>154477753</v>
      </c>
      <c r="H680" s="50">
        <v>154477753</v>
      </c>
      <c r="I680" s="50">
        <v>103508007.25</v>
      </c>
      <c r="J680" s="50">
        <v>0</v>
      </c>
      <c r="K680" s="50">
        <v>0</v>
      </c>
      <c r="L680" s="50">
        <v>0</v>
      </c>
      <c r="M680" s="50">
        <v>12650482.869999999</v>
      </c>
      <c r="N680" s="50">
        <v>11796313.869999999</v>
      </c>
      <c r="O680" s="50">
        <v>141827270.13</v>
      </c>
      <c r="P680" s="69">
        <f t="shared" si="21"/>
        <v>8.1891939935195709E-2</v>
      </c>
    </row>
    <row r="681" spans="1:16" ht="14.4" x14ac:dyDescent="0.2">
      <c r="A681" s="51" t="s">
        <v>704</v>
      </c>
      <c r="B681" s="51" t="s">
        <v>705</v>
      </c>
      <c r="C681" s="70" t="str">
        <f t="shared" si="20"/>
        <v>21375108 CASA DE LA CULTURA DE PUNTARENAS</v>
      </c>
      <c r="D681" s="51" t="s">
        <v>685</v>
      </c>
      <c r="E681" s="51" t="s">
        <v>11</v>
      </c>
      <c r="F681" s="51" t="s">
        <v>12</v>
      </c>
      <c r="G681" s="50">
        <v>67529639</v>
      </c>
      <c r="H681" s="50">
        <v>67529639</v>
      </c>
      <c r="I681" s="50">
        <v>67346789</v>
      </c>
      <c r="J681" s="50">
        <v>0</v>
      </c>
      <c r="K681" s="50">
        <v>0</v>
      </c>
      <c r="L681" s="50">
        <v>0</v>
      </c>
      <c r="M681" s="50">
        <v>8495031.9600000009</v>
      </c>
      <c r="N681" s="50">
        <v>7640862.96</v>
      </c>
      <c r="O681" s="50">
        <v>59034607.039999999</v>
      </c>
      <c r="P681" s="69">
        <f t="shared" si="21"/>
        <v>0.12579708829777694</v>
      </c>
    </row>
    <row r="682" spans="1:16" ht="14.4" x14ac:dyDescent="0.2">
      <c r="A682" s="51" t="s">
        <v>704</v>
      </c>
      <c r="B682" s="51" t="s">
        <v>705</v>
      </c>
      <c r="C682" s="70" t="str">
        <f t="shared" si="20"/>
        <v>21375108 CASA DE LA CULTURA DE PUNTARENAS</v>
      </c>
      <c r="D682" s="51" t="s">
        <v>685</v>
      </c>
      <c r="E682" s="51" t="s">
        <v>13</v>
      </c>
      <c r="F682" s="51" t="s">
        <v>14</v>
      </c>
      <c r="G682" s="50">
        <v>39569200</v>
      </c>
      <c r="H682" s="50">
        <v>39386350</v>
      </c>
      <c r="I682" s="50">
        <v>39203500</v>
      </c>
      <c r="J682" s="50">
        <v>0</v>
      </c>
      <c r="K682" s="50">
        <v>0</v>
      </c>
      <c r="L682" s="50">
        <v>0</v>
      </c>
      <c r="M682" s="50">
        <v>3293774</v>
      </c>
      <c r="N682" s="50">
        <v>3293774</v>
      </c>
      <c r="O682" s="50">
        <v>36092576</v>
      </c>
      <c r="P682" s="71">
        <f t="shared" si="21"/>
        <v>8.3627297274309495E-2</v>
      </c>
    </row>
    <row r="683" spans="1:16" ht="14.4" x14ac:dyDescent="0.2">
      <c r="A683" s="51" t="s">
        <v>704</v>
      </c>
      <c r="B683" s="51" t="s">
        <v>705</v>
      </c>
      <c r="C683" s="70" t="str">
        <f t="shared" si="20"/>
        <v>21375108 CASA DE LA CULTURA DE PUNTARENAS</v>
      </c>
      <c r="D683" s="51" t="s">
        <v>685</v>
      </c>
      <c r="E683" s="51" t="s">
        <v>15</v>
      </c>
      <c r="F683" s="51" t="s">
        <v>16</v>
      </c>
      <c r="G683" s="50">
        <v>39569200</v>
      </c>
      <c r="H683" s="50">
        <v>39386350</v>
      </c>
      <c r="I683" s="50">
        <v>39203500</v>
      </c>
      <c r="J683" s="50">
        <v>0</v>
      </c>
      <c r="K683" s="50">
        <v>0</v>
      </c>
      <c r="L683" s="50">
        <v>0</v>
      </c>
      <c r="M683" s="50">
        <v>3293774</v>
      </c>
      <c r="N683" s="50">
        <v>3293774</v>
      </c>
      <c r="O683" s="50">
        <v>36092576</v>
      </c>
      <c r="P683" s="71">
        <f t="shared" si="21"/>
        <v>8.3627297274309495E-2</v>
      </c>
    </row>
    <row r="684" spans="1:16" ht="14.4" x14ac:dyDescent="0.2">
      <c r="A684" s="51" t="s">
        <v>704</v>
      </c>
      <c r="B684" s="51" t="s">
        <v>705</v>
      </c>
      <c r="C684" s="70" t="str">
        <f t="shared" si="20"/>
        <v>21375108 CASA DE LA CULTURA DE PUNTARENAS</v>
      </c>
      <c r="D684" s="51" t="s">
        <v>685</v>
      </c>
      <c r="E684" s="51" t="s">
        <v>21</v>
      </c>
      <c r="F684" s="51" t="s">
        <v>22</v>
      </c>
      <c r="G684" s="50">
        <v>1900000</v>
      </c>
      <c r="H684" s="50">
        <v>1900000</v>
      </c>
      <c r="I684" s="50">
        <v>1900000</v>
      </c>
      <c r="J684" s="50">
        <v>0</v>
      </c>
      <c r="K684" s="50">
        <v>0</v>
      </c>
      <c r="L684" s="50">
        <v>0</v>
      </c>
      <c r="M684" s="50">
        <v>435425.39</v>
      </c>
      <c r="N684" s="50">
        <v>435425.39</v>
      </c>
      <c r="O684" s="50">
        <v>1464574.61</v>
      </c>
      <c r="P684" s="71">
        <f t="shared" si="21"/>
        <v>0.22917125789473686</v>
      </c>
    </row>
    <row r="685" spans="1:16" ht="14.4" x14ac:dyDescent="0.2">
      <c r="A685" s="51" t="s">
        <v>704</v>
      </c>
      <c r="B685" s="51" t="s">
        <v>705</v>
      </c>
      <c r="C685" s="70" t="str">
        <f t="shared" si="20"/>
        <v>21375108 CASA DE LA CULTURA DE PUNTARENAS</v>
      </c>
      <c r="D685" s="51" t="s">
        <v>685</v>
      </c>
      <c r="E685" s="51" t="s">
        <v>23</v>
      </c>
      <c r="F685" s="51" t="s">
        <v>24</v>
      </c>
      <c r="G685" s="50">
        <v>1900000</v>
      </c>
      <c r="H685" s="50">
        <v>1900000</v>
      </c>
      <c r="I685" s="50">
        <v>1900000</v>
      </c>
      <c r="J685" s="50">
        <v>0</v>
      </c>
      <c r="K685" s="50">
        <v>0</v>
      </c>
      <c r="L685" s="50">
        <v>0</v>
      </c>
      <c r="M685" s="50">
        <v>435425.39</v>
      </c>
      <c r="N685" s="50">
        <v>435425.39</v>
      </c>
      <c r="O685" s="50">
        <v>1464574.61</v>
      </c>
      <c r="P685" s="71">
        <f t="shared" si="21"/>
        <v>0.22917125789473686</v>
      </c>
    </row>
    <row r="686" spans="1:16" ht="14.4" x14ac:dyDescent="0.2">
      <c r="A686" s="51" t="s">
        <v>704</v>
      </c>
      <c r="B686" s="51" t="s">
        <v>705</v>
      </c>
      <c r="C686" s="70" t="str">
        <f t="shared" si="20"/>
        <v>21375108 CASA DE LA CULTURA DE PUNTARENAS</v>
      </c>
      <c r="D686" s="51" t="s">
        <v>685</v>
      </c>
      <c r="E686" s="51" t="s">
        <v>27</v>
      </c>
      <c r="F686" s="51" t="s">
        <v>28</v>
      </c>
      <c r="G686" s="50">
        <v>13984948</v>
      </c>
      <c r="H686" s="50">
        <v>14167798</v>
      </c>
      <c r="I686" s="50">
        <v>14167798</v>
      </c>
      <c r="J686" s="50">
        <v>0</v>
      </c>
      <c r="K686" s="50">
        <v>0</v>
      </c>
      <c r="L686" s="50">
        <v>0</v>
      </c>
      <c r="M686" s="50">
        <v>3772998.57</v>
      </c>
      <c r="N686" s="50">
        <v>3772998.57</v>
      </c>
      <c r="O686" s="50">
        <v>10394799.43</v>
      </c>
      <c r="P686" s="71">
        <f t="shared" si="21"/>
        <v>0.266308043776457</v>
      </c>
    </row>
    <row r="687" spans="1:16" ht="14.4" x14ac:dyDescent="0.2">
      <c r="A687" s="51" t="s">
        <v>704</v>
      </c>
      <c r="B687" s="51" t="s">
        <v>705</v>
      </c>
      <c r="C687" s="70" t="str">
        <f t="shared" si="20"/>
        <v>21375108 CASA DE LA CULTURA DE PUNTARENAS</v>
      </c>
      <c r="D687" s="51" t="s">
        <v>685</v>
      </c>
      <c r="E687" s="51" t="s">
        <v>29</v>
      </c>
      <c r="F687" s="51" t="s">
        <v>30</v>
      </c>
      <c r="G687" s="50">
        <v>4900000</v>
      </c>
      <c r="H687" s="50">
        <v>4900000</v>
      </c>
      <c r="I687" s="50">
        <v>4900000</v>
      </c>
      <c r="J687" s="50">
        <v>0</v>
      </c>
      <c r="K687" s="50">
        <v>0</v>
      </c>
      <c r="L687" s="50">
        <v>0</v>
      </c>
      <c r="M687" s="50">
        <v>456956</v>
      </c>
      <c r="N687" s="50">
        <v>456956</v>
      </c>
      <c r="O687" s="50">
        <v>4443044</v>
      </c>
      <c r="P687" s="71">
        <f t="shared" si="21"/>
        <v>9.3256326530612249E-2</v>
      </c>
    </row>
    <row r="688" spans="1:16" ht="14.4" x14ac:dyDescent="0.2">
      <c r="A688" s="51" t="s">
        <v>704</v>
      </c>
      <c r="B688" s="51" t="s">
        <v>705</v>
      </c>
      <c r="C688" s="70" t="str">
        <f t="shared" si="20"/>
        <v>21375108 CASA DE LA CULTURA DE PUNTARENAS</v>
      </c>
      <c r="D688" s="51" t="s">
        <v>685</v>
      </c>
      <c r="E688" s="51" t="s">
        <v>31</v>
      </c>
      <c r="F688" s="51" t="s">
        <v>32</v>
      </c>
      <c r="G688" s="50">
        <v>1876200</v>
      </c>
      <c r="H688" s="50">
        <v>1876200</v>
      </c>
      <c r="I688" s="50">
        <v>1876200</v>
      </c>
      <c r="J688" s="50">
        <v>0</v>
      </c>
      <c r="K688" s="50">
        <v>0</v>
      </c>
      <c r="L688" s="50">
        <v>0</v>
      </c>
      <c r="M688" s="50">
        <v>156350</v>
      </c>
      <c r="N688" s="50">
        <v>156350</v>
      </c>
      <c r="O688" s="50">
        <v>1719850</v>
      </c>
      <c r="P688" s="71">
        <f t="shared" si="21"/>
        <v>8.3333333333333329E-2</v>
      </c>
    </row>
    <row r="689" spans="1:16" ht="14.4" x14ac:dyDescent="0.2">
      <c r="A689" s="51" t="s">
        <v>704</v>
      </c>
      <c r="B689" s="51" t="s">
        <v>705</v>
      </c>
      <c r="C689" s="70" t="str">
        <f t="shared" si="20"/>
        <v>21375108 CASA DE LA CULTURA DE PUNTARENAS</v>
      </c>
      <c r="D689" s="51" t="s">
        <v>685</v>
      </c>
      <c r="E689" s="51" t="s">
        <v>33</v>
      </c>
      <c r="F689" s="51" t="s">
        <v>34</v>
      </c>
      <c r="G689" s="50">
        <v>4231526</v>
      </c>
      <c r="H689" s="50">
        <v>4231526</v>
      </c>
      <c r="I689" s="50">
        <v>4231526</v>
      </c>
      <c r="J689" s="50">
        <v>0</v>
      </c>
      <c r="K689" s="50">
        <v>0</v>
      </c>
      <c r="L689" s="50">
        <v>0</v>
      </c>
      <c r="M689" s="50">
        <v>0</v>
      </c>
      <c r="N689" s="50">
        <v>0</v>
      </c>
      <c r="O689" s="50">
        <v>4231526</v>
      </c>
      <c r="P689" s="71">
        <f t="shared" si="21"/>
        <v>0</v>
      </c>
    </row>
    <row r="690" spans="1:16" ht="14.4" x14ac:dyDescent="0.2">
      <c r="A690" s="51" t="s">
        <v>704</v>
      </c>
      <c r="B690" s="51" t="s">
        <v>705</v>
      </c>
      <c r="C690" s="70" t="str">
        <f t="shared" si="20"/>
        <v>21375108 CASA DE LA CULTURA DE PUNTARENAS</v>
      </c>
      <c r="D690" s="51" t="s">
        <v>685</v>
      </c>
      <c r="E690" s="51" t="s">
        <v>35</v>
      </c>
      <c r="F690" s="51" t="s">
        <v>36</v>
      </c>
      <c r="G690" s="50">
        <v>2977222</v>
      </c>
      <c r="H690" s="50">
        <v>3160072</v>
      </c>
      <c r="I690" s="50">
        <v>3160072</v>
      </c>
      <c r="J690" s="50">
        <v>0</v>
      </c>
      <c r="K690" s="50">
        <v>0</v>
      </c>
      <c r="L690" s="50">
        <v>0</v>
      </c>
      <c r="M690" s="50">
        <v>3159692.57</v>
      </c>
      <c r="N690" s="50">
        <v>3159692.57</v>
      </c>
      <c r="O690" s="50">
        <v>379.43</v>
      </c>
      <c r="P690" s="71">
        <f t="shared" si="21"/>
        <v>0.99987992995096309</v>
      </c>
    </row>
    <row r="691" spans="1:16" ht="14.4" x14ac:dyDescent="0.2">
      <c r="A691" s="51" t="s">
        <v>704</v>
      </c>
      <c r="B691" s="51" t="s">
        <v>705</v>
      </c>
      <c r="C691" s="70" t="str">
        <f t="shared" si="20"/>
        <v>21375108 CASA DE LA CULTURA DE PUNTARENAS</v>
      </c>
      <c r="D691" s="51" t="s">
        <v>685</v>
      </c>
      <c r="E691" s="51" t="s">
        <v>39</v>
      </c>
      <c r="F691" s="51" t="s">
        <v>40</v>
      </c>
      <c r="G691" s="50">
        <v>4994206</v>
      </c>
      <c r="H691" s="50">
        <v>4994206</v>
      </c>
      <c r="I691" s="50">
        <v>4994206</v>
      </c>
      <c r="J691" s="50">
        <v>0</v>
      </c>
      <c r="K691" s="50">
        <v>0</v>
      </c>
      <c r="L691" s="50">
        <v>0</v>
      </c>
      <c r="M691" s="50">
        <v>423393</v>
      </c>
      <c r="N691" s="50">
        <v>0</v>
      </c>
      <c r="O691" s="50">
        <v>4570813</v>
      </c>
      <c r="P691" s="71">
        <f t="shared" si="21"/>
        <v>8.4776839401498452E-2</v>
      </c>
    </row>
    <row r="692" spans="1:16" ht="14.4" x14ac:dyDescent="0.2">
      <c r="A692" s="51" t="s">
        <v>704</v>
      </c>
      <c r="B692" s="51" t="s">
        <v>705</v>
      </c>
      <c r="C692" s="70" t="str">
        <f t="shared" si="20"/>
        <v>21375108 CASA DE LA CULTURA DE PUNTARENAS</v>
      </c>
      <c r="D692" s="51" t="s">
        <v>685</v>
      </c>
      <c r="E692" s="51" t="s">
        <v>50</v>
      </c>
      <c r="F692" s="51" t="s">
        <v>42</v>
      </c>
      <c r="G692" s="50">
        <v>4738093</v>
      </c>
      <c r="H692" s="50">
        <v>4738093</v>
      </c>
      <c r="I692" s="50">
        <v>4738093</v>
      </c>
      <c r="J692" s="50">
        <v>0</v>
      </c>
      <c r="K692" s="50">
        <v>0</v>
      </c>
      <c r="L692" s="50">
        <v>0</v>
      </c>
      <c r="M692" s="50">
        <v>401682</v>
      </c>
      <c r="N692" s="50">
        <v>0</v>
      </c>
      <c r="O692" s="50">
        <v>4336411</v>
      </c>
      <c r="P692" s="71">
        <f t="shared" si="21"/>
        <v>8.4777145573124046E-2</v>
      </c>
    </row>
    <row r="693" spans="1:16" ht="14.4" x14ac:dyDescent="0.2">
      <c r="A693" s="51" t="s">
        <v>704</v>
      </c>
      <c r="B693" s="51" t="s">
        <v>705</v>
      </c>
      <c r="C693" s="70" t="str">
        <f t="shared" si="20"/>
        <v>21375108 CASA DE LA CULTURA DE PUNTARENAS</v>
      </c>
      <c r="D693" s="51" t="s">
        <v>685</v>
      </c>
      <c r="E693" s="51" t="s">
        <v>71</v>
      </c>
      <c r="F693" s="51" t="s">
        <v>63</v>
      </c>
      <c r="G693" s="50">
        <v>256113</v>
      </c>
      <c r="H693" s="50">
        <v>256113</v>
      </c>
      <c r="I693" s="50">
        <v>256113</v>
      </c>
      <c r="J693" s="50">
        <v>0</v>
      </c>
      <c r="K693" s="50">
        <v>0</v>
      </c>
      <c r="L693" s="50">
        <v>0</v>
      </c>
      <c r="M693" s="50">
        <v>21711</v>
      </c>
      <c r="N693" s="50">
        <v>0</v>
      </c>
      <c r="O693" s="50">
        <v>234402</v>
      </c>
      <c r="P693" s="71">
        <f t="shared" si="21"/>
        <v>8.4771175223436523E-2</v>
      </c>
    </row>
    <row r="694" spans="1:16" ht="14.4" x14ac:dyDescent="0.2">
      <c r="A694" s="51" t="s">
        <v>704</v>
      </c>
      <c r="B694" s="51" t="s">
        <v>705</v>
      </c>
      <c r="C694" s="70" t="str">
        <f t="shared" si="20"/>
        <v>21375108 CASA DE LA CULTURA DE PUNTARENAS</v>
      </c>
      <c r="D694" s="51" t="s">
        <v>685</v>
      </c>
      <c r="E694" s="51" t="s">
        <v>84</v>
      </c>
      <c r="F694" s="51" t="s">
        <v>85</v>
      </c>
      <c r="G694" s="50">
        <v>7081285</v>
      </c>
      <c r="H694" s="50">
        <v>7081285</v>
      </c>
      <c r="I694" s="50">
        <v>7081285</v>
      </c>
      <c r="J694" s="50">
        <v>0</v>
      </c>
      <c r="K694" s="50">
        <v>0</v>
      </c>
      <c r="L694" s="50">
        <v>0</v>
      </c>
      <c r="M694" s="50">
        <v>569441</v>
      </c>
      <c r="N694" s="50">
        <v>138665</v>
      </c>
      <c r="O694" s="50">
        <v>6511844</v>
      </c>
      <c r="P694" s="71">
        <f t="shared" si="21"/>
        <v>8.0414924692340448E-2</v>
      </c>
    </row>
    <row r="695" spans="1:16" ht="14.4" x14ac:dyDescent="0.2">
      <c r="A695" s="51" t="s">
        <v>704</v>
      </c>
      <c r="B695" s="51" t="s">
        <v>705</v>
      </c>
      <c r="C695" s="70" t="str">
        <f t="shared" si="20"/>
        <v>21375108 CASA DE LA CULTURA DE PUNTARENAS</v>
      </c>
      <c r="D695" s="51" t="s">
        <v>685</v>
      </c>
      <c r="E695" s="51" t="s">
        <v>95</v>
      </c>
      <c r="F695" s="51" t="s">
        <v>87</v>
      </c>
      <c r="G695" s="50">
        <v>2776266</v>
      </c>
      <c r="H695" s="50">
        <v>2776266</v>
      </c>
      <c r="I695" s="50">
        <v>2776266</v>
      </c>
      <c r="J695" s="50">
        <v>0</v>
      </c>
      <c r="K695" s="50">
        <v>0</v>
      </c>
      <c r="L695" s="50">
        <v>0</v>
      </c>
      <c r="M695" s="50">
        <v>235364</v>
      </c>
      <c r="N695" s="50">
        <v>0</v>
      </c>
      <c r="O695" s="50">
        <v>2540902</v>
      </c>
      <c r="P695" s="71">
        <f t="shared" si="21"/>
        <v>8.477717913197079E-2</v>
      </c>
    </row>
    <row r="696" spans="1:16" ht="14.4" x14ac:dyDescent="0.2">
      <c r="A696" s="51" t="s">
        <v>704</v>
      </c>
      <c r="B696" s="51" t="s">
        <v>705</v>
      </c>
      <c r="C696" s="70" t="str">
        <f t="shared" si="20"/>
        <v>21375108 CASA DE LA CULTURA DE PUNTARENAS</v>
      </c>
      <c r="D696" s="51" t="s">
        <v>685</v>
      </c>
      <c r="E696" s="51" t="s">
        <v>116</v>
      </c>
      <c r="F696" s="51" t="s">
        <v>108</v>
      </c>
      <c r="G696" s="50">
        <v>1536679</v>
      </c>
      <c r="H696" s="50">
        <v>1536679</v>
      </c>
      <c r="I696" s="50">
        <v>1536679</v>
      </c>
      <c r="J696" s="50">
        <v>0</v>
      </c>
      <c r="K696" s="50">
        <v>0</v>
      </c>
      <c r="L696" s="50">
        <v>0</v>
      </c>
      <c r="M696" s="50">
        <v>130275</v>
      </c>
      <c r="N696" s="50">
        <v>0</v>
      </c>
      <c r="O696" s="50">
        <v>1406404</v>
      </c>
      <c r="P696" s="71">
        <f t="shared" si="21"/>
        <v>8.4776976844220558E-2</v>
      </c>
    </row>
    <row r="697" spans="1:16" ht="14.4" x14ac:dyDescent="0.2">
      <c r="A697" s="51" t="s">
        <v>704</v>
      </c>
      <c r="B697" s="51" t="s">
        <v>705</v>
      </c>
      <c r="C697" s="70" t="str">
        <f t="shared" si="20"/>
        <v>21375108 CASA DE LA CULTURA DE PUNTARENAS</v>
      </c>
      <c r="D697" s="51" t="s">
        <v>685</v>
      </c>
      <c r="E697" s="51" t="s">
        <v>137</v>
      </c>
      <c r="F697" s="51" t="s">
        <v>129</v>
      </c>
      <c r="G697" s="50">
        <v>768340</v>
      </c>
      <c r="H697" s="50">
        <v>768340</v>
      </c>
      <c r="I697" s="50">
        <v>768340</v>
      </c>
      <c r="J697" s="50">
        <v>0</v>
      </c>
      <c r="K697" s="50">
        <v>0</v>
      </c>
      <c r="L697" s="50">
        <v>0</v>
      </c>
      <c r="M697" s="50">
        <v>65137</v>
      </c>
      <c r="N697" s="50">
        <v>0</v>
      </c>
      <c r="O697" s="50">
        <v>703203</v>
      </c>
      <c r="P697" s="71">
        <f t="shared" si="21"/>
        <v>8.4776270921727362E-2</v>
      </c>
    </row>
    <row r="698" spans="1:16" ht="14.4" x14ac:dyDescent="0.2">
      <c r="A698" s="51" t="s">
        <v>704</v>
      </c>
      <c r="B698" s="51" t="s">
        <v>705</v>
      </c>
      <c r="C698" s="70" t="str">
        <f t="shared" si="20"/>
        <v>21375108 CASA DE LA CULTURA DE PUNTARENAS</v>
      </c>
      <c r="D698" s="51" t="s">
        <v>685</v>
      </c>
      <c r="E698" s="51" t="s">
        <v>156</v>
      </c>
      <c r="F698" s="51" t="s">
        <v>150</v>
      </c>
      <c r="G698" s="50">
        <v>2000000</v>
      </c>
      <c r="H698" s="50">
        <v>2000000</v>
      </c>
      <c r="I698" s="50">
        <v>2000000</v>
      </c>
      <c r="J698" s="50">
        <v>0</v>
      </c>
      <c r="K698" s="50">
        <v>0</v>
      </c>
      <c r="L698" s="50">
        <v>0</v>
      </c>
      <c r="M698" s="50">
        <v>138665</v>
      </c>
      <c r="N698" s="50">
        <v>138665</v>
      </c>
      <c r="O698" s="50">
        <v>1861335</v>
      </c>
      <c r="P698" s="71">
        <f t="shared" si="21"/>
        <v>6.9332500000000005E-2</v>
      </c>
    </row>
    <row r="699" spans="1:16" ht="14.4" x14ac:dyDescent="0.2">
      <c r="A699" s="51" t="s">
        <v>704</v>
      </c>
      <c r="B699" s="51" t="s">
        <v>705</v>
      </c>
      <c r="C699" s="70" t="str">
        <f t="shared" si="20"/>
        <v>21375108 CASA DE LA CULTURA DE PUNTARENAS</v>
      </c>
      <c r="D699" s="51" t="s">
        <v>685</v>
      </c>
      <c r="E699" s="51" t="s">
        <v>167</v>
      </c>
      <c r="F699" s="51" t="s">
        <v>168</v>
      </c>
      <c r="G699" s="50">
        <v>65863287</v>
      </c>
      <c r="H699" s="50">
        <v>65863287</v>
      </c>
      <c r="I699" s="50">
        <v>16690821.75</v>
      </c>
      <c r="J699" s="50">
        <v>0</v>
      </c>
      <c r="K699" s="50">
        <v>0</v>
      </c>
      <c r="L699" s="50">
        <v>0</v>
      </c>
      <c r="M699" s="50">
        <v>4088338.1</v>
      </c>
      <c r="N699" s="50">
        <v>4088338.1</v>
      </c>
      <c r="O699" s="50">
        <v>61774948.899999999</v>
      </c>
      <c r="P699" s="71">
        <f t="shared" si="21"/>
        <v>6.2073095440863743E-2</v>
      </c>
    </row>
    <row r="700" spans="1:16" ht="14.4" x14ac:dyDescent="0.2">
      <c r="A700" s="51" t="s">
        <v>704</v>
      </c>
      <c r="B700" s="51" t="s">
        <v>705</v>
      </c>
      <c r="C700" s="70" t="str">
        <f t="shared" si="20"/>
        <v>21375108 CASA DE LA CULTURA DE PUNTARENAS</v>
      </c>
      <c r="D700" s="51" t="s">
        <v>685</v>
      </c>
      <c r="E700" s="51" t="s">
        <v>181</v>
      </c>
      <c r="F700" s="51" t="s">
        <v>182</v>
      </c>
      <c r="G700" s="50">
        <v>4053000</v>
      </c>
      <c r="H700" s="50">
        <v>4053000</v>
      </c>
      <c r="I700" s="50">
        <v>1013250</v>
      </c>
      <c r="J700" s="50">
        <v>0</v>
      </c>
      <c r="K700" s="50">
        <v>0</v>
      </c>
      <c r="L700" s="50">
        <v>0</v>
      </c>
      <c r="M700" s="50">
        <v>335056.55</v>
      </c>
      <c r="N700" s="50">
        <v>335056.55</v>
      </c>
      <c r="O700" s="50">
        <v>3717943.45</v>
      </c>
      <c r="P700" s="71">
        <f t="shared" si="21"/>
        <v>8.2668776215149273E-2</v>
      </c>
    </row>
    <row r="701" spans="1:16" ht="14.4" x14ac:dyDescent="0.2">
      <c r="A701" s="51" t="s">
        <v>704</v>
      </c>
      <c r="B701" s="51" t="s">
        <v>705</v>
      </c>
      <c r="C701" s="70" t="str">
        <f t="shared" si="20"/>
        <v>21375108 CASA DE LA CULTURA DE PUNTARENAS</v>
      </c>
      <c r="D701" s="51" t="s">
        <v>685</v>
      </c>
      <c r="E701" s="51" t="s">
        <v>183</v>
      </c>
      <c r="F701" s="51" t="s">
        <v>184</v>
      </c>
      <c r="G701" s="50">
        <v>1207500</v>
      </c>
      <c r="H701" s="50">
        <v>1207500</v>
      </c>
      <c r="I701" s="50">
        <v>301875</v>
      </c>
      <c r="J701" s="50">
        <v>0</v>
      </c>
      <c r="K701" s="50">
        <v>0</v>
      </c>
      <c r="L701" s="50">
        <v>0</v>
      </c>
      <c r="M701" s="50">
        <v>69694</v>
      </c>
      <c r="N701" s="50">
        <v>69694</v>
      </c>
      <c r="O701" s="50">
        <v>1137806</v>
      </c>
      <c r="P701" s="71">
        <f t="shared" si="21"/>
        <v>5.7717598343685297E-2</v>
      </c>
    </row>
    <row r="702" spans="1:16" ht="14.4" x14ac:dyDescent="0.2">
      <c r="A702" s="51" t="s">
        <v>704</v>
      </c>
      <c r="B702" s="51" t="s">
        <v>705</v>
      </c>
      <c r="C702" s="70" t="str">
        <f t="shared" si="20"/>
        <v>21375108 CASA DE LA CULTURA DE PUNTARENAS</v>
      </c>
      <c r="D702" s="51" t="s">
        <v>685</v>
      </c>
      <c r="E702" s="51" t="s">
        <v>185</v>
      </c>
      <c r="F702" s="51" t="s">
        <v>186</v>
      </c>
      <c r="G702" s="50">
        <v>2163000</v>
      </c>
      <c r="H702" s="50">
        <v>2163000</v>
      </c>
      <c r="I702" s="50">
        <v>540750</v>
      </c>
      <c r="J702" s="50">
        <v>0</v>
      </c>
      <c r="K702" s="50">
        <v>0</v>
      </c>
      <c r="L702" s="50">
        <v>0</v>
      </c>
      <c r="M702" s="50">
        <v>230855</v>
      </c>
      <c r="N702" s="50">
        <v>230855</v>
      </c>
      <c r="O702" s="50">
        <v>1932145</v>
      </c>
      <c r="P702" s="71">
        <f t="shared" si="21"/>
        <v>0.10672907998150717</v>
      </c>
    </row>
    <row r="703" spans="1:16" ht="14.4" x14ac:dyDescent="0.2">
      <c r="A703" s="51" t="s">
        <v>704</v>
      </c>
      <c r="B703" s="51" t="s">
        <v>705</v>
      </c>
      <c r="C703" s="70" t="str">
        <f t="shared" si="20"/>
        <v>21375108 CASA DE LA CULTURA DE PUNTARENAS</v>
      </c>
      <c r="D703" s="51" t="s">
        <v>685</v>
      </c>
      <c r="E703" s="51" t="s">
        <v>189</v>
      </c>
      <c r="F703" s="51" t="s">
        <v>190</v>
      </c>
      <c r="G703" s="50">
        <v>682500</v>
      </c>
      <c r="H703" s="50">
        <v>682500</v>
      </c>
      <c r="I703" s="50">
        <v>170625</v>
      </c>
      <c r="J703" s="50">
        <v>0</v>
      </c>
      <c r="K703" s="50">
        <v>0</v>
      </c>
      <c r="L703" s="50">
        <v>0</v>
      </c>
      <c r="M703" s="50">
        <v>34507.550000000003</v>
      </c>
      <c r="N703" s="50">
        <v>34507.550000000003</v>
      </c>
      <c r="O703" s="50">
        <v>647992.44999999995</v>
      </c>
      <c r="P703" s="71">
        <f t="shared" si="21"/>
        <v>5.0560512820512826E-2</v>
      </c>
    </row>
    <row r="704" spans="1:16" ht="14.4" x14ac:dyDescent="0.2">
      <c r="A704" s="51" t="s">
        <v>704</v>
      </c>
      <c r="B704" s="51" t="s">
        <v>705</v>
      </c>
      <c r="C704" s="70" t="str">
        <f t="shared" si="20"/>
        <v>21375108 CASA DE LA CULTURA DE PUNTARENAS</v>
      </c>
      <c r="D704" s="51" t="s">
        <v>685</v>
      </c>
      <c r="E704" s="51" t="s">
        <v>193</v>
      </c>
      <c r="F704" s="51" t="s">
        <v>194</v>
      </c>
      <c r="G704" s="50">
        <v>1230000</v>
      </c>
      <c r="H704" s="50">
        <v>1230000</v>
      </c>
      <c r="I704" s="50">
        <v>532500</v>
      </c>
      <c r="J704" s="50">
        <v>0</v>
      </c>
      <c r="K704" s="50">
        <v>0</v>
      </c>
      <c r="L704" s="50">
        <v>0</v>
      </c>
      <c r="M704" s="50">
        <v>15520.33</v>
      </c>
      <c r="N704" s="50">
        <v>15520.33</v>
      </c>
      <c r="O704" s="50">
        <v>1214479.67</v>
      </c>
      <c r="P704" s="71">
        <f t="shared" si="21"/>
        <v>1.2618154471544716E-2</v>
      </c>
    </row>
    <row r="705" spans="1:16" ht="14.4" x14ac:dyDescent="0.2">
      <c r="A705" s="51" t="s">
        <v>704</v>
      </c>
      <c r="B705" s="51" t="s">
        <v>705</v>
      </c>
      <c r="C705" s="70" t="str">
        <f t="shared" si="20"/>
        <v>21375108 CASA DE LA CULTURA DE PUNTARENAS</v>
      </c>
      <c r="D705" s="51" t="s">
        <v>685</v>
      </c>
      <c r="E705" s="51" t="s">
        <v>195</v>
      </c>
      <c r="F705" s="51" t="s">
        <v>196</v>
      </c>
      <c r="G705" s="50">
        <v>70000</v>
      </c>
      <c r="H705" s="50">
        <v>70000</v>
      </c>
      <c r="I705" s="50">
        <v>17500</v>
      </c>
      <c r="J705" s="50">
        <v>0</v>
      </c>
      <c r="K705" s="50">
        <v>0</v>
      </c>
      <c r="L705" s="50">
        <v>0</v>
      </c>
      <c r="M705" s="50">
        <v>0</v>
      </c>
      <c r="N705" s="50">
        <v>0</v>
      </c>
      <c r="O705" s="50">
        <v>70000</v>
      </c>
      <c r="P705" s="71">
        <f t="shared" si="21"/>
        <v>0</v>
      </c>
    </row>
    <row r="706" spans="1:16" ht="14.4" x14ac:dyDescent="0.2">
      <c r="A706" s="51" t="s">
        <v>704</v>
      </c>
      <c r="B706" s="51" t="s">
        <v>705</v>
      </c>
      <c r="C706" s="70" t="str">
        <f t="shared" si="20"/>
        <v>21375108 CASA DE LA CULTURA DE PUNTARENAS</v>
      </c>
      <c r="D706" s="51" t="s">
        <v>685</v>
      </c>
      <c r="E706" s="51" t="s">
        <v>199</v>
      </c>
      <c r="F706" s="51" t="s">
        <v>200</v>
      </c>
      <c r="G706" s="50">
        <v>800000</v>
      </c>
      <c r="H706" s="50">
        <v>800000</v>
      </c>
      <c r="I706" s="50">
        <v>200000</v>
      </c>
      <c r="J706" s="50">
        <v>0</v>
      </c>
      <c r="K706" s="50">
        <v>0</v>
      </c>
      <c r="L706" s="50">
        <v>0</v>
      </c>
      <c r="M706" s="50">
        <v>0</v>
      </c>
      <c r="N706" s="50">
        <v>0</v>
      </c>
      <c r="O706" s="50">
        <v>800000</v>
      </c>
      <c r="P706" s="71">
        <f t="shared" si="21"/>
        <v>0</v>
      </c>
    </row>
    <row r="707" spans="1:16" ht="14.4" x14ac:dyDescent="0.2">
      <c r="A707" s="51" t="s">
        <v>704</v>
      </c>
      <c r="B707" s="51" t="s">
        <v>705</v>
      </c>
      <c r="C707" s="70" t="str">
        <f t="shared" si="20"/>
        <v>21375108 CASA DE LA CULTURA DE PUNTARENAS</v>
      </c>
      <c r="D707" s="51" t="s">
        <v>685</v>
      </c>
      <c r="E707" s="51" t="s">
        <v>205</v>
      </c>
      <c r="F707" s="51" t="s">
        <v>206</v>
      </c>
      <c r="G707" s="50">
        <v>300000</v>
      </c>
      <c r="H707" s="50">
        <v>300000</v>
      </c>
      <c r="I707" s="50">
        <v>300000</v>
      </c>
      <c r="J707" s="50">
        <v>0</v>
      </c>
      <c r="K707" s="50">
        <v>0</v>
      </c>
      <c r="L707" s="50">
        <v>0</v>
      </c>
      <c r="M707" s="50">
        <v>15520.33</v>
      </c>
      <c r="N707" s="50">
        <v>15520.33</v>
      </c>
      <c r="O707" s="50">
        <v>284479.67</v>
      </c>
      <c r="P707" s="71">
        <f t="shared" si="21"/>
        <v>5.1734433333333336E-2</v>
      </c>
    </row>
    <row r="708" spans="1:16" ht="14.4" x14ac:dyDescent="0.2">
      <c r="A708" s="51" t="s">
        <v>704</v>
      </c>
      <c r="B708" s="51" t="s">
        <v>705</v>
      </c>
      <c r="C708" s="70" t="str">
        <f t="shared" si="20"/>
        <v>21375108 CASA DE LA CULTURA DE PUNTARENAS</v>
      </c>
      <c r="D708" s="51" t="s">
        <v>685</v>
      </c>
      <c r="E708" s="51" t="s">
        <v>207</v>
      </c>
      <c r="F708" s="51" t="s">
        <v>208</v>
      </c>
      <c r="G708" s="50">
        <v>60000</v>
      </c>
      <c r="H708" s="50">
        <v>60000</v>
      </c>
      <c r="I708" s="50">
        <v>15000</v>
      </c>
      <c r="J708" s="50">
        <v>0</v>
      </c>
      <c r="K708" s="50">
        <v>0</v>
      </c>
      <c r="L708" s="50">
        <v>0</v>
      </c>
      <c r="M708" s="50">
        <v>0</v>
      </c>
      <c r="N708" s="50">
        <v>0</v>
      </c>
      <c r="O708" s="50">
        <v>60000</v>
      </c>
      <c r="P708" s="71">
        <f t="shared" si="21"/>
        <v>0</v>
      </c>
    </row>
    <row r="709" spans="1:16" ht="14.4" x14ac:dyDescent="0.2">
      <c r="A709" s="51" t="s">
        <v>704</v>
      </c>
      <c r="B709" s="51" t="s">
        <v>705</v>
      </c>
      <c r="C709" s="70" t="str">
        <f t="shared" si="20"/>
        <v>21375108 CASA DE LA CULTURA DE PUNTARENAS</v>
      </c>
      <c r="D709" s="51" t="s">
        <v>685</v>
      </c>
      <c r="E709" s="51" t="s">
        <v>209</v>
      </c>
      <c r="F709" s="51" t="s">
        <v>210</v>
      </c>
      <c r="G709" s="50">
        <v>54560000</v>
      </c>
      <c r="H709" s="50">
        <v>54560000</v>
      </c>
      <c r="I709" s="50">
        <v>13640000</v>
      </c>
      <c r="J709" s="50">
        <v>0</v>
      </c>
      <c r="K709" s="50">
        <v>0</v>
      </c>
      <c r="L709" s="50">
        <v>0</v>
      </c>
      <c r="M709" s="50">
        <v>3232083.22</v>
      </c>
      <c r="N709" s="50">
        <v>3232083.22</v>
      </c>
      <c r="O709" s="50">
        <v>51327916.780000001</v>
      </c>
      <c r="P709" s="71">
        <f t="shared" si="21"/>
        <v>5.9239061950146631E-2</v>
      </c>
    </row>
    <row r="710" spans="1:16" ht="14.4" x14ac:dyDescent="0.2">
      <c r="A710" s="51" t="s">
        <v>704</v>
      </c>
      <c r="B710" s="51" t="s">
        <v>705</v>
      </c>
      <c r="C710" s="70" t="str">
        <f t="shared" si="20"/>
        <v>21375108 CASA DE LA CULTURA DE PUNTARENAS</v>
      </c>
      <c r="D710" s="51" t="s">
        <v>685</v>
      </c>
      <c r="E710" s="51" t="s">
        <v>221</v>
      </c>
      <c r="F710" s="51" t="s">
        <v>222</v>
      </c>
      <c r="G710" s="50">
        <v>40350000</v>
      </c>
      <c r="H710" s="50">
        <v>40350000</v>
      </c>
      <c r="I710" s="50">
        <v>10087500</v>
      </c>
      <c r="J710" s="50">
        <v>0</v>
      </c>
      <c r="K710" s="50">
        <v>0</v>
      </c>
      <c r="L710" s="50">
        <v>0</v>
      </c>
      <c r="M710" s="50">
        <v>3232083.22</v>
      </c>
      <c r="N710" s="50">
        <v>3232083.22</v>
      </c>
      <c r="O710" s="50">
        <v>37117916.780000001</v>
      </c>
      <c r="P710" s="71">
        <f t="shared" si="21"/>
        <v>8.0101195043370516E-2</v>
      </c>
    </row>
    <row r="711" spans="1:16" ht="14.4" x14ac:dyDescent="0.2">
      <c r="A711" s="51" t="s">
        <v>704</v>
      </c>
      <c r="B711" s="51" t="s">
        <v>705</v>
      </c>
      <c r="C711" s="70" t="str">
        <f t="shared" ref="C711:C774" si="22">+CONCATENATE(A711," ",B711)</f>
        <v>21375108 CASA DE LA CULTURA DE PUNTARENAS</v>
      </c>
      <c r="D711" s="51" t="s">
        <v>685</v>
      </c>
      <c r="E711" s="51" t="s">
        <v>223</v>
      </c>
      <c r="F711" s="51" t="s">
        <v>224</v>
      </c>
      <c r="G711" s="50">
        <v>14210000</v>
      </c>
      <c r="H711" s="50">
        <v>14210000</v>
      </c>
      <c r="I711" s="50">
        <v>3552500</v>
      </c>
      <c r="J711" s="50">
        <v>0</v>
      </c>
      <c r="K711" s="50">
        <v>0</v>
      </c>
      <c r="L711" s="50">
        <v>0</v>
      </c>
      <c r="M711" s="50">
        <v>0</v>
      </c>
      <c r="N711" s="50">
        <v>0</v>
      </c>
      <c r="O711" s="50">
        <v>14210000</v>
      </c>
      <c r="P711" s="71">
        <f t="shared" ref="P711:P774" si="23">+IFERROR(M711/H711,0)</f>
        <v>0</v>
      </c>
    </row>
    <row r="712" spans="1:16" ht="14.4" x14ac:dyDescent="0.2">
      <c r="A712" s="51" t="s">
        <v>704</v>
      </c>
      <c r="B712" s="51" t="s">
        <v>705</v>
      </c>
      <c r="C712" s="70" t="str">
        <f t="shared" si="22"/>
        <v>21375108 CASA DE LA CULTURA DE PUNTARENAS</v>
      </c>
      <c r="D712" s="51" t="s">
        <v>685</v>
      </c>
      <c r="E712" s="51" t="s">
        <v>225</v>
      </c>
      <c r="F712" s="51" t="s">
        <v>226</v>
      </c>
      <c r="G712" s="50">
        <v>130000</v>
      </c>
      <c r="H712" s="50">
        <v>130000</v>
      </c>
      <c r="I712" s="50">
        <v>32500</v>
      </c>
      <c r="J712" s="50">
        <v>0</v>
      </c>
      <c r="K712" s="50">
        <v>0</v>
      </c>
      <c r="L712" s="50">
        <v>0</v>
      </c>
      <c r="M712" s="50">
        <v>0</v>
      </c>
      <c r="N712" s="50">
        <v>0</v>
      </c>
      <c r="O712" s="50">
        <v>130000</v>
      </c>
      <c r="P712" s="71">
        <f t="shared" si="23"/>
        <v>0</v>
      </c>
    </row>
    <row r="713" spans="1:16" ht="14.4" x14ac:dyDescent="0.2">
      <c r="A713" s="51" t="s">
        <v>704</v>
      </c>
      <c r="B713" s="51" t="s">
        <v>705</v>
      </c>
      <c r="C713" s="70" t="str">
        <f t="shared" si="22"/>
        <v>21375108 CASA DE LA CULTURA DE PUNTARENAS</v>
      </c>
      <c r="D713" s="51" t="s">
        <v>685</v>
      </c>
      <c r="E713" s="51" t="s">
        <v>227</v>
      </c>
      <c r="F713" s="51" t="s">
        <v>228</v>
      </c>
      <c r="G713" s="50">
        <v>30000</v>
      </c>
      <c r="H713" s="50">
        <v>30000</v>
      </c>
      <c r="I713" s="50">
        <v>7500</v>
      </c>
      <c r="J713" s="50">
        <v>0</v>
      </c>
      <c r="K713" s="50">
        <v>0</v>
      </c>
      <c r="L713" s="50">
        <v>0</v>
      </c>
      <c r="M713" s="50">
        <v>0</v>
      </c>
      <c r="N713" s="50">
        <v>0</v>
      </c>
      <c r="O713" s="50">
        <v>30000</v>
      </c>
      <c r="P713" s="71">
        <f t="shared" si="23"/>
        <v>0</v>
      </c>
    </row>
    <row r="714" spans="1:16" ht="14.4" x14ac:dyDescent="0.2">
      <c r="A714" s="51" t="s">
        <v>704</v>
      </c>
      <c r="B714" s="51" t="s">
        <v>705</v>
      </c>
      <c r="C714" s="70" t="str">
        <f t="shared" si="22"/>
        <v>21375108 CASA DE LA CULTURA DE PUNTARENAS</v>
      </c>
      <c r="D714" s="51" t="s">
        <v>685</v>
      </c>
      <c r="E714" s="51" t="s">
        <v>229</v>
      </c>
      <c r="F714" s="51" t="s">
        <v>230</v>
      </c>
      <c r="G714" s="50">
        <v>100000</v>
      </c>
      <c r="H714" s="50">
        <v>100000</v>
      </c>
      <c r="I714" s="50">
        <v>25000</v>
      </c>
      <c r="J714" s="50">
        <v>0</v>
      </c>
      <c r="K714" s="50">
        <v>0</v>
      </c>
      <c r="L714" s="50">
        <v>0</v>
      </c>
      <c r="M714" s="50">
        <v>0</v>
      </c>
      <c r="N714" s="50">
        <v>0</v>
      </c>
      <c r="O714" s="50">
        <v>100000</v>
      </c>
      <c r="P714" s="71">
        <f t="shared" si="23"/>
        <v>0</v>
      </c>
    </row>
    <row r="715" spans="1:16" ht="14.4" x14ac:dyDescent="0.2">
      <c r="A715" s="51" t="s">
        <v>704</v>
      </c>
      <c r="B715" s="51" t="s">
        <v>705</v>
      </c>
      <c r="C715" s="70" t="str">
        <f t="shared" si="22"/>
        <v>21375108 CASA DE LA CULTURA DE PUNTARENAS</v>
      </c>
      <c r="D715" s="51" t="s">
        <v>685</v>
      </c>
      <c r="E715" s="51" t="s">
        <v>235</v>
      </c>
      <c r="F715" s="51" t="s">
        <v>236</v>
      </c>
      <c r="G715" s="50">
        <v>5890287</v>
      </c>
      <c r="H715" s="50">
        <v>5890287</v>
      </c>
      <c r="I715" s="50">
        <v>1472571.75</v>
      </c>
      <c r="J715" s="50">
        <v>0</v>
      </c>
      <c r="K715" s="50">
        <v>0</v>
      </c>
      <c r="L715" s="50">
        <v>0</v>
      </c>
      <c r="M715" s="50">
        <v>505678</v>
      </c>
      <c r="N715" s="50">
        <v>505678</v>
      </c>
      <c r="O715" s="50">
        <v>5384609</v>
      </c>
      <c r="P715" s="71">
        <f t="shared" si="23"/>
        <v>8.5849467097273868E-2</v>
      </c>
    </row>
    <row r="716" spans="1:16" ht="14.4" x14ac:dyDescent="0.2">
      <c r="A716" s="51" t="s">
        <v>704</v>
      </c>
      <c r="B716" s="51" t="s">
        <v>705</v>
      </c>
      <c r="C716" s="70" t="str">
        <f t="shared" si="22"/>
        <v>21375108 CASA DE LA CULTURA DE PUNTARENAS</v>
      </c>
      <c r="D716" s="51" t="s">
        <v>685</v>
      </c>
      <c r="E716" s="51" t="s">
        <v>237</v>
      </c>
      <c r="F716" s="51" t="s">
        <v>238</v>
      </c>
      <c r="G716" s="50">
        <v>5890287</v>
      </c>
      <c r="H716" s="50">
        <v>5890287</v>
      </c>
      <c r="I716" s="50">
        <v>1472571.75</v>
      </c>
      <c r="J716" s="50">
        <v>0</v>
      </c>
      <c r="K716" s="50">
        <v>0</v>
      </c>
      <c r="L716" s="50">
        <v>0</v>
      </c>
      <c r="M716" s="50">
        <v>505678</v>
      </c>
      <c r="N716" s="50">
        <v>505678</v>
      </c>
      <c r="O716" s="50">
        <v>5384609</v>
      </c>
      <c r="P716" s="71">
        <f t="shared" si="23"/>
        <v>8.5849467097273868E-2</v>
      </c>
    </row>
    <row r="717" spans="1:16" ht="14.4" x14ac:dyDescent="0.2">
      <c r="A717" s="51" t="s">
        <v>704</v>
      </c>
      <c r="B717" s="51" t="s">
        <v>705</v>
      </c>
      <c r="C717" s="70" t="str">
        <f t="shared" si="22"/>
        <v>21375108 CASA DE LA CULTURA DE PUNTARENAS</v>
      </c>
      <c r="D717" s="51" t="s">
        <v>685</v>
      </c>
      <c r="E717" s="51" t="s">
        <v>279</v>
      </c>
      <c r="F717" s="51" t="s">
        <v>280</v>
      </c>
      <c r="G717" s="50">
        <v>1652574</v>
      </c>
      <c r="H717" s="50">
        <v>1652574</v>
      </c>
      <c r="I717" s="50">
        <v>413143.5</v>
      </c>
      <c r="J717" s="50">
        <v>0</v>
      </c>
      <c r="K717" s="50">
        <v>0</v>
      </c>
      <c r="L717" s="50">
        <v>0</v>
      </c>
      <c r="M717" s="50">
        <v>0</v>
      </c>
      <c r="N717" s="50">
        <v>0</v>
      </c>
      <c r="O717" s="50">
        <v>1652574</v>
      </c>
      <c r="P717" s="71">
        <f t="shared" si="23"/>
        <v>0</v>
      </c>
    </row>
    <row r="718" spans="1:16" ht="14.4" x14ac:dyDescent="0.2">
      <c r="A718" s="51" t="s">
        <v>704</v>
      </c>
      <c r="B718" s="51" t="s">
        <v>705</v>
      </c>
      <c r="C718" s="70" t="str">
        <f t="shared" si="22"/>
        <v>21375108 CASA DE LA CULTURA DE PUNTARENAS</v>
      </c>
      <c r="D718" s="51" t="s">
        <v>685</v>
      </c>
      <c r="E718" s="51" t="s">
        <v>281</v>
      </c>
      <c r="F718" s="51" t="s">
        <v>282</v>
      </c>
      <c r="G718" s="50">
        <v>350000</v>
      </c>
      <c r="H718" s="50">
        <v>350000</v>
      </c>
      <c r="I718" s="50">
        <v>87500</v>
      </c>
      <c r="J718" s="50">
        <v>0</v>
      </c>
      <c r="K718" s="50">
        <v>0</v>
      </c>
      <c r="L718" s="50">
        <v>0</v>
      </c>
      <c r="M718" s="50">
        <v>0</v>
      </c>
      <c r="N718" s="50">
        <v>0</v>
      </c>
      <c r="O718" s="50">
        <v>350000</v>
      </c>
      <c r="P718" s="71">
        <f t="shared" si="23"/>
        <v>0</v>
      </c>
    </row>
    <row r="719" spans="1:16" ht="14.4" x14ac:dyDescent="0.2">
      <c r="A719" s="51" t="s">
        <v>704</v>
      </c>
      <c r="B719" s="51" t="s">
        <v>705</v>
      </c>
      <c r="C719" s="70" t="str">
        <f t="shared" si="22"/>
        <v>21375108 CASA DE LA CULTURA DE PUNTARENAS</v>
      </c>
      <c r="D719" s="51" t="s">
        <v>685</v>
      </c>
      <c r="E719" s="51" t="s">
        <v>283</v>
      </c>
      <c r="F719" s="51" t="s">
        <v>284</v>
      </c>
      <c r="G719" s="50">
        <v>100000</v>
      </c>
      <c r="H719" s="50">
        <v>100000</v>
      </c>
      <c r="I719" s="50">
        <v>25000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100000</v>
      </c>
      <c r="P719" s="71">
        <f t="shared" si="23"/>
        <v>0</v>
      </c>
    </row>
    <row r="720" spans="1:16" ht="14.4" x14ac:dyDescent="0.2">
      <c r="A720" s="51" t="s">
        <v>704</v>
      </c>
      <c r="B720" s="51" t="s">
        <v>705</v>
      </c>
      <c r="C720" s="70" t="str">
        <f t="shared" si="22"/>
        <v>21375108 CASA DE LA CULTURA DE PUNTARENAS</v>
      </c>
      <c r="D720" s="51" t="s">
        <v>685</v>
      </c>
      <c r="E720" s="51" t="s">
        <v>285</v>
      </c>
      <c r="F720" s="51" t="s">
        <v>286</v>
      </c>
      <c r="G720" s="50">
        <v>50000</v>
      </c>
      <c r="H720" s="50">
        <v>50000</v>
      </c>
      <c r="I720" s="50">
        <v>12500</v>
      </c>
      <c r="J720" s="50">
        <v>0</v>
      </c>
      <c r="K720" s="50">
        <v>0</v>
      </c>
      <c r="L720" s="50">
        <v>0</v>
      </c>
      <c r="M720" s="50">
        <v>0</v>
      </c>
      <c r="N720" s="50">
        <v>0</v>
      </c>
      <c r="O720" s="50">
        <v>50000</v>
      </c>
      <c r="P720" s="71">
        <f t="shared" si="23"/>
        <v>0</v>
      </c>
    </row>
    <row r="721" spans="1:16" ht="14.4" x14ac:dyDescent="0.2">
      <c r="A721" s="51" t="s">
        <v>704</v>
      </c>
      <c r="B721" s="51" t="s">
        <v>705</v>
      </c>
      <c r="C721" s="70" t="str">
        <f t="shared" si="22"/>
        <v>21375108 CASA DE LA CULTURA DE PUNTARENAS</v>
      </c>
      <c r="D721" s="51" t="s">
        <v>685</v>
      </c>
      <c r="E721" s="51" t="s">
        <v>287</v>
      </c>
      <c r="F721" s="51" t="s">
        <v>288</v>
      </c>
      <c r="G721" s="50">
        <v>200000</v>
      </c>
      <c r="H721" s="50">
        <v>200000</v>
      </c>
      <c r="I721" s="50">
        <v>50000</v>
      </c>
      <c r="J721" s="50">
        <v>0</v>
      </c>
      <c r="K721" s="50">
        <v>0</v>
      </c>
      <c r="L721" s="50">
        <v>0</v>
      </c>
      <c r="M721" s="50">
        <v>0</v>
      </c>
      <c r="N721" s="50">
        <v>0</v>
      </c>
      <c r="O721" s="50">
        <v>200000</v>
      </c>
      <c r="P721" s="71">
        <f t="shared" si="23"/>
        <v>0</v>
      </c>
    </row>
    <row r="722" spans="1:16" ht="14.4" x14ac:dyDescent="0.2">
      <c r="A722" s="51" t="s">
        <v>704</v>
      </c>
      <c r="B722" s="51" t="s">
        <v>705</v>
      </c>
      <c r="C722" s="70" t="str">
        <f t="shared" si="22"/>
        <v>21375108 CASA DE LA CULTURA DE PUNTARENAS</v>
      </c>
      <c r="D722" s="51" t="s">
        <v>685</v>
      </c>
      <c r="E722" s="51" t="s">
        <v>297</v>
      </c>
      <c r="F722" s="51" t="s">
        <v>298</v>
      </c>
      <c r="G722" s="50">
        <v>300000</v>
      </c>
      <c r="H722" s="50">
        <v>300000</v>
      </c>
      <c r="I722" s="50">
        <v>75000</v>
      </c>
      <c r="J722" s="50">
        <v>0</v>
      </c>
      <c r="K722" s="50">
        <v>0</v>
      </c>
      <c r="L722" s="50">
        <v>0</v>
      </c>
      <c r="M722" s="50">
        <v>0</v>
      </c>
      <c r="N722" s="50">
        <v>0</v>
      </c>
      <c r="O722" s="50">
        <v>300000</v>
      </c>
      <c r="P722" s="71">
        <f t="shared" si="23"/>
        <v>0</v>
      </c>
    </row>
    <row r="723" spans="1:16" ht="14.4" x14ac:dyDescent="0.2">
      <c r="A723" s="51" t="s">
        <v>704</v>
      </c>
      <c r="B723" s="51" t="s">
        <v>705</v>
      </c>
      <c r="C723" s="70" t="str">
        <f t="shared" si="22"/>
        <v>21375108 CASA DE LA CULTURA DE PUNTARENAS</v>
      </c>
      <c r="D723" s="51" t="s">
        <v>685</v>
      </c>
      <c r="E723" s="51" t="s">
        <v>305</v>
      </c>
      <c r="F723" s="51" t="s">
        <v>306</v>
      </c>
      <c r="G723" s="50">
        <v>200000</v>
      </c>
      <c r="H723" s="50">
        <v>200000</v>
      </c>
      <c r="I723" s="50">
        <v>50000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200000</v>
      </c>
      <c r="P723" s="71">
        <f t="shared" si="23"/>
        <v>0</v>
      </c>
    </row>
    <row r="724" spans="1:16" ht="14.4" x14ac:dyDescent="0.2">
      <c r="A724" s="51" t="s">
        <v>704</v>
      </c>
      <c r="B724" s="51" t="s">
        <v>705</v>
      </c>
      <c r="C724" s="70" t="str">
        <f t="shared" si="22"/>
        <v>21375108 CASA DE LA CULTURA DE PUNTARENAS</v>
      </c>
      <c r="D724" s="51" t="s">
        <v>685</v>
      </c>
      <c r="E724" s="51" t="s">
        <v>311</v>
      </c>
      <c r="F724" s="51" t="s">
        <v>312</v>
      </c>
      <c r="G724" s="50">
        <v>100000</v>
      </c>
      <c r="H724" s="50">
        <v>100000</v>
      </c>
      <c r="I724" s="50">
        <v>25000</v>
      </c>
      <c r="J724" s="50">
        <v>0</v>
      </c>
      <c r="K724" s="50">
        <v>0</v>
      </c>
      <c r="L724" s="50">
        <v>0</v>
      </c>
      <c r="M724" s="50">
        <v>0</v>
      </c>
      <c r="N724" s="50">
        <v>0</v>
      </c>
      <c r="O724" s="50">
        <v>100000</v>
      </c>
      <c r="P724" s="71">
        <f t="shared" si="23"/>
        <v>0</v>
      </c>
    </row>
    <row r="725" spans="1:16" ht="14.4" x14ac:dyDescent="0.2">
      <c r="A725" s="51" t="s">
        <v>704</v>
      </c>
      <c r="B725" s="51" t="s">
        <v>705</v>
      </c>
      <c r="C725" s="70" t="str">
        <f t="shared" si="22"/>
        <v>21375108 CASA DE LA CULTURA DE PUNTARENAS</v>
      </c>
      <c r="D725" s="51" t="s">
        <v>685</v>
      </c>
      <c r="E725" s="51" t="s">
        <v>319</v>
      </c>
      <c r="F725" s="51" t="s">
        <v>320</v>
      </c>
      <c r="G725" s="50">
        <v>1002574</v>
      </c>
      <c r="H725" s="50">
        <v>1002574</v>
      </c>
      <c r="I725" s="50">
        <v>250643.5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1002574</v>
      </c>
      <c r="P725" s="71">
        <f t="shared" si="23"/>
        <v>0</v>
      </c>
    </row>
    <row r="726" spans="1:16" ht="14.4" x14ac:dyDescent="0.2">
      <c r="A726" s="51" t="s">
        <v>704</v>
      </c>
      <c r="B726" s="51" t="s">
        <v>705</v>
      </c>
      <c r="C726" s="70" t="str">
        <f t="shared" si="22"/>
        <v>21375108 CASA DE LA CULTURA DE PUNTARENAS</v>
      </c>
      <c r="D726" s="51" t="s">
        <v>685</v>
      </c>
      <c r="E726" s="51" t="s">
        <v>321</v>
      </c>
      <c r="F726" s="51" t="s">
        <v>322</v>
      </c>
      <c r="G726" s="50">
        <v>102574</v>
      </c>
      <c r="H726" s="50">
        <v>102574</v>
      </c>
      <c r="I726" s="50">
        <v>25643.5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102574</v>
      </c>
      <c r="P726" s="71">
        <f t="shared" si="23"/>
        <v>0</v>
      </c>
    </row>
    <row r="727" spans="1:16" ht="14.4" x14ac:dyDescent="0.2">
      <c r="A727" s="51" t="s">
        <v>704</v>
      </c>
      <c r="B727" s="51" t="s">
        <v>705</v>
      </c>
      <c r="C727" s="70" t="str">
        <f t="shared" si="22"/>
        <v>21375108 CASA DE LA CULTURA DE PUNTARENAS</v>
      </c>
      <c r="D727" s="51" t="s">
        <v>685</v>
      </c>
      <c r="E727" s="51" t="s">
        <v>325</v>
      </c>
      <c r="F727" s="51" t="s">
        <v>326</v>
      </c>
      <c r="G727" s="50">
        <v>100000</v>
      </c>
      <c r="H727" s="50">
        <v>100000</v>
      </c>
      <c r="I727" s="50">
        <v>25000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100000</v>
      </c>
      <c r="P727" s="71">
        <f t="shared" si="23"/>
        <v>0</v>
      </c>
    </row>
    <row r="728" spans="1:16" ht="14.4" x14ac:dyDescent="0.2">
      <c r="A728" s="51" t="s">
        <v>704</v>
      </c>
      <c r="B728" s="51" t="s">
        <v>705</v>
      </c>
      <c r="C728" s="70" t="str">
        <f t="shared" si="22"/>
        <v>21375108 CASA DE LA CULTURA DE PUNTARENAS</v>
      </c>
      <c r="D728" s="51" t="s">
        <v>685</v>
      </c>
      <c r="E728" s="51" t="s">
        <v>327</v>
      </c>
      <c r="F728" s="51" t="s">
        <v>328</v>
      </c>
      <c r="G728" s="50">
        <v>300000</v>
      </c>
      <c r="H728" s="50">
        <v>300000</v>
      </c>
      <c r="I728" s="50">
        <v>75000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300000</v>
      </c>
      <c r="P728" s="71">
        <f t="shared" si="23"/>
        <v>0</v>
      </c>
    </row>
    <row r="729" spans="1:16" ht="14.4" x14ac:dyDescent="0.2">
      <c r="A729" s="51" t="s">
        <v>704</v>
      </c>
      <c r="B729" s="51" t="s">
        <v>705</v>
      </c>
      <c r="C729" s="70" t="str">
        <f t="shared" si="22"/>
        <v>21375108 CASA DE LA CULTURA DE PUNTARENAS</v>
      </c>
      <c r="D729" s="51" t="s">
        <v>685</v>
      </c>
      <c r="E729" s="51" t="s">
        <v>329</v>
      </c>
      <c r="F729" s="51" t="s">
        <v>330</v>
      </c>
      <c r="G729" s="50">
        <v>400000</v>
      </c>
      <c r="H729" s="50">
        <v>400000</v>
      </c>
      <c r="I729" s="50">
        <v>100000</v>
      </c>
      <c r="J729" s="50">
        <v>0</v>
      </c>
      <c r="K729" s="50">
        <v>0</v>
      </c>
      <c r="L729" s="50">
        <v>0</v>
      </c>
      <c r="M729" s="50">
        <v>0</v>
      </c>
      <c r="N729" s="50">
        <v>0</v>
      </c>
      <c r="O729" s="50">
        <v>400000</v>
      </c>
      <c r="P729" s="71">
        <f t="shared" si="23"/>
        <v>0</v>
      </c>
    </row>
    <row r="730" spans="1:16" ht="14.4" x14ac:dyDescent="0.2">
      <c r="A730" s="51" t="s">
        <v>704</v>
      </c>
      <c r="B730" s="51" t="s">
        <v>705</v>
      </c>
      <c r="C730" s="70" t="str">
        <f t="shared" si="22"/>
        <v>21375108 CASA DE LA CULTURA DE PUNTARENAS</v>
      </c>
      <c r="D730" s="51" t="s">
        <v>685</v>
      </c>
      <c r="E730" s="51" t="s">
        <v>331</v>
      </c>
      <c r="F730" s="51" t="s">
        <v>332</v>
      </c>
      <c r="G730" s="50">
        <v>100000</v>
      </c>
      <c r="H730" s="50">
        <v>100000</v>
      </c>
      <c r="I730" s="50">
        <v>25000</v>
      </c>
      <c r="J730" s="50">
        <v>0</v>
      </c>
      <c r="K730" s="50">
        <v>0</v>
      </c>
      <c r="L730" s="50">
        <v>0</v>
      </c>
      <c r="M730" s="50">
        <v>0</v>
      </c>
      <c r="N730" s="50">
        <v>0</v>
      </c>
      <c r="O730" s="50">
        <v>100000</v>
      </c>
      <c r="P730" s="71">
        <f t="shared" si="23"/>
        <v>0</v>
      </c>
    </row>
    <row r="731" spans="1:16" ht="14.4" x14ac:dyDescent="0.2">
      <c r="A731" s="51" t="s">
        <v>704</v>
      </c>
      <c r="B731" s="51" t="s">
        <v>705</v>
      </c>
      <c r="C731" s="70" t="str">
        <f t="shared" si="22"/>
        <v>21375108 CASA DE LA CULTURA DE PUNTARENAS</v>
      </c>
      <c r="D731" s="51" t="s">
        <v>685</v>
      </c>
      <c r="E731" s="51" t="s">
        <v>371</v>
      </c>
      <c r="F731" s="51" t="s">
        <v>372</v>
      </c>
      <c r="G731" s="50">
        <v>1432253</v>
      </c>
      <c r="H731" s="50">
        <v>1432253</v>
      </c>
      <c r="I731" s="50">
        <v>1057253</v>
      </c>
      <c r="J731" s="50">
        <v>0</v>
      </c>
      <c r="K731" s="50">
        <v>0</v>
      </c>
      <c r="L731" s="50">
        <v>0</v>
      </c>
      <c r="M731" s="50">
        <v>67112.81</v>
      </c>
      <c r="N731" s="50">
        <v>67112.81</v>
      </c>
      <c r="O731" s="50">
        <v>1365140.19</v>
      </c>
      <c r="P731" s="71">
        <f t="shared" si="23"/>
        <v>4.6858208710332604E-2</v>
      </c>
    </row>
    <row r="732" spans="1:16" ht="14.4" x14ac:dyDescent="0.2">
      <c r="A732" s="51" t="s">
        <v>704</v>
      </c>
      <c r="B732" s="51" t="s">
        <v>705</v>
      </c>
      <c r="C732" s="70" t="str">
        <f t="shared" si="22"/>
        <v>21375108 CASA DE LA CULTURA DE PUNTARENAS</v>
      </c>
      <c r="D732" s="51" t="s">
        <v>685</v>
      </c>
      <c r="E732" s="51" t="s">
        <v>373</v>
      </c>
      <c r="F732" s="51" t="s">
        <v>374</v>
      </c>
      <c r="G732" s="50">
        <v>932253</v>
      </c>
      <c r="H732" s="50">
        <v>932253</v>
      </c>
      <c r="I732" s="50">
        <v>932253</v>
      </c>
      <c r="J732" s="50">
        <v>0</v>
      </c>
      <c r="K732" s="50">
        <v>0</v>
      </c>
      <c r="L732" s="50">
        <v>0</v>
      </c>
      <c r="M732" s="50">
        <v>67112.81</v>
      </c>
      <c r="N732" s="50">
        <v>67112.81</v>
      </c>
      <c r="O732" s="50">
        <v>865140.19</v>
      </c>
      <c r="P732" s="71">
        <f t="shared" si="23"/>
        <v>7.1989910464219473E-2</v>
      </c>
    </row>
    <row r="733" spans="1:16" ht="14.4" x14ac:dyDescent="0.2">
      <c r="A733" s="51" t="s">
        <v>704</v>
      </c>
      <c r="B733" s="51" t="s">
        <v>705</v>
      </c>
      <c r="C733" s="70" t="str">
        <f t="shared" si="22"/>
        <v>21375108 CASA DE LA CULTURA DE PUNTARENAS</v>
      </c>
      <c r="D733" s="51" t="s">
        <v>685</v>
      </c>
      <c r="E733" s="51" t="s">
        <v>384</v>
      </c>
      <c r="F733" s="51" t="s">
        <v>376</v>
      </c>
      <c r="G733" s="50">
        <v>804196</v>
      </c>
      <c r="H733" s="50">
        <v>804196</v>
      </c>
      <c r="I733" s="50">
        <v>804196</v>
      </c>
      <c r="J733" s="50">
        <v>0</v>
      </c>
      <c r="K733" s="50">
        <v>0</v>
      </c>
      <c r="L733" s="50">
        <v>0</v>
      </c>
      <c r="M733" s="50">
        <v>57894.02</v>
      </c>
      <c r="N733" s="50">
        <v>57894.02</v>
      </c>
      <c r="O733" s="50">
        <v>746301.98</v>
      </c>
      <c r="P733" s="71">
        <f t="shared" si="23"/>
        <v>7.1989937776362978E-2</v>
      </c>
    </row>
    <row r="734" spans="1:16" ht="14.4" x14ac:dyDescent="0.2">
      <c r="A734" s="51" t="s">
        <v>704</v>
      </c>
      <c r="B734" s="51" t="s">
        <v>705</v>
      </c>
      <c r="C734" s="70" t="str">
        <f t="shared" si="22"/>
        <v>21375108 CASA DE LA CULTURA DE PUNTARENAS</v>
      </c>
      <c r="D734" s="51" t="s">
        <v>685</v>
      </c>
      <c r="E734" s="51" t="s">
        <v>405</v>
      </c>
      <c r="F734" s="51" t="s">
        <v>397</v>
      </c>
      <c r="G734" s="50">
        <v>128057</v>
      </c>
      <c r="H734" s="50">
        <v>128057</v>
      </c>
      <c r="I734" s="50">
        <v>128057</v>
      </c>
      <c r="J734" s="50">
        <v>0</v>
      </c>
      <c r="K734" s="50">
        <v>0</v>
      </c>
      <c r="L734" s="50">
        <v>0</v>
      </c>
      <c r="M734" s="50">
        <v>9218.7900000000009</v>
      </c>
      <c r="N734" s="50">
        <v>9218.7900000000009</v>
      </c>
      <c r="O734" s="50">
        <v>118838.21</v>
      </c>
      <c r="P734" s="71">
        <f t="shared" si="23"/>
        <v>7.1989738944376339E-2</v>
      </c>
    </row>
    <row r="735" spans="1:16" ht="14.4" x14ac:dyDescent="0.2">
      <c r="A735" s="51" t="s">
        <v>704</v>
      </c>
      <c r="B735" s="51" t="s">
        <v>705</v>
      </c>
      <c r="C735" s="70" t="str">
        <f t="shared" si="22"/>
        <v>21375108 CASA DE LA CULTURA DE PUNTARENAS</v>
      </c>
      <c r="D735" s="51" t="s">
        <v>685</v>
      </c>
      <c r="E735" s="51" t="s">
        <v>607</v>
      </c>
      <c r="F735" s="51" t="s">
        <v>608</v>
      </c>
      <c r="G735" s="50">
        <v>500000</v>
      </c>
      <c r="H735" s="50">
        <v>500000</v>
      </c>
      <c r="I735" s="50">
        <v>125000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50">
        <v>500000</v>
      </c>
      <c r="P735" s="71">
        <f t="shared" si="23"/>
        <v>0</v>
      </c>
    </row>
    <row r="736" spans="1:16" ht="14.4" x14ac:dyDescent="0.2">
      <c r="A736" s="51" t="s">
        <v>704</v>
      </c>
      <c r="B736" s="51" t="s">
        <v>705</v>
      </c>
      <c r="C736" s="70" t="str">
        <f t="shared" si="22"/>
        <v>21375108 CASA DE LA CULTURA DE PUNTARENAS</v>
      </c>
      <c r="D736" s="51" t="s">
        <v>685</v>
      </c>
      <c r="E736" s="51" t="s">
        <v>611</v>
      </c>
      <c r="F736" s="51" t="s">
        <v>612</v>
      </c>
      <c r="G736" s="50">
        <v>500000</v>
      </c>
      <c r="H736" s="50">
        <v>500000</v>
      </c>
      <c r="I736" s="50">
        <v>125000</v>
      </c>
      <c r="J736" s="50">
        <v>0</v>
      </c>
      <c r="K736" s="50">
        <v>0</v>
      </c>
      <c r="L736" s="50">
        <v>0</v>
      </c>
      <c r="M736" s="50">
        <v>0</v>
      </c>
      <c r="N736" s="50">
        <v>0</v>
      </c>
      <c r="O736" s="50">
        <v>500000</v>
      </c>
      <c r="P736" s="71">
        <f t="shared" si="23"/>
        <v>0</v>
      </c>
    </row>
    <row r="737" spans="1:16" ht="14.4" x14ac:dyDescent="0.2">
      <c r="A737" s="51" t="s">
        <v>704</v>
      </c>
      <c r="B737" s="51" t="s">
        <v>705</v>
      </c>
      <c r="C737" s="70" t="str">
        <f t="shared" si="22"/>
        <v>21375108 CASA DE LA CULTURA DE PUNTARENAS</v>
      </c>
      <c r="D737" s="51" t="s">
        <v>689</v>
      </c>
      <c r="E737" s="51" t="s">
        <v>337</v>
      </c>
      <c r="F737" s="51" t="s">
        <v>338</v>
      </c>
      <c r="G737" s="50">
        <v>18000000</v>
      </c>
      <c r="H737" s="50">
        <v>18000000</v>
      </c>
      <c r="I737" s="50">
        <v>18000000</v>
      </c>
      <c r="J737" s="50">
        <v>0</v>
      </c>
      <c r="K737" s="50">
        <v>0</v>
      </c>
      <c r="L737" s="50">
        <v>0</v>
      </c>
      <c r="M737" s="50">
        <v>0</v>
      </c>
      <c r="N737" s="50">
        <v>0</v>
      </c>
      <c r="O737" s="50">
        <v>18000000</v>
      </c>
      <c r="P737" s="71">
        <f t="shared" si="23"/>
        <v>0</v>
      </c>
    </row>
    <row r="738" spans="1:16" ht="14.4" x14ac:dyDescent="0.2">
      <c r="A738" s="51" t="s">
        <v>704</v>
      </c>
      <c r="B738" s="51" t="s">
        <v>705</v>
      </c>
      <c r="C738" s="70" t="str">
        <f t="shared" si="22"/>
        <v>21375108 CASA DE LA CULTURA DE PUNTARENAS</v>
      </c>
      <c r="D738" s="51" t="s">
        <v>689</v>
      </c>
      <c r="E738" s="51" t="s">
        <v>339</v>
      </c>
      <c r="F738" s="51" t="s">
        <v>340</v>
      </c>
      <c r="G738" s="50">
        <v>18000000</v>
      </c>
      <c r="H738" s="50">
        <v>18000000</v>
      </c>
      <c r="I738" s="50">
        <v>18000000</v>
      </c>
      <c r="J738" s="50">
        <v>0</v>
      </c>
      <c r="K738" s="50">
        <v>0</v>
      </c>
      <c r="L738" s="50">
        <v>0</v>
      </c>
      <c r="M738" s="50">
        <v>0</v>
      </c>
      <c r="N738" s="50">
        <v>0</v>
      </c>
      <c r="O738" s="50">
        <v>18000000</v>
      </c>
      <c r="P738" s="71">
        <f t="shared" si="23"/>
        <v>0</v>
      </c>
    </row>
    <row r="739" spans="1:16" ht="14.4" x14ac:dyDescent="0.2">
      <c r="A739" s="51" t="s">
        <v>704</v>
      </c>
      <c r="B739" s="51" t="s">
        <v>705</v>
      </c>
      <c r="C739" s="70" t="str">
        <f t="shared" si="22"/>
        <v>21375108 CASA DE LA CULTURA DE PUNTARENAS</v>
      </c>
      <c r="D739" s="51" t="s">
        <v>689</v>
      </c>
      <c r="E739" s="51" t="s">
        <v>345</v>
      </c>
      <c r="F739" s="51" t="s">
        <v>346</v>
      </c>
      <c r="G739" s="50">
        <v>16000000</v>
      </c>
      <c r="H739" s="50">
        <v>16000000</v>
      </c>
      <c r="I739" s="50">
        <v>16000000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16000000</v>
      </c>
      <c r="P739" s="71">
        <f t="shared" si="23"/>
        <v>0</v>
      </c>
    </row>
    <row r="740" spans="1:16" ht="14.4" x14ac:dyDescent="0.2">
      <c r="A740" s="51" t="s">
        <v>704</v>
      </c>
      <c r="B740" s="51" t="s">
        <v>705</v>
      </c>
      <c r="C740" s="70" t="str">
        <f t="shared" si="22"/>
        <v>21375108 CASA DE LA CULTURA DE PUNTARENAS</v>
      </c>
      <c r="D740" s="51" t="s">
        <v>689</v>
      </c>
      <c r="E740" s="51" t="s">
        <v>351</v>
      </c>
      <c r="F740" s="51" t="s">
        <v>352</v>
      </c>
      <c r="G740" s="50">
        <v>2000000</v>
      </c>
      <c r="H740" s="50">
        <v>2000000</v>
      </c>
      <c r="I740" s="50">
        <v>2000000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2000000</v>
      </c>
      <c r="P740" s="71">
        <f t="shared" si="23"/>
        <v>0</v>
      </c>
    </row>
    <row r="741" spans="1:16" ht="14.4" x14ac:dyDescent="0.2">
      <c r="A741" s="51" t="s">
        <v>706</v>
      </c>
      <c r="B741" s="51" t="s">
        <v>707</v>
      </c>
      <c r="C741" s="70" t="str">
        <f t="shared" si="22"/>
        <v>21375300 D. DESARROLLO SOCIOCULTURAL</v>
      </c>
      <c r="D741" s="51" t="s">
        <v>685</v>
      </c>
      <c r="E741" s="51" t="s">
        <v>686</v>
      </c>
      <c r="F741" s="51" t="s">
        <v>686</v>
      </c>
      <c r="G741" s="50">
        <v>2469432468</v>
      </c>
      <c r="H741" s="50">
        <v>2469432468</v>
      </c>
      <c r="I741" s="50">
        <v>1804935702</v>
      </c>
      <c r="J741" s="50">
        <v>0</v>
      </c>
      <c r="K741" s="50">
        <v>275690258.75999999</v>
      </c>
      <c r="L741" s="50">
        <v>2728100.44</v>
      </c>
      <c r="M741" s="50">
        <v>106271062.73999999</v>
      </c>
      <c r="N741" s="50">
        <v>105840881.73999999</v>
      </c>
      <c r="O741" s="50">
        <v>2084743046.0599999</v>
      </c>
      <c r="P741" s="71">
        <f t="shared" si="23"/>
        <v>4.3034609821125912E-2</v>
      </c>
    </row>
    <row r="742" spans="1:16" ht="14.4" x14ac:dyDescent="0.2">
      <c r="A742" s="51" t="s">
        <v>706</v>
      </c>
      <c r="B742" s="51" t="s">
        <v>707</v>
      </c>
      <c r="C742" s="70" t="str">
        <f t="shared" si="22"/>
        <v>21375300 D. DESARROLLO SOCIOCULTURAL</v>
      </c>
      <c r="D742" s="51" t="s">
        <v>685</v>
      </c>
      <c r="E742" s="51" t="s">
        <v>11</v>
      </c>
      <c r="F742" s="51" t="s">
        <v>12</v>
      </c>
      <c r="G742" s="50">
        <v>952863293</v>
      </c>
      <c r="H742" s="50">
        <v>952863293</v>
      </c>
      <c r="I742" s="50">
        <v>952863293</v>
      </c>
      <c r="J742" s="50">
        <v>0</v>
      </c>
      <c r="K742" s="50">
        <v>106017359.8</v>
      </c>
      <c r="L742" s="50">
        <v>0</v>
      </c>
      <c r="M742" s="50">
        <v>103733226.70999999</v>
      </c>
      <c r="N742" s="50">
        <v>103733226.70999999</v>
      </c>
      <c r="O742" s="50">
        <v>743112706.49000001</v>
      </c>
      <c r="P742" s="71">
        <f t="shared" si="23"/>
        <v>0.10886475265870063</v>
      </c>
    </row>
    <row r="743" spans="1:16" ht="14.4" x14ac:dyDescent="0.2">
      <c r="A743" s="51" t="s">
        <v>706</v>
      </c>
      <c r="B743" s="51" t="s">
        <v>707</v>
      </c>
      <c r="C743" s="70" t="str">
        <f t="shared" si="22"/>
        <v>21375300 D. DESARROLLO SOCIOCULTURAL</v>
      </c>
      <c r="D743" s="51" t="s">
        <v>685</v>
      </c>
      <c r="E743" s="51" t="s">
        <v>13</v>
      </c>
      <c r="F743" s="51" t="s">
        <v>14</v>
      </c>
      <c r="G743" s="50">
        <v>504055512</v>
      </c>
      <c r="H743" s="50">
        <v>504055512</v>
      </c>
      <c r="I743" s="50">
        <v>504055512</v>
      </c>
      <c r="J743" s="50">
        <v>0</v>
      </c>
      <c r="K743" s="50">
        <v>0</v>
      </c>
      <c r="L743" s="50">
        <v>0</v>
      </c>
      <c r="M743" s="50">
        <v>31568137.170000002</v>
      </c>
      <c r="N743" s="50">
        <v>31568137.170000002</v>
      </c>
      <c r="O743" s="50">
        <v>472487374.82999998</v>
      </c>
      <c r="P743" s="71">
        <f t="shared" si="23"/>
        <v>6.262829473829859E-2</v>
      </c>
    </row>
    <row r="744" spans="1:16" ht="14.4" x14ac:dyDescent="0.2">
      <c r="A744" s="51" t="s">
        <v>706</v>
      </c>
      <c r="B744" s="51" t="s">
        <v>707</v>
      </c>
      <c r="C744" s="70" t="str">
        <f t="shared" si="22"/>
        <v>21375300 D. DESARROLLO SOCIOCULTURAL</v>
      </c>
      <c r="D744" s="51" t="s">
        <v>685</v>
      </c>
      <c r="E744" s="51" t="s">
        <v>15</v>
      </c>
      <c r="F744" s="51" t="s">
        <v>16</v>
      </c>
      <c r="G744" s="50">
        <v>497055512</v>
      </c>
      <c r="H744" s="50">
        <v>497055512</v>
      </c>
      <c r="I744" s="50">
        <v>497055512</v>
      </c>
      <c r="J744" s="50">
        <v>0</v>
      </c>
      <c r="K744" s="50">
        <v>0</v>
      </c>
      <c r="L744" s="50">
        <v>0</v>
      </c>
      <c r="M744" s="50">
        <v>31568137.170000002</v>
      </c>
      <c r="N744" s="50">
        <v>31568137.170000002</v>
      </c>
      <c r="O744" s="50">
        <v>465487374.82999998</v>
      </c>
      <c r="P744" s="71">
        <f t="shared" si="23"/>
        <v>6.3510284883431689E-2</v>
      </c>
    </row>
    <row r="745" spans="1:16" ht="14.4" x14ac:dyDescent="0.2">
      <c r="A745" s="51" t="s">
        <v>706</v>
      </c>
      <c r="B745" s="51" t="s">
        <v>707</v>
      </c>
      <c r="C745" s="70" t="str">
        <f t="shared" si="22"/>
        <v>21375300 D. DESARROLLO SOCIOCULTURAL</v>
      </c>
      <c r="D745" s="51" t="s">
        <v>685</v>
      </c>
      <c r="E745" s="51" t="s">
        <v>19</v>
      </c>
      <c r="F745" s="51" t="s">
        <v>20</v>
      </c>
      <c r="G745" s="50">
        <v>7000000</v>
      </c>
      <c r="H745" s="50">
        <v>7000000</v>
      </c>
      <c r="I745" s="50">
        <v>7000000</v>
      </c>
      <c r="J745" s="50">
        <v>0</v>
      </c>
      <c r="K745" s="50">
        <v>0</v>
      </c>
      <c r="L745" s="50">
        <v>0</v>
      </c>
      <c r="M745" s="50">
        <v>0</v>
      </c>
      <c r="N745" s="50">
        <v>0</v>
      </c>
      <c r="O745" s="50">
        <v>7000000</v>
      </c>
      <c r="P745" s="71">
        <f t="shared" si="23"/>
        <v>0</v>
      </c>
    </row>
    <row r="746" spans="1:16" ht="14.4" x14ac:dyDescent="0.2">
      <c r="A746" s="51" t="s">
        <v>706</v>
      </c>
      <c r="B746" s="51" t="s">
        <v>707</v>
      </c>
      <c r="C746" s="70" t="str">
        <f t="shared" si="22"/>
        <v>21375300 D. DESARROLLO SOCIOCULTURAL</v>
      </c>
      <c r="D746" s="51" t="s">
        <v>685</v>
      </c>
      <c r="E746" s="51" t="s">
        <v>21</v>
      </c>
      <c r="F746" s="51" t="s">
        <v>22</v>
      </c>
      <c r="G746" s="50">
        <v>21200000</v>
      </c>
      <c r="H746" s="50">
        <v>21200000</v>
      </c>
      <c r="I746" s="50">
        <v>21200000</v>
      </c>
      <c r="J746" s="50">
        <v>0</v>
      </c>
      <c r="K746" s="50">
        <v>0</v>
      </c>
      <c r="L746" s="50">
        <v>0</v>
      </c>
      <c r="M746" s="50">
        <v>3145544</v>
      </c>
      <c r="N746" s="50">
        <v>3145544</v>
      </c>
      <c r="O746" s="50">
        <v>18054456</v>
      </c>
      <c r="P746" s="71">
        <f t="shared" si="23"/>
        <v>0.14837471698113208</v>
      </c>
    </row>
    <row r="747" spans="1:16" ht="14.4" x14ac:dyDescent="0.2">
      <c r="A747" s="51" t="s">
        <v>706</v>
      </c>
      <c r="B747" s="51" t="s">
        <v>707</v>
      </c>
      <c r="C747" s="70" t="str">
        <f t="shared" si="22"/>
        <v>21375300 D. DESARROLLO SOCIOCULTURAL</v>
      </c>
      <c r="D747" s="51" t="s">
        <v>685</v>
      </c>
      <c r="E747" s="51" t="s">
        <v>23</v>
      </c>
      <c r="F747" s="51" t="s">
        <v>24</v>
      </c>
      <c r="G747" s="50">
        <v>21200000</v>
      </c>
      <c r="H747" s="50">
        <v>21200000</v>
      </c>
      <c r="I747" s="50">
        <v>21200000</v>
      </c>
      <c r="J747" s="50">
        <v>0</v>
      </c>
      <c r="K747" s="50">
        <v>0</v>
      </c>
      <c r="L747" s="50">
        <v>0</v>
      </c>
      <c r="M747" s="50">
        <v>3145544</v>
      </c>
      <c r="N747" s="50">
        <v>3145544</v>
      </c>
      <c r="O747" s="50">
        <v>18054456</v>
      </c>
      <c r="P747" s="71">
        <f t="shared" si="23"/>
        <v>0.14837471698113208</v>
      </c>
    </row>
    <row r="748" spans="1:16" ht="14.4" x14ac:dyDescent="0.2">
      <c r="A748" s="51" t="s">
        <v>706</v>
      </c>
      <c r="B748" s="51" t="s">
        <v>707</v>
      </c>
      <c r="C748" s="70" t="str">
        <f t="shared" si="22"/>
        <v>21375300 D. DESARROLLO SOCIOCULTURAL</v>
      </c>
      <c r="D748" s="51" t="s">
        <v>685</v>
      </c>
      <c r="E748" s="51" t="s">
        <v>27</v>
      </c>
      <c r="F748" s="51" t="s">
        <v>28</v>
      </c>
      <c r="G748" s="50">
        <v>280909720</v>
      </c>
      <c r="H748" s="50">
        <v>280909720</v>
      </c>
      <c r="I748" s="50">
        <v>280909720</v>
      </c>
      <c r="J748" s="50">
        <v>0</v>
      </c>
      <c r="K748" s="50">
        <v>0</v>
      </c>
      <c r="L748" s="50">
        <v>0</v>
      </c>
      <c r="M748" s="50">
        <v>57678456.539999999</v>
      </c>
      <c r="N748" s="50">
        <v>57678456.539999999</v>
      </c>
      <c r="O748" s="50">
        <v>223231263.46000001</v>
      </c>
      <c r="P748" s="71">
        <f t="shared" si="23"/>
        <v>0.20532737898852343</v>
      </c>
    </row>
    <row r="749" spans="1:16" ht="14.4" x14ac:dyDescent="0.2">
      <c r="A749" s="51" t="s">
        <v>706</v>
      </c>
      <c r="B749" s="51" t="s">
        <v>707</v>
      </c>
      <c r="C749" s="70" t="str">
        <f t="shared" si="22"/>
        <v>21375300 D. DESARROLLO SOCIOCULTURAL</v>
      </c>
      <c r="D749" s="51" t="s">
        <v>685</v>
      </c>
      <c r="E749" s="51" t="s">
        <v>29</v>
      </c>
      <c r="F749" s="51" t="s">
        <v>30</v>
      </c>
      <c r="G749" s="50">
        <v>73500000</v>
      </c>
      <c r="H749" s="50">
        <v>73500000</v>
      </c>
      <c r="I749" s="50">
        <v>73500000</v>
      </c>
      <c r="J749" s="50">
        <v>0</v>
      </c>
      <c r="K749" s="50">
        <v>0</v>
      </c>
      <c r="L749" s="50">
        <v>0</v>
      </c>
      <c r="M749" s="50">
        <v>5219875.3</v>
      </c>
      <c r="N749" s="50">
        <v>5219875.3</v>
      </c>
      <c r="O749" s="50">
        <v>68280124.700000003</v>
      </c>
      <c r="P749" s="71">
        <f t="shared" si="23"/>
        <v>7.1018711564625844E-2</v>
      </c>
    </row>
    <row r="750" spans="1:16" ht="14.4" x14ac:dyDescent="0.2">
      <c r="A750" s="51" t="s">
        <v>706</v>
      </c>
      <c r="B750" s="51" t="s">
        <v>707</v>
      </c>
      <c r="C750" s="70" t="str">
        <f t="shared" si="22"/>
        <v>21375300 D. DESARROLLO SOCIOCULTURAL</v>
      </c>
      <c r="D750" s="51" t="s">
        <v>685</v>
      </c>
      <c r="E750" s="51" t="s">
        <v>31</v>
      </c>
      <c r="F750" s="51" t="s">
        <v>32</v>
      </c>
      <c r="G750" s="50">
        <v>76184880</v>
      </c>
      <c r="H750" s="50">
        <v>76184880</v>
      </c>
      <c r="I750" s="50">
        <v>76184880</v>
      </c>
      <c r="J750" s="50">
        <v>0</v>
      </c>
      <c r="K750" s="50">
        <v>0</v>
      </c>
      <c r="L750" s="50">
        <v>0</v>
      </c>
      <c r="M750" s="50">
        <v>6461633.3600000003</v>
      </c>
      <c r="N750" s="50">
        <v>6461633.3600000003</v>
      </c>
      <c r="O750" s="50">
        <v>69723246.640000001</v>
      </c>
      <c r="P750" s="71">
        <f t="shared" si="23"/>
        <v>8.4815167524054644E-2</v>
      </c>
    </row>
    <row r="751" spans="1:16" ht="14.4" x14ac:dyDescent="0.2">
      <c r="A751" s="51" t="s">
        <v>706</v>
      </c>
      <c r="B751" s="51" t="s">
        <v>707</v>
      </c>
      <c r="C751" s="70" t="str">
        <f t="shared" si="22"/>
        <v>21375300 D. DESARROLLO SOCIOCULTURAL</v>
      </c>
      <c r="D751" s="51" t="s">
        <v>685</v>
      </c>
      <c r="E751" s="51" t="s">
        <v>33</v>
      </c>
      <c r="F751" s="51" t="s">
        <v>34</v>
      </c>
      <c r="G751" s="50">
        <v>60752479</v>
      </c>
      <c r="H751" s="50">
        <v>60752479</v>
      </c>
      <c r="I751" s="50">
        <v>60752479</v>
      </c>
      <c r="J751" s="50">
        <v>0</v>
      </c>
      <c r="K751" s="50">
        <v>0</v>
      </c>
      <c r="L751" s="50">
        <v>0</v>
      </c>
      <c r="M751" s="50">
        <v>0</v>
      </c>
      <c r="N751" s="50">
        <v>0</v>
      </c>
      <c r="O751" s="50">
        <v>60752479</v>
      </c>
      <c r="P751" s="71">
        <f t="shared" si="23"/>
        <v>0</v>
      </c>
    </row>
    <row r="752" spans="1:16" ht="14.4" x14ac:dyDescent="0.2">
      <c r="A752" s="51" t="s">
        <v>706</v>
      </c>
      <c r="B752" s="51" t="s">
        <v>707</v>
      </c>
      <c r="C752" s="70" t="str">
        <f t="shared" si="22"/>
        <v>21375300 D. DESARROLLO SOCIOCULTURAL</v>
      </c>
      <c r="D752" s="51" t="s">
        <v>685</v>
      </c>
      <c r="E752" s="51" t="s">
        <v>35</v>
      </c>
      <c r="F752" s="51" t="s">
        <v>36</v>
      </c>
      <c r="G752" s="50">
        <v>50172361</v>
      </c>
      <c r="H752" s="50">
        <v>50172361</v>
      </c>
      <c r="I752" s="50">
        <v>50172361</v>
      </c>
      <c r="J752" s="50">
        <v>0</v>
      </c>
      <c r="K752" s="50">
        <v>0</v>
      </c>
      <c r="L752" s="50">
        <v>0</v>
      </c>
      <c r="M752" s="50">
        <v>44439089.450000003</v>
      </c>
      <c r="N752" s="50">
        <v>44439089.450000003</v>
      </c>
      <c r="O752" s="50">
        <v>5733271.5499999998</v>
      </c>
      <c r="P752" s="71">
        <f t="shared" si="23"/>
        <v>0.88572848804145377</v>
      </c>
    </row>
    <row r="753" spans="1:16" ht="14.4" x14ac:dyDescent="0.2">
      <c r="A753" s="51" t="s">
        <v>706</v>
      </c>
      <c r="B753" s="51" t="s">
        <v>707</v>
      </c>
      <c r="C753" s="70" t="str">
        <f t="shared" si="22"/>
        <v>21375300 D. DESARROLLO SOCIOCULTURAL</v>
      </c>
      <c r="D753" s="51" t="s">
        <v>685</v>
      </c>
      <c r="E753" s="51" t="s">
        <v>37</v>
      </c>
      <c r="F753" s="51" t="s">
        <v>38</v>
      </c>
      <c r="G753" s="50">
        <v>20300000</v>
      </c>
      <c r="H753" s="50">
        <v>20300000</v>
      </c>
      <c r="I753" s="50">
        <v>20300000</v>
      </c>
      <c r="J753" s="50">
        <v>0</v>
      </c>
      <c r="K753" s="50">
        <v>0</v>
      </c>
      <c r="L753" s="50">
        <v>0</v>
      </c>
      <c r="M753" s="50">
        <v>1557858.43</v>
      </c>
      <c r="N753" s="50">
        <v>1557858.43</v>
      </c>
      <c r="O753" s="50">
        <v>18742141.57</v>
      </c>
      <c r="P753" s="71">
        <f t="shared" si="23"/>
        <v>7.6741794581280789E-2</v>
      </c>
    </row>
    <row r="754" spans="1:16" ht="14.4" x14ac:dyDescent="0.2">
      <c r="A754" s="51" t="s">
        <v>706</v>
      </c>
      <c r="B754" s="51" t="s">
        <v>707</v>
      </c>
      <c r="C754" s="70" t="str">
        <f t="shared" si="22"/>
        <v>21375300 D. DESARROLLO SOCIOCULTURAL</v>
      </c>
      <c r="D754" s="51" t="s">
        <v>685</v>
      </c>
      <c r="E754" s="51" t="s">
        <v>39</v>
      </c>
      <c r="F754" s="51" t="s">
        <v>40</v>
      </c>
      <c r="G754" s="50">
        <v>72715104</v>
      </c>
      <c r="H754" s="50">
        <v>72715104</v>
      </c>
      <c r="I754" s="50">
        <v>72715104</v>
      </c>
      <c r="J754" s="50">
        <v>0</v>
      </c>
      <c r="K754" s="50">
        <v>52550076.200000003</v>
      </c>
      <c r="L754" s="50">
        <v>0</v>
      </c>
      <c r="M754" s="50">
        <v>5622007</v>
      </c>
      <c r="N754" s="50">
        <v>5622007</v>
      </c>
      <c r="O754" s="50">
        <v>14543020.800000001</v>
      </c>
      <c r="P754" s="71">
        <f t="shared" si="23"/>
        <v>7.7315532684928842E-2</v>
      </c>
    </row>
    <row r="755" spans="1:16" ht="14.4" x14ac:dyDescent="0.2">
      <c r="A755" s="51" t="s">
        <v>706</v>
      </c>
      <c r="B755" s="51" t="s">
        <v>707</v>
      </c>
      <c r="C755" s="70" t="str">
        <f t="shared" si="22"/>
        <v>21375300 D. DESARROLLO SOCIOCULTURAL</v>
      </c>
      <c r="D755" s="51" t="s">
        <v>685</v>
      </c>
      <c r="E755" s="51" t="s">
        <v>51</v>
      </c>
      <c r="F755" s="51" t="s">
        <v>42</v>
      </c>
      <c r="G755" s="50">
        <v>68986124</v>
      </c>
      <c r="H755" s="50">
        <v>68986124</v>
      </c>
      <c r="I755" s="50">
        <v>68986124</v>
      </c>
      <c r="J755" s="50">
        <v>0</v>
      </c>
      <c r="K755" s="50">
        <v>49855355.200000003</v>
      </c>
      <c r="L755" s="50">
        <v>0</v>
      </c>
      <c r="M755" s="50">
        <v>5333544</v>
      </c>
      <c r="N755" s="50">
        <v>5333544</v>
      </c>
      <c r="O755" s="50">
        <v>13797224.800000001</v>
      </c>
      <c r="P755" s="71">
        <f t="shared" si="23"/>
        <v>7.7313286944487566E-2</v>
      </c>
    </row>
    <row r="756" spans="1:16" ht="14.4" x14ac:dyDescent="0.2">
      <c r="A756" s="51" t="s">
        <v>706</v>
      </c>
      <c r="B756" s="51" t="s">
        <v>707</v>
      </c>
      <c r="C756" s="70" t="str">
        <f t="shared" si="22"/>
        <v>21375300 D. DESARROLLO SOCIOCULTURAL</v>
      </c>
      <c r="D756" s="51" t="s">
        <v>685</v>
      </c>
      <c r="E756" s="51" t="s">
        <v>72</v>
      </c>
      <c r="F756" s="51" t="s">
        <v>63</v>
      </c>
      <c r="G756" s="50">
        <v>3728980</v>
      </c>
      <c r="H756" s="50">
        <v>3728980</v>
      </c>
      <c r="I756" s="50">
        <v>3728980</v>
      </c>
      <c r="J756" s="50">
        <v>0</v>
      </c>
      <c r="K756" s="50">
        <v>2694721</v>
      </c>
      <c r="L756" s="50">
        <v>0</v>
      </c>
      <c r="M756" s="50">
        <v>288463</v>
      </c>
      <c r="N756" s="50">
        <v>288463</v>
      </c>
      <c r="O756" s="50">
        <v>745796</v>
      </c>
      <c r="P756" s="72">
        <f t="shared" si="23"/>
        <v>7.735707887947911E-2</v>
      </c>
    </row>
    <row r="757" spans="1:16" ht="14.4" x14ac:dyDescent="0.2">
      <c r="A757" s="51" t="s">
        <v>706</v>
      </c>
      <c r="B757" s="51" t="s">
        <v>707</v>
      </c>
      <c r="C757" s="70" t="str">
        <f t="shared" si="22"/>
        <v>21375300 D. DESARROLLO SOCIOCULTURAL</v>
      </c>
      <c r="D757" s="51" t="s">
        <v>685</v>
      </c>
      <c r="E757" s="51" t="s">
        <v>84</v>
      </c>
      <c r="F757" s="51" t="s">
        <v>85</v>
      </c>
      <c r="G757" s="50">
        <v>73982957</v>
      </c>
      <c r="H757" s="50">
        <v>73982957</v>
      </c>
      <c r="I757" s="50">
        <v>73982957</v>
      </c>
      <c r="J757" s="50">
        <v>0</v>
      </c>
      <c r="K757" s="50">
        <v>53467283.600000001</v>
      </c>
      <c r="L757" s="50">
        <v>0</v>
      </c>
      <c r="M757" s="50">
        <v>5719082</v>
      </c>
      <c r="N757" s="50">
        <v>5719082</v>
      </c>
      <c r="O757" s="50">
        <v>14796591.4</v>
      </c>
      <c r="P757" s="71">
        <f t="shared" si="23"/>
        <v>7.7302695538379193E-2</v>
      </c>
    </row>
    <row r="758" spans="1:16" ht="14.4" x14ac:dyDescent="0.2">
      <c r="A758" s="51" t="s">
        <v>706</v>
      </c>
      <c r="B758" s="51" t="s">
        <v>707</v>
      </c>
      <c r="C758" s="70" t="str">
        <f t="shared" si="22"/>
        <v>21375300 D. DESARROLLO SOCIOCULTURAL</v>
      </c>
      <c r="D758" s="51" t="s">
        <v>685</v>
      </c>
      <c r="E758" s="51" t="s">
        <v>96</v>
      </c>
      <c r="F758" s="51" t="s">
        <v>87</v>
      </c>
      <c r="G758" s="50">
        <v>40422140</v>
      </c>
      <c r="H758" s="50">
        <v>40422140</v>
      </c>
      <c r="I758" s="50">
        <v>40422140</v>
      </c>
      <c r="J758" s="50">
        <v>0</v>
      </c>
      <c r="K758" s="50">
        <v>29212601</v>
      </c>
      <c r="L758" s="50">
        <v>0</v>
      </c>
      <c r="M758" s="50">
        <v>3125111</v>
      </c>
      <c r="N758" s="50">
        <v>3125111</v>
      </c>
      <c r="O758" s="50">
        <v>8084428</v>
      </c>
      <c r="P758" s="71">
        <f t="shared" si="23"/>
        <v>7.7311864240735398E-2</v>
      </c>
    </row>
    <row r="759" spans="1:16" ht="14.4" x14ac:dyDescent="0.2">
      <c r="A759" s="51" t="s">
        <v>706</v>
      </c>
      <c r="B759" s="51" t="s">
        <v>707</v>
      </c>
      <c r="C759" s="70" t="str">
        <f t="shared" si="22"/>
        <v>21375300 D. DESARROLLO SOCIOCULTURAL</v>
      </c>
      <c r="D759" s="51" t="s">
        <v>685</v>
      </c>
      <c r="E759" s="51" t="s">
        <v>117</v>
      </c>
      <c r="F759" s="51" t="s">
        <v>108</v>
      </c>
      <c r="G759" s="50">
        <v>22373878</v>
      </c>
      <c r="H759" s="50">
        <v>22373878</v>
      </c>
      <c r="I759" s="50">
        <v>22373878</v>
      </c>
      <c r="J759" s="50">
        <v>0</v>
      </c>
      <c r="K759" s="50">
        <v>16169788.4</v>
      </c>
      <c r="L759" s="50">
        <v>0</v>
      </c>
      <c r="M759" s="50">
        <v>1729314</v>
      </c>
      <c r="N759" s="50">
        <v>1729314</v>
      </c>
      <c r="O759" s="50">
        <v>4474775.5999999996</v>
      </c>
      <c r="P759" s="71">
        <f t="shared" si="23"/>
        <v>7.729165234565058E-2</v>
      </c>
    </row>
    <row r="760" spans="1:16" ht="14.4" x14ac:dyDescent="0.2">
      <c r="A760" s="51" t="s">
        <v>706</v>
      </c>
      <c r="B760" s="51" t="s">
        <v>707</v>
      </c>
      <c r="C760" s="70" t="str">
        <f t="shared" si="22"/>
        <v>21375300 D. DESARROLLO SOCIOCULTURAL</v>
      </c>
      <c r="D760" s="51" t="s">
        <v>685</v>
      </c>
      <c r="E760" s="51" t="s">
        <v>138</v>
      </c>
      <c r="F760" s="51" t="s">
        <v>129</v>
      </c>
      <c r="G760" s="50">
        <v>11186939</v>
      </c>
      <c r="H760" s="50">
        <v>11186939</v>
      </c>
      <c r="I760" s="50">
        <v>11186939</v>
      </c>
      <c r="J760" s="50">
        <v>0</v>
      </c>
      <c r="K760" s="50">
        <v>8084894.2000000002</v>
      </c>
      <c r="L760" s="50">
        <v>0</v>
      </c>
      <c r="M760" s="50">
        <v>864657</v>
      </c>
      <c r="N760" s="50">
        <v>864657</v>
      </c>
      <c r="O760" s="50">
        <v>2237387.7999999998</v>
      </c>
      <c r="P760" s="69">
        <f t="shared" si="23"/>
        <v>7.729165234565058E-2</v>
      </c>
    </row>
    <row r="761" spans="1:16" ht="14.4" x14ac:dyDescent="0.2">
      <c r="A761" s="51" t="s">
        <v>706</v>
      </c>
      <c r="B761" s="51" t="s">
        <v>707</v>
      </c>
      <c r="C761" s="70" t="str">
        <f t="shared" si="22"/>
        <v>21375300 D. DESARROLLO SOCIOCULTURAL</v>
      </c>
      <c r="D761" s="51" t="s">
        <v>685</v>
      </c>
      <c r="E761" s="51" t="s">
        <v>167</v>
      </c>
      <c r="F761" s="51" t="s">
        <v>168</v>
      </c>
      <c r="G761" s="50">
        <v>608819487</v>
      </c>
      <c r="H761" s="50">
        <v>608819487</v>
      </c>
      <c r="I761" s="50">
        <v>302204871.75</v>
      </c>
      <c r="J761" s="50">
        <v>0</v>
      </c>
      <c r="K761" s="50">
        <v>39676018.920000002</v>
      </c>
      <c r="L761" s="50">
        <v>2728100.44</v>
      </c>
      <c r="M761" s="50">
        <v>967211.47</v>
      </c>
      <c r="N761" s="50">
        <v>537030.47</v>
      </c>
      <c r="O761" s="50">
        <v>565448156.16999996</v>
      </c>
      <c r="P761" s="69">
        <f t="shared" si="23"/>
        <v>1.5886670690618023E-3</v>
      </c>
    </row>
    <row r="762" spans="1:16" ht="14.4" x14ac:dyDescent="0.2">
      <c r="A762" s="51" t="s">
        <v>706</v>
      </c>
      <c r="B762" s="51" t="s">
        <v>707</v>
      </c>
      <c r="C762" s="70" t="str">
        <f t="shared" si="22"/>
        <v>21375300 D. DESARROLLO SOCIOCULTURAL</v>
      </c>
      <c r="D762" s="51" t="s">
        <v>685</v>
      </c>
      <c r="E762" s="51" t="s">
        <v>169</v>
      </c>
      <c r="F762" s="51" t="s">
        <v>170</v>
      </c>
      <c r="G762" s="50">
        <v>8511662</v>
      </c>
      <c r="H762" s="50">
        <v>8511662</v>
      </c>
      <c r="I762" s="50">
        <v>2127915.5</v>
      </c>
      <c r="J762" s="50">
        <v>0</v>
      </c>
      <c r="K762" s="50">
        <v>2091521.29</v>
      </c>
      <c r="L762" s="50">
        <v>0</v>
      </c>
      <c r="M762" s="50">
        <v>0</v>
      </c>
      <c r="N762" s="50">
        <v>0</v>
      </c>
      <c r="O762" s="50">
        <v>6420140.71</v>
      </c>
      <c r="P762" s="71">
        <f t="shared" si="23"/>
        <v>0</v>
      </c>
    </row>
    <row r="763" spans="1:16" ht="14.4" x14ac:dyDescent="0.2">
      <c r="A763" s="51" t="s">
        <v>706</v>
      </c>
      <c r="B763" s="51" t="s">
        <v>707</v>
      </c>
      <c r="C763" s="70" t="str">
        <f t="shared" si="22"/>
        <v>21375300 D. DESARROLLO SOCIOCULTURAL</v>
      </c>
      <c r="D763" s="51" t="s">
        <v>685</v>
      </c>
      <c r="E763" s="51" t="s">
        <v>175</v>
      </c>
      <c r="F763" s="51" t="s">
        <v>176</v>
      </c>
      <c r="G763" s="50">
        <v>8511662</v>
      </c>
      <c r="H763" s="50">
        <v>8511662</v>
      </c>
      <c r="I763" s="50">
        <v>2127915.5</v>
      </c>
      <c r="J763" s="50">
        <v>0</v>
      </c>
      <c r="K763" s="50">
        <v>2091521.29</v>
      </c>
      <c r="L763" s="50">
        <v>0</v>
      </c>
      <c r="M763" s="50">
        <v>0</v>
      </c>
      <c r="N763" s="50">
        <v>0</v>
      </c>
      <c r="O763" s="50">
        <v>6420140.71</v>
      </c>
      <c r="P763" s="71">
        <f t="shared" si="23"/>
        <v>0</v>
      </c>
    </row>
    <row r="764" spans="1:16" ht="14.4" x14ac:dyDescent="0.2">
      <c r="A764" s="51" t="s">
        <v>706</v>
      </c>
      <c r="B764" s="51" t="s">
        <v>707</v>
      </c>
      <c r="C764" s="70" t="str">
        <f t="shared" si="22"/>
        <v>21375300 D. DESARROLLO SOCIOCULTURAL</v>
      </c>
      <c r="D764" s="51" t="s">
        <v>685</v>
      </c>
      <c r="E764" s="51" t="s">
        <v>181</v>
      </c>
      <c r="F764" s="51" t="s">
        <v>182</v>
      </c>
      <c r="G764" s="50">
        <v>21636000</v>
      </c>
      <c r="H764" s="50">
        <v>21636000</v>
      </c>
      <c r="I764" s="50">
        <v>5409000</v>
      </c>
      <c r="J764" s="50">
        <v>0</v>
      </c>
      <c r="K764" s="50">
        <v>3295980.58</v>
      </c>
      <c r="L764" s="50">
        <v>1490306.42</v>
      </c>
      <c r="M764" s="50">
        <v>80213</v>
      </c>
      <c r="N764" s="50">
        <v>63542</v>
      </c>
      <c r="O764" s="50">
        <v>16769500</v>
      </c>
      <c r="P764" s="71">
        <f t="shared" si="23"/>
        <v>3.7073858384174523E-3</v>
      </c>
    </row>
    <row r="765" spans="1:16" ht="14.4" x14ac:dyDescent="0.2">
      <c r="A765" s="51" t="s">
        <v>706</v>
      </c>
      <c r="B765" s="51" t="s">
        <v>707</v>
      </c>
      <c r="C765" s="70" t="str">
        <f t="shared" si="22"/>
        <v>21375300 D. DESARROLLO SOCIOCULTURAL</v>
      </c>
      <c r="D765" s="51" t="s">
        <v>685</v>
      </c>
      <c r="E765" s="51" t="s">
        <v>183</v>
      </c>
      <c r="F765" s="51" t="s">
        <v>184</v>
      </c>
      <c r="G765" s="50">
        <v>2142000</v>
      </c>
      <c r="H765" s="50">
        <v>2142000</v>
      </c>
      <c r="I765" s="50">
        <v>535500</v>
      </c>
      <c r="J765" s="50">
        <v>0</v>
      </c>
      <c r="K765" s="50">
        <v>454787</v>
      </c>
      <c r="L765" s="50">
        <v>0</v>
      </c>
      <c r="M765" s="50">
        <v>80213</v>
      </c>
      <c r="N765" s="50">
        <v>63542</v>
      </c>
      <c r="O765" s="50">
        <v>1607000</v>
      </c>
      <c r="P765" s="71">
        <f t="shared" si="23"/>
        <v>3.7447712418300652E-2</v>
      </c>
    </row>
    <row r="766" spans="1:16" ht="14.4" x14ac:dyDescent="0.2">
      <c r="A766" s="51" t="s">
        <v>706</v>
      </c>
      <c r="B766" s="51" t="s">
        <v>707</v>
      </c>
      <c r="C766" s="70" t="str">
        <f t="shared" si="22"/>
        <v>21375300 D. DESARROLLO SOCIOCULTURAL</v>
      </c>
      <c r="D766" s="51" t="s">
        <v>685</v>
      </c>
      <c r="E766" s="51" t="s">
        <v>185</v>
      </c>
      <c r="F766" s="51" t="s">
        <v>186</v>
      </c>
      <c r="G766" s="50">
        <v>6174000</v>
      </c>
      <c r="H766" s="50">
        <v>6174000</v>
      </c>
      <c r="I766" s="50">
        <v>1543500</v>
      </c>
      <c r="J766" s="50">
        <v>0</v>
      </c>
      <c r="K766" s="50">
        <v>1450000</v>
      </c>
      <c r="L766" s="50">
        <v>0</v>
      </c>
      <c r="M766" s="50">
        <v>0</v>
      </c>
      <c r="N766" s="50">
        <v>0</v>
      </c>
      <c r="O766" s="50">
        <v>4724000</v>
      </c>
      <c r="P766" s="71">
        <f t="shared" si="23"/>
        <v>0</v>
      </c>
    </row>
    <row r="767" spans="1:16" ht="14.4" x14ac:dyDescent="0.2">
      <c r="A767" s="51" t="s">
        <v>706</v>
      </c>
      <c r="B767" s="51" t="s">
        <v>707</v>
      </c>
      <c r="C767" s="70" t="str">
        <f t="shared" si="22"/>
        <v>21375300 D. DESARROLLO SOCIOCULTURAL</v>
      </c>
      <c r="D767" s="51" t="s">
        <v>685</v>
      </c>
      <c r="E767" s="51" t="s">
        <v>189</v>
      </c>
      <c r="F767" s="51" t="s">
        <v>190</v>
      </c>
      <c r="G767" s="50">
        <v>13320000</v>
      </c>
      <c r="H767" s="50">
        <v>13320000</v>
      </c>
      <c r="I767" s="50">
        <v>3330000</v>
      </c>
      <c r="J767" s="50">
        <v>0</v>
      </c>
      <c r="K767" s="50">
        <v>1391193.58</v>
      </c>
      <c r="L767" s="50">
        <v>1490306.42</v>
      </c>
      <c r="M767" s="50">
        <v>0</v>
      </c>
      <c r="N767" s="50">
        <v>0</v>
      </c>
      <c r="O767" s="50">
        <v>10438500</v>
      </c>
      <c r="P767" s="71">
        <f t="shared" si="23"/>
        <v>0</v>
      </c>
    </row>
    <row r="768" spans="1:16" ht="14.4" x14ac:dyDescent="0.2">
      <c r="A768" s="51" t="s">
        <v>706</v>
      </c>
      <c r="B768" s="51" t="s">
        <v>707</v>
      </c>
      <c r="C768" s="70" t="str">
        <f t="shared" si="22"/>
        <v>21375300 D. DESARROLLO SOCIOCULTURAL</v>
      </c>
      <c r="D768" s="51" t="s">
        <v>685</v>
      </c>
      <c r="E768" s="51" t="s">
        <v>193</v>
      </c>
      <c r="F768" s="51" t="s">
        <v>194</v>
      </c>
      <c r="G768" s="50">
        <v>550000</v>
      </c>
      <c r="H768" s="50">
        <v>550000</v>
      </c>
      <c r="I768" s="50">
        <v>299500</v>
      </c>
      <c r="J768" s="50">
        <v>0</v>
      </c>
      <c r="K768" s="50">
        <v>98387.74</v>
      </c>
      <c r="L768" s="50">
        <v>0</v>
      </c>
      <c r="M768" s="50">
        <v>0</v>
      </c>
      <c r="N768" s="50">
        <v>0</v>
      </c>
      <c r="O768" s="50">
        <v>451612.26</v>
      </c>
      <c r="P768" s="71">
        <f t="shared" si="23"/>
        <v>0</v>
      </c>
    </row>
    <row r="769" spans="1:16" ht="14.4" x14ac:dyDescent="0.2">
      <c r="A769" s="51" t="s">
        <v>706</v>
      </c>
      <c r="B769" s="51" t="s">
        <v>707</v>
      </c>
      <c r="C769" s="70" t="str">
        <f t="shared" si="22"/>
        <v>21375300 D. DESARROLLO SOCIOCULTURAL</v>
      </c>
      <c r="D769" s="51" t="s">
        <v>685</v>
      </c>
      <c r="E769" s="51" t="s">
        <v>195</v>
      </c>
      <c r="F769" s="51" t="s">
        <v>196</v>
      </c>
      <c r="G769" s="50">
        <v>200000</v>
      </c>
      <c r="H769" s="50">
        <v>200000</v>
      </c>
      <c r="I769" s="50">
        <v>200000</v>
      </c>
      <c r="J769" s="50">
        <v>0</v>
      </c>
      <c r="K769" s="50">
        <v>0</v>
      </c>
      <c r="L769" s="50">
        <v>0</v>
      </c>
      <c r="M769" s="50">
        <v>0</v>
      </c>
      <c r="N769" s="50">
        <v>0</v>
      </c>
      <c r="O769" s="50">
        <v>200000</v>
      </c>
      <c r="P769" s="71">
        <f t="shared" si="23"/>
        <v>0</v>
      </c>
    </row>
    <row r="770" spans="1:16" ht="14.4" x14ac:dyDescent="0.2">
      <c r="A770" s="51" t="s">
        <v>706</v>
      </c>
      <c r="B770" s="51" t="s">
        <v>707</v>
      </c>
      <c r="C770" s="70" t="str">
        <f t="shared" si="22"/>
        <v>21375300 D. DESARROLLO SOCIOCULTURAL</v>
      </c>
      <c r="D770" s="51" t="s">
        <v>685</v>
      </c>
      <c r="E770" s="51" t="s">
        <v>207</v>
      </c>
      <c r="F770" s="51" t="s">
        <v>208</v>
      </c>
      <c r="G770" s="50">
        <v>350000</v>
      </c>
      <c r="H770" s="50">
        <v>350000</v>
      </c>
      <c r="I770" s="50">
        <v>99500</v>
      </c>
      <c r="J770" s="50">
        <v>0</v>
      </c>
      <c r="K770" s="50">
        <v>98387.74</v>
      </c>
      <c r="L770" s="50">
        <v>0</v>
      </c>
      <c r="M770" s="50">
        <v>0</v>
      </c>
      <c r="N770" s="50">
        <v>0</v>
      </c>
      <c r="O770" s="50">
        <v>251612.26</v>
      </c>
      <c r="P770" s="71">
        <f t="shared" si="23"/>
        <v>0</v>
      </c>
    </row>
    <row r="771" spans="1:16" ht="14.4" x14ac:dyDescent="0.2">
      <c r="A771" s="51" t="s">
        <v>706</v>
      </c>
      <c r="B771" s="51" t="s">
        <v>707</v>
      </c>
      <c r="C771" s="70" t="str">
        <f t="shared" si="22"/>
        <v>21375300 D. DESARROLLO SOCIOCULTURAL</v>
      </c>
      <c r="D771" s="51" t="s">
        <v>685</v>
      </c>
      <c r="E771" s="51" t="s">
        <v>209</v>
      </c>
      <c r="F771" s="51" t="s">
        <v>210</v>
      </c>
      <c r="G771" s="50">
        <v>519430885</v>
      </c>
      <c r="H771" s="50">
        <v>519430885</v>
      </c>
      <c r="I771" s="50">
        <v>276160721.25</v>
      </c>
      <c r="J771" s="50">
        <v>0</v>
      </c>
      <c r="K771" s="50">
        <v>28279063.780000001</v>
      </c>
      <c r="L771" s="50">
        <v>1237794.02</v>
      </c>
      <c r="M771" s="50">
        <v>0</v>
      </c>
      <c r="N771" s="50">
        <v>0</v>
      </c>
      <c r="O771" s="50">
        <v>489914027.19999999</v>
      </c>
      <c r="P771" s="71">
        <f t="shared" si="23"/>
        <v>0</v>
      </c>
    </row>
    <row r="772" spans="1:16" ht="14.4" x14ac:dyDescent="0.2">
      <c r="A772" s="51" t="s">
        <v>706</v>
      </c>
      <c r="B772" s="51" t="s">
        <v>707</v>
      </c>
      <c r="C772" s="70" t="str">
        <f t="shared" si="22"/>
        <v>21375300 D. DESARROLLO SOCIOCULTURAL</v>
      </c>
      <c r="D772" s="51" t="s">
        <v>685</v>
      </c>
      <c r="E772" s="51" t="s">
        <v>219</v>
      </c>
      <c r="F772" s="51" t="s">
        <v>220</v>
      </c>
      <c r="G772" s="50">
        <v>5430885</v>
      </c>
      <c r="H772" s="50">
        <v>5430885</v>
      </c>
      <c r="I772" s="50">
        <v>1357721.25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5430885</v>
      </c>
      <c r="P772" s="71">
        <f t="shared" si="23"/>
        <v>0</v>
      </c>
    </row>
    <row r="773" spans="1:16" ht="14.4" x14ac:dyDescent="0.2">
      <c r="A773" s="51" t="s">
        <v>706</v>
      </c>
      <c r="B773" s="51" t="s">
        <v>707</v>
      </c>
      <c r="C773" s="70" t="str">
        <f t="shared" si="22"/>
        <v>21375300 D. DESARROLLO SOCIOCULTURAL</v>
      </c>
      <c r="D773" s="51" t="s">
        <v>685</v>
      </c>
      <c r="E773" s="51" t="s">
        <v>221</v>
      </c>
      <c r="F773" s="51" t="s">
        <v>222</v>
      </c>
      <c r="G773" s="50">
        <v>110000000</v>
      </c>
      <c r="H773" s="50">
        <v>110000000</v>
      </c>
      <c r="I773" s="50">
        <v>29500000</v>
      </c>
      <c r="J773" s="50">
        <v>0</v>
      </c>
      <c r="K773" s="50">
        <v>24984994.940000001</v>
      </c>
      <c r="L773" s="50">
        <v>1237794.02</v>
      </c>
      <c r="M773" s="50">
        <v>0</v>
      </c>
      <c r="N773" s="50">
        <v>0</v>
      </c>
      <c r="O773" s="50">
        <v>83777211.040000007</v>
      </c>
      <c r="P773" s="71">
        <f t="shared" si="23"/>
        <v>0</v>
      </c>
    </row>
    <row r="774" spans="1:16" ht="14.4" x14ac:dyDescent="0.2">
      <c r="A774" s="51" t="s">
        <v>706</v>
      </c>
      <c r="B774" s="51" t="s">
        <v>707</v>
      </c>
      <c r="C774" s="70" t="str">
        <f t="shared" si="22"/>
        <v>21375300 D. DESARROLLO SOCIOCULTURAL</v>
      </c>
      <c r="D774" s="51" t="s">
        <v>685</v>
      </c>
      <c r="E774" s="51" t="s">
        <v>223</v>
      </c>
      <c r="F774" s="51" t="s">
        <v>224</v>
      </c>
      <c r="G774" s="50">
        <v>404000000</v>
      </c>
      <c r="H774" s="50">
        <v>404000000</v>
      </c>
      <c r="I774" s="50">
        <v>245303000</v>
      </c>
      <c r="J774" s="50">
        <v>0</v>
      </c>
      <c r="K774" s="50">
        <v>3294068.84</v>
      </c>
      <c r="L774" s="50">
        <v>0</v>
      </c>
      <c r="M774" s="50">
        <v>0</v>
      </c>
      <c r="N774" s="50">
        <v>0</v>
      </c>
      <c r="O774" s="50">
        <v>400705931.16000003</v>
      </c>
      <c r="P774" s="71">
        <f t="shared" si="23"/>
        <v>0</v>
      </c>
    </row>
    <row r="775" spans="1:16" ht="14.4" x14ac:dyDescent="0.2">
      <c r="A775" s="51" t="s">
        <v>706</v>
      </c>
      <c r="B775" s="51" t="s">
        <v>707</v>
      </c>
      <c r="C775" s="70" t="str">
        <f t="shared" ref="C775:C838" si="24">+CONCATENATE(A775," ",B775)</f>
        <v>21375300 D. DESARROLLO SOCIOCULTURAL</v>
      </c>
      <c r="D775" s="51" t="s">
        <v>685</v>
      </c>
      <c r="E775" s="51" t="s">
        <v>225</v>
      </c>
      <c r="F775" s="51" t="s">
        <v>226</v>
      </c>
      <c r="G775" s="50">
        <v>24000000</v>
      </c>
      <c r="H775" s="50">
        <v>24000000</v>
      </c>
      <c r="I775" s="50">
        <v>6000000</v>
      </c>
      <c r="J775" s="50">
        <v>0</v>
      </c>
      <c r="K775" s="50">
        <v>3970065.53</v>
      </c>
      <c r="L775" s="50">
        <v>0</v>
      </c>
      <c r="M775" s="50">
        <v>529934.47</v>
      </c>
      <c r="N775" s="50">
        <v>116424.47</v>
      </c>
      <c r="O775" s="50">
        <v>19500000</v>
      </c>
      <c r="P775" s="71">
        <f t="shared" ref="P775:P838" si="25">+IFERROR(M775/H775,0)</f>
        <v>2.2080602916666664E-2</v>
      </c>
    </row>
    <row r="776" spans="1:16" ht="14.4" x14ac:dyDescent="0.2">
      <c r="A776" s="51" t="s">
        <v>706</v>
      </c>
      <c r="B776" s="51" t="s">
        <v>707</v>
      </c>
      <c r="C776" s="70" t="str">
        <f t="shared" si="24"/>
        <v>21375300 D. DESARROLLO SOCIOCULTURAL</v>
      </c>
      <c r="D776" s="51" t="s">
        <v>685</v>
      </c>
      <c r="E776" s="51" t="s">
        <v>227</v>
      </c>
      <c r="F776" s="51" t="s">
        <v>228</v>
      </c>
      <c r="G776" s="50">
        <v>2000000</v>
      </c>
      <c r="H776" s="50">
        <v>2000000</v>
      </c>
      <c r="I776" s="50">
        <v>500000</v>
      </c>
      <c r="J776" s="50">
        <v>0</v>
      </c>
      <c r="K776" s="50">
        <v>410265.53</v>
      </c>
      <c r="L776" s="50">
        <v>0</v>
      </c>
      <c r="M776" s="50">
        <v>89734.47</v>
      </c>
      <c r="N776" s="50">
        <v>36624.47</v>
      </c>
      <c r="O776" s="50">
        <v>1500000</v>
      </c>
      <c r="P776" s="71">
        <f t="shared" si="25"/>
        <v>4.4867234999999998E-2</v>
      </c>
    </row>
    <row r="777" spans="1:16" ht="14.4" x14ac:dyDescent="0.2">
      <c r="A777" s="51" t="s">
        <v>706</v>
      </c>
      <c r="B777" s="51" t="s">
        <v>707</v>
      </c>
      <c r="C777" s="70" t="str">
        <f t="shared" si="24"/>
        <v>21375300 D. DESARROLLO SOCIOCULTURAL</v>
      </c>
      <c r="D777" s="51" t="s">
        <v>685</v>
      </c>
      <c r="E777" s="51" t="s">
        <v>229</v>
      </c>
      <c r="F777" s="51" t="s">
        <v>230</v>
      </c>
      <c r="G777" s="50">
        <v>22000000</v>
      </c>
      <c r="H777" s="50">
        <v>22000000</v>
      </c>
      <c r="I777" s="50">
        <v>5500000</v>
      </c>
      <c r="J777" s="50">
        <v>0</v>
      </c>
      <c r="K777" s="50">
        <v>3559800</v>
      </c>
      <c r="L777" s="50">
        <v>0</v>
      </c>
      <c r="M777" s="50">
        <v>440200</v>
      </c>
      <c r="N777" s="50">
        <v>79800</v>
      </c>
      <c r="O777" s="50">
        <v>18000000</v>
      </c>
      <c r="P777" s="71">
        <f t="shared" si="25"/>
        <v>2.000909090909091E-2</v>
      </c>
    </row>
    <row r="778" spans="1:16" ht="14.4" x14ac:dyDescent="0.2">
      <c r="A778" s="51" t="s">
        <v>706</v>
      </c>
      <c r="B778" s="51" t="s">
        <v>707</v>
      </c>
      <c r="C778" s="70" t="str">
        <f t="shared" si="24"/>
        <v>21375300 D. DESARROLLO SOCIOCULTURAL</v>
      </c>
      <c r="D778" s="51" t="s">
        <v>685</v>
      </c>
      <c r="E778" s="51" t="s">
        <v>235</v>
      </c>
      <c r="F778" s="51" t="s">
        <v>236</v>
      </c>
      <c r="G778" s="50">
        <v>9500000</v>
      </c>
      <c r="H778" s="50">
        <v>9500000</v>
      </c>
      <c r="I778" s="50">
        <v>5646000</v>
      </c>
      <c r="J778" s="50">
        <v>0</v>
      </c>
      <c r="K778" s="50">
        <v>0</v>
      </c>
      <c r="L778" s="50">
        <v>0</v>
      </c>
      <c r="M778" s="50">
        <v>0</v>
      </c>
      <c r="N778" s="50">
        <v>0</v>
      </c>
      <c r="O778" s="50">
        <v>9500000</v>
      </c>
      <c r="P778" s="71">
        <f t="shared" si="25"/>
        <v>0</v>
      </c>
    </row>
    <row r="779" spans="1:16" ht="14.4" x14ac:dyDescent="0.2">
      <c r="A779" s="51" t="s">
        <v>706</v>
      </c>
      <c r="B779" s="51" t="s">
        <v>707</v>
      </c>
      <c r="C779" s="70" t="str">
        <f t="shared" si="24"/>
        <v>21375300 D. DESARROLLO SOCIOCULTURAL</v>
      </c>
      <c r="D779" s="51" t="s">
        <v>685</v>
      </c>
      <c r="E779" s="51" t="s">
        <v>237</v>
      </c>
      <c r="F779" s="51" t="s">
        <v>238</v>
      </c>
      <c r="G779" s="50">
        <v>9500000</v>
      </c>
      <c r="H779" s="50">
        <v>9500000</v>
      </c>
      <c r="I779" s="50">
        <v>5646000</v>
      </c>
      <c r="J779" s="50">
        <v>0</v>
      </c>
      <c r="K779" s="50">
        <v>0</v>
      </c>
      <c r="L779" s="50">
        <v>0</v>
      </c>
      <c r="M779" s="50">
        <v>0</v>
      </c>
      <c r="N779" s="50">
        <v>0</v>
      </c>
      <c r="O779" s="50">
        <v>9500000</v>
      </c>
      <c r="P779" s="71">
        <f t="shared" si="25"/>
        <v>0</v>
      </c>
    </row>
    <row r="780" spans="1:16" ht="14.4" x14ac:dyDescent="0.2">
      <c r="A780" s="51" t="s">
        <v>706</v>
      </c>
      <c r="B780" s="51" t="s">
        <v>707</v>
      </c>
      <c r="C780" s="70" t="str">
        <f t="shared" si="24"/>
        <v>21375300 D. DESARROLLO SOCIOCULTURAL</v>
      </c>
      <c r="D780" s="51" t="s">
        <v>685</v>
      </c>
      <c r="E780" s="51" t="s">
        <v>247</v>
      </c>
      <c r="F780" s="51" t="s">
        <v>248</v>
      </c>
      <c r="G780" s="50">
        <v>24215940</v>
      </c>
      <c r="H780" s="50">
        <v>24215940</v>
      </c>
      <c r="I780" s="50">
        <v>6053985</v>
      </c>
      <c r="J780" s="50">
        <v>0</v>
      </c>
      <c r="K780" s="50">
        <v>1941000</v>
      </c>
      <c r="L780" s="50">
        <v>0</v>
      </c>
      <c r="M780" s="50">
        <v>0</v>
      </c>
      <c r="N780" s="50">
        <v>0</v>
      </c>
      <c r="O780" s="50">
        <v>22274940</v>
      </c>
      <c r="P780" s="71">
        <f t="shared" si="25"/>
        <v>0</v>
      </c>
    </row>
    <row r="781" spans="1:16" ht="14.4" x14ac:dyDescent="0.2">
      <c r="A781" s="51" t="s">
        <v>706</v>
      </c>
      <c r="B781" s="51" t="s">
        <v>707</v>
      </c>
      <c r="C781" s="70" t="str">
        <f t="shared" si="24"/>
        <v>21375300 D. DESARROLLO SOCIOCULTURAL</v>
      </c>
      <c r="D781" s="51" t="s">
        <v>685</v>
      </c>
      <c r="E781" s="51" t="s">
        <v>249</v>
      </c>
      <c r="F781" s="51" t="s">
        <v>250</v>
      </c>
      <c r="G781" s="50">
        <v>15000000</v>
      </c>
      <c r="H781" s="50">
        <v>15000000</v>
      </c>
      <c r="I781" s="50">
        <v>3750000</v>
      </c>
      <c r="J781" s="50">
        <v>0</v>
      </c>
      <c r="K781" s="50">
        <v>0</v>
      </c>
      <c r="L781" s="50">
        <v>0</v>
      </c>
      <c r="M781" s="50">
        <v>0</v>
      </c>
      <c r="N781" s="50">
        <v>0</v>
      </c>
      <c r="O781" s="50">
        <v>15000000</v>
      </c>
      <c r="P781" s="71">
        <f t="shared" si="25"/>
        <v>0</v>
      </c>
    </row>
    <row r="782" spans="1:16" ht="14.4" x14ac:dyDescent="0.2">
      <c r="A782" s="51" t="s">
        <v>706</v>
      </c>
      <c r="B782" s="51" t="s">
        <v>707</v>
      </c>
      <c r="C782" s="70" t="str">
        <f t="shared" si="24"/>
        <v>21375300 D. DESARROLLO SOCIOCULTURAL</v>
      </c>
      <c r="D782" s="51" t="s">
        <v>685</v>
      </c>
      <c r="E782" s="51" t="s">
        <v>255</v>
      </c>
      <c r="F782" s="51" t="s">
        <v>256</v>
      </c>
      <c r="G782" s="50">
        <v>8000000</v>
      </c>
      <c r="H782" s="50">
        <v>8000000</v>
      </c>
      <c r="I782" s="50">
        <v>2000000</v>
      </c>
      <c r="J782" s="50">
        <v>0</v>
      </c>
      <c r="K782" s="50">
        <v>1941000</v>
      </c>
      <c r="L782" s="50">
        <v>0</v>
      </c>
      <c r="M782" s="50">
        <v>0</v>
      </c>
      <c r="N782" s="50">
        <v>0</v>
      </c>
      <c r="O782" s="50">
        <v>6059000</v>
      </c>
      <c r="P782" s="71">
        <f t="shared" si="25"/>
        <v>0</v>
      </c>
    </row>
    <row r="783" spans="1:16" ht="14.4" x14ac:dyDescent="0.2">
      <c r="A783" s="51" t="s">
        <v>706</v>
      </c>
      <c r="B783" s="51" t="s">
        <v>707</v>
      </c>
      <c r="C783" s="70" t="str">
        <f t="shared" si="24"/>
        <v>21375300 D. DESARROLLO SOCIOCULTURAL</v>
      </c>
      <c r="D783" s="51" t="s">
        <v>685</v>
      </c>
      <c r="E783" s="51" t="s">
        <v>257</v>
      </c>
      <c r="F783" s="51" t="s">
        <v>258</v>
      </c>
      <c r="G783" s="50">
        <v>632800</v>
      </c>
      <c r="H783" s="50">
        <v>632800</v>
      </c>
      <c r="I783" s="50">
        <v>158200</v>
      </c>
      <c r="J783" s="50">
        <v>0</v>
      </c>
      <c r="K783" s="50">
        <v>0</v>
      </c>
      <c r="L783" s="50">
        <v>0</v>
      </c>
      <c r="M783" s="50">
        <v>0</v>
      </c>
      <c r="N783" s="50">
        <v>0</v>
      </c>
      <c r="O783" s="50">
        <v>632800</v>
      </c>
      <c r="P783" s="71">
        <f t="shared" si="25"/>
        <v>0</v>
      </c>
    </row>
    <row r="784" spans="1:16" ht="14.4" x14ac:dyDescent="0.2">
      <c r="A784" s="51" t="s">
        <v>706</v>
      </c>
      <c r="B784" s="51" t="s">
        <v>707</v>
      </c>
      <c r="C784" s="70" t="str">
        <f t="shared" si="24"/>
        <v>21375300 D. DESARROLLO SOCIOCULTURAL</v>
      </c>
      <c r="D784" s="51" t="s">
        <v>685</v>
      </c>
      <c r="E784" s="51" t="s">
        <v>259</v>
      </c>
      <c r="F784" s="51" t="s">
        <v>260</v>
      </c>
      <c r="G784" s="50">
        <v>572970</v>
      </c>
      <c r="H784" s="50">
        <v>572970</v>
      </c>
      <c r="I784" s="50">
        <v>143242.5</v>
      </c>
      <c r="J784" s="50">
        <v>0</v>
      </c>
      <c r="K784" s="50">
        <v>0</v>
      </c>
      <c r="L784" s="50">
        <v>0</v>
      </c>
      <c r="M784" s="50">
        <v>0</v>
      </c>
      <c r="N784" s="50">
        <v>0</v>
      </c>
      <c r="O784" s="50">
        <v>572970</v>
      </c>
      <c r="P784" s="71">
        <f t="shared" si="25"/>
        <v>0</v>
      </c>
    </row>
    <row r="785" spans="1:16" ht="14.4" x14ac:dyDescent="0.2">
      <c r="A785" s="51" t="s">
        <v>706</v>
      </c>
      <c r="B785" s="51" t="s">
        <v>707</v>
      </c>
      <c r="C785" s="70" t="str">
        <f t="shared" si="24"/>
        <v>21375300 D. DESARROLLO SOCIOCULTURAL</v>
      </c>
      <c r="D785" s="51" t="s">
        <v>685</v>
      </c>
      <c r="E785" s="51" t="s">
        <v>263</v>
      </c>
      <c r="F785" s="51" t="s">
        <v>264</v>
      </c>
      <c r="G785" s="50">
        <v>10170</v>
      </c>
      <c r="H785" s="50">
        <v>10170</v>
      </c>
      <c r="I785" s="50">
        <v>2542.5</v>
      </c>
      <c r="J785" s="50">
        <v>0</v>
      </c>
      <c r="K785" s="50">
        <v>0</v>
      </c>
      <c r="L785" s="50">
        <v>0</v>
      </c>
      <c r="M785" s="50">
        <v>0</v>
      </c>
      <c r="N785" s="50">
        <v>0</v>
      </c>
      <c r="O785" s="50">
        <v>10170</v>
      </c>
      <c r="P785" s="71">
        <f t="shared" si="25"/>
        <v>0</v>
      </c>
    </row>
    <row r="786" spans="1:16" ht="14.4" x14ac:dyDescent="0.2">
      <c r="A786" s="51" t="s">
        <v>706</v>
      </c>
      <c r="B786" s="51" t="s">
        <v>707</v>
      </c>
      <c r="C786" s="70" t="str">
        <f t="shared" si="24"/>
        <v>21375300 D. DESARROLLO SOCIOCULTURAL</v>
      </c>
      <c r="D786" s="51" t="s">
        <v>685</v>
      </c>
      <c r="E786" s="51" t="s">
        <v>265</v>
      </c>
      <c r="F786" s="51" t="s">
        <v>266</v>
      </c>
      <c r="G786" s="50">
        <v>375000</v>
      </c>
      <c r="H786" s="50">
        <v>375000</v>
      </c>
      <c r="I786" s="50">
        <v>357750</v>
      </c>
      <c r="J786" s="50">
        <v>0</v>
      </c>
      <c r="K786" s="50">
        <v>0</v>
      </c>
      <c r="L786" s="50">
        <v>0</v>
      </c>
      <c r="M786" s="50">
        <v>357064</v>
      </c>
      <c r="N786" s="50">
        <v>357064</v>
      </c>
      <c r="O786" s="50">
        <v>17936</v>
      </c>
      <c r="P786" s="71">
        <f t="shared" si="25"/>
        <v>0.95217066666666672</v>
      </c>
    </row>
    <row r="787" spans="1:16" ht="14.4" x14ac:dyDescent="0.2">
      <c r="A787" s="51" t="s">
        <v>706</v>
      </c>
      <c r="B787" s="51" t="s">
        <v>707</v>
      </c>
      <c r="C787" s="70" t="str">
        <f t="shared" si="24"/>
        <v>21375300 D. DESARROLLO SOCIOCULTURAL</v>
      </c>
      <c r="D787" s="51" t="s">
        <v>685</v>
      </c>
      <c r="E787" s="51" t="s">
        <v>269</v>
      </c>
      <c r="F787" s="51" t="s">
        <v>270</v>
      </c>
      <c r="G787" s="50">
        <v>375000</v>
      </c>
      <c r="H787" s="50">
        <v>375000</v>
      </c>
      <c r="I787" s="50">
        <v>357750</v>
      </c>
      <c r="J787" s="50">
        <v>0</v>
      </c>
      <c r="K787" s="50">
        <v>0</v>
      </c>
      <c r="L787" s="50">
        <v>0</v>
      </c>
      <c r="M787" s="50">
        <v>357064</v>
      </c>
      <c r="N787" s="50">
        <v>357064</v>
      </c>
      <c r="O787" s="50">
        <v>17936</v>
      </c>
      <c r="P787" s="71">
        <f t="shared" si="25"/>
        <v>0.95217066666666672</v>
      </c>
    </row>
    <row r="788" spans="1:16" ht="14.4" x14ac:dyDescent="0.2">
      <c r="A788" s="51" t="s">
        <v>706</v>
      </c>
      <c r="B788" s="51" t="s">
        <v>707</v>
      </c>
      <c r="C788" s="70" t="str">
        <f t="shared" si="24"/>
        <v>21375300 D. DESARROLLO SOCIOCULTURAL</v>
      </c>
      <c r="D788" s="51" t="s">
        <v>685</v>
      </c>
      <c r="E788" s="51" t="s">
        <v>271</v>
      </c>
      <c r="F788" s="51" t="s">
        <v>272</v>
      </c>
      <c r="G788" s="50">
        <v>600000</v>
      </c>
      <c r="H788" s="50">
        <v>600000</v>
      </c>
      <c r="I788" s="50">
        <v>150000</v>
      </c>
      <c r="J788" s="50">
        <v>0</v>
      </c>
      <c r="K788" s="50">
        <v>0</v>
      </c>
      <c r="L788" s="50">
        <v>0</v>
      </c>
      <c r="M788" s="50">
        <v>0</v>
      </c>
      <c r="N788" s="50">
        <v>0</v>
      </c>
      <c r="O788" s="50">
        <v>600000</v>
      </c>
      <c r="P788" s="71">
        <f t="shared" si="25"/>
        <v>0</v>
      </c>
    </row>
    <row r="789" spans="1:16" ht="14.4" x14ac:dyDescent="0.2">
      <c r="A789" s="51" t="s">
        <v>706</v>
      </c>
      <c r="B789" s="51" t="s">
        <v>707</v>
      </c>
      <c r="C789" s="70" t="str">
        <f t="shared" si="24"/>
        <v>21375300 D. DESARROLLO SOCIOCULTURAL</v>
      </c>
      <c r="D789" s="51" t="s">
        <v>685</v>
      </c>
      <c r="E789" s="51" t="s">
        <v>275</v>
      </c>
      <c r="F789" s="51" t="s">
        <v>276</v>
      </c>
      <c r="G789" s="50">
        <v>600000</v>
      </c>
      <c r="H789" s="50">
        <v>600000</v>
      </c>
      <c r="I789" s="50">
        <v>150000</v>
      </c>
      <c r="J789" s="50">
        <v>0</v>
      </c>
      <c r="K789" s="50">
        <v>0</v>
      </c>
      <c r="L789" s="50">
        <v>0</v>
      </c>
      <c r="M789" s="50">
        <v>0</v>
      </c>
      <c r="N789" s="50">
        <v>0</v>
      </c>
      <c r="O789" s="50">
        <v>600000</v>
      </c>
      <c r="P789" s="71">
        <f t="shared" si="25"/>
        <v>0</v>
      </c>
    </row>
    <row r="790" spans="1:16" ht="14.4" x14ac:dyDescent="0.2">
      <c r="A790" s="51" t="s">
        <v>706</v>
      </c>
      <c r="B790" s="51" t="s">
        <v>707</v>
      </c>
      <c r="C790" s="70" t="str">
        <f t="shared" si="24"/>
        <v>21375300 D. DESARROLLO SOCIOCULTURAL</v>
      </c>
      <c r="D790" s="51" t="s">
        <v>685</v>
      </c>
      <c r="E790" s="51" t="s">
        <v>279</v>
      </c>
      <c r="F790" s="51" t="s">
        <v>280</v>
      </c>
      <c r="G790" s="50">
        <v>12700000</v>
      </c>
      <c r="H790" s="50">
        <v>12700000</v>
      </c>
      <c r="I790" s="50">
        <v>3175000</v>
      </c>
      <c r="J790" s="50">
        <v>0</v>
      </c>
      <c r="K790" s="50">
        <v>1186906</v>
      </c>
      <c r="L790" s="50">
        <v>0</v>
      </c>
      <c r="M790" s="50">
        <v>313094</v>
      </c>
      <c r="N790" s="50">
        <v>313094</v>
      </c>
      <c r="O790" s="50">
        <v>11200000</v>
      </c>
      <c r="P790" s="71">
        <f t="shared" si="25"/>
        <v>2.4653070866141734E-2</v>
      </c>
    </row>
    <row r="791" spans="1:16" ht="14.4" x14ac:dyDescent="0.2">
      <c r="A791" s="51" t="s">
        <v>706</v>
      </c>
      <c r="B791" s="51" t="s">
        <v>707</v>
      </c>
      <c r="C791" s="70" t="str">
        <f t="shared" si="24"/>
        <v>21375300 D. DESARROLLO SOCIOCULTURAL</v>
      </c>
      <c r="D791" s="51" t="s">
        <v>685</v>
      </c>
      <c r="E791" s="51" t="s">
        <v>281</v>
      </c>
      <c r="F791" s="51" t="s">
        <v>282</v>
      </c>
      <c r="G791" s="50">
        <v>7000000</v>
      </c>
      <c r="H791" s="50">
        <v>7000000</v>
      </c>
      <c r="I791" s="50">
        <v>1750000</v>
      </c>
      <c r="J791" s="50">
        <v>0</v>
      </c>
      <c r="K791" s="50">
        <v>1186906</v>
      </c>
      <c r="L791" s="50">
        <v>0</v>
      </c>
      <c r="M791" s="50">
        <v>313094</v>
      </c>
      <c r="N791" s="50">
        <v>313094</v>
      </c>
      <c r="O791" s="50">
        <v>5500000</v>
      </c>
      <c r="P791" s="71">
        <f t="shared" si="25"/>
        <v>4.4727714285714287E-2</v>
      </c>
    </row>
    <row r="792" spans="1:16" ht="14.4" x14ac:dyDescent="0.2">
      <c r="A792" s="51" t="s">
        <v>706</v>
      </c>
      <c r="B792" s="51" t="s">
        <v>707</v>
      </c>
      <c r="C792" s="70" t="str">
        <f t="shared" si="24"/>
        <v>21375300 D. DESARROLLO SOCIOCULTURAL</v>
      </c>
      <c r="D792" s="51" t="s">
        <v>685</v>
      </c>
      <c r="E792" s="51" t="s">
        <v>283</v>
      </c>
      <c r="F792" s="51" t="s">
        <v>284</v>
      </c>
      <c r="G792" s="50">
        <v>6000000</v>
      </c>
      <c r="H792" s="50">
        <v>6000000</v>
      </c>
      <c r="I792" s="50">
        <v>1500000</v>
      </c>
      <c r="J792" s="50">
        <v>0</v>
      </c>
      <c r="K792" s="50">
        <v>1186906</v>
      </c>
      <c r="L792" s="50">
        <v>0</v>
      </c>
      <c r="M792" s="50">
        <v>313094</v>
      </c>
      <c r="N792" s="50">
        <v>313094</v>
      </c>
      <c r="O792" s="50">
        <v>4500000</v>
      </c>
      <c r="P792" s="71">
        <f t="shared" si="25"/>
        <v>5.2182333333333331E-2</v>
      </c>
    </row>
    <row r="793" spans="1:16" ht="14.4" x14ac:dyDescent="0.2">
      <c r="A793" s="51" t="s">
        <v>706</v>
      </c>
      <c r="B793" s="51" t="s">
        <v>707</v>
      </c>
      <c r="C793" s="70" t="str">
        <f t="shared" si="24"/>
        <v>21375300 D. DESARROLLO SOCIOCULTURAL</v>
      </c>
      <c r="D793" s="51" t="s">
        <v>685</v>
      </c>
      <c r="E793" s="51" t="s">
        <v>285</v>
      </c>
      <c r="F793" s="51" t="s">
        <v>286</v>
      </c>
      <c r="G793" s="50">
        <v>500000</v>
      </c>
      <c r="H793" s="50">
        <v>500000</v>
      </c>
      <c r="I793" s="50">
        <v>125000</v>
      </c>
      <c r="J793" s="50">
        <v>0</v>
      </c>
      <c r="K793" s="50">
        <v>0</v>
      </c>
      <c r="L793" s="50">
        <v>0</v>
      </c>
      <c r="M793" s="50">
        <v>0</v>
      </c>
      <c r="N793" s="50">
        <v>0</v>
      </c>
      <c r="O793" s="50">
        <v>500000</v>
      </c>
      <c r="P793" s="71">
        <f t="shared" si="25"/>
        <v>0</v>
      </c>
    </row>
    <row r="794" spans="1:16" ht="14.4" x14ac:dyDescent="0.2">
      <c r="A794" s="51" t="s">
        <v>706</v>
      </c>
      <c r="B794" s="51" t="s">
        <v>707</v>
      </c>
      <c r="C794" s="70" t="str">
        <f t="shared" si="24"/>
        <v>21375300 D. DESARROLLO SOCIOCULTURAL</v>
      </c>
      <c r="D794" s="51" t="s">
        <v>685</v>
      </c>
      <c r="E794" s="51" t="s">
        <v>287</v>
      </c>
      <c r="F794" s="51" t="s">
        <v>288</v>
      </c>
      <c r="G794" s="50">
        <v>500000</v>
      </c>
      <c r="H794" s="50">
        <v>500000</v>
      </c>
      <c r="I794" s="50">
        <v>125000</v>
      </c>
      <c r="J794" s="50">
        <v>0</v>
      </c>
      <c r="K794" s="50">
        <v>0</v>
      </c>
      <c r="L794" s="50">
        <v>0</v>
      </c>
      <c r="M794" s="50">
        <v>0</v>
      </c>
      <c r="N794" s="50">
        <v>0</v>
      </c>
      <c r="O794" s="50">
        <v>500000</v>
      </c>
      <c r="P794" s="71">
        <f t="shared" si="25"/>
        <v>0</v>
      </c>
    </row>
    <row r="795" spans="1:16" ht="14.4" x14ac:dyDescent="0.2">
      <c r="A795" s="51" t="s">
        <v>706</v>
      </c>
      <c r="B795" s="51" t="s">
        <v>707</v>
      </c>
      <c r="C795" s="70" t="str">
        <f t="shared" si="24"/>
        <v>21375300 D. DESARROLLO SOCIOCULTURAL</v>
      </c>
      <c r="D795" s="51" t="s">
        <v>685</v>
      </c>
      <c r="E795" s="51" t="s">
        <v>313</v>
      </c>
      <c r="F795" s="51" t="s">
        <v>314</v>
      </c>
      <c r="G795" s="50">
        <v>1000000</v>
      </c>
      <c r="H795" s="50">
        <v>1000000</v>
      </c>
      <c r="I795" s="50">
        <v>250000</v>
      </c>
      <c r="J795" s="50">
        <v>0</v>
      </c>
      <c r="K795" s="50">
        <v>0</v>
      </c>
      <c r="L795" s="50">
        <v>0</v>
      </c>
      <c r="M795" s="50">
        <v>0</v>
      </c>
      <c r="N795" s="50">
        <v>0</v>
      </c>
      <c r="O795" s="50">
        <v>1000000</v>
      </c>
      <c r="P795" s="71">
        <f t="shared" si="25"/>
        <v>0</v>
      </c>
    </row>
    <row r="796" spans="1:16" ht="14.4" x14ac:dyDescent="0.2">
      <c r="A796" s="51" t="s">
        <v>706</v>
      </c>
      <c r="B796" s="51" t="s">
        <v>707</v>
      </c>
      <c r="C796" s="70" t="str">
        <f t="shared" si="24"/>
        <v>21375300 D. DESARROLLO SOCIOCULTURAL</v>
      </c>
      <c r="D796" s="51" t="s">
        <v>685</v>
      </c>
      <c r="E796" s="51" t="s">
        <v>317</v>
      </c>
      <c r="F796" s="51" t="s">
        <v>318</v>
      </c>
      <c r="G796" s="50">
        <v>1000000</v>
      </c>
      <c r="H796" s="50">
        <v>1000000</v>
      </c>
      <c r="I796" s="50">
        <v>250000</v>
      </c>
      <c r="J796" s="50">
        <v>0</v>
      </c>
      <c r="K796" s="50">
        <v>0</v>
      </c>
      <c r="L796" s="50">
        <v>0</v>
      </c>
      <c r="M796" s="50">
        <v>0</v>
      </c>
      <c r="N796" s="50">
        <v>0</v>
      </c>
      <c r="O796" s="50">
        <v>1000000</v>
      </c>
      <c r="P796" s="71">
        <f t="shared" si="25"/>
        <v>0</v>
      </c>
    </row>
    <row r="797" spans="1:16" ht="14.4" x14ac:dyDescent="0.2">
      <c r="A797" s="51" t="s">
        <v>706</v>
      </c>
      <c r="B797" s="51" t="s">
        <v>707</v>
      </c>
      <c r="C797" s="70" t="str">
        <f t="shared" si="24"/>
        <v>21375300 D. DESARROLLO SOCIOCULTURAL</v>
      </c>
      <c r="D797" s="51" t="s">
        <v>685</v>
      </c>
      <c r="E797" s="51" t="s">
        <v>319</v>
      </c>
      <c r="F797" s="51" t="s">
        <v>320</v>
      </c>
      <c r="G797" s="50">
        <v>4700000</v>
      </c>
      <c r="H797" s="50">
        <v>4700000</v>
      </c>
      <c r="I797" s="50">
        <v>1175000</v>
      </c>
      <c r="J797" s="50">
        <v>0</v>
      </c>
      <c r="K797" s="50">
        <v>0</v>
      </c>
      <c r="L797" s="50">
        <v>0</v>
      </c>
      <c r="M797" s="50">
        <v>0</v>
      </c>
      <c r="N797" s="50">
        <v>0</v>
      </c>
      <c r="O797" s="50">
        <v>4700000</v>
      </c>
      <c r="P797" s="71">
        <f t="shared" si="25"/>
        <v>0</v>
      </c>
    </row>
    <row r="798" spans="1:16" ht="14.4" x14ac:dyDescent="0.2">
      <c r="A798" s="51" t="s">
        <v>706</v>
      </c>
      <c r="B798" s="51" t="s">
        <v>707</v>
      </c>
      <c r="C798" s="70" t="str">
        <f t="shared" si="24"/>
        <v>21375300 D. DESARROLLO SOCIOCULTURAL</v>
      </c>
      <c r="D798" s="51" t="s">
        <v>685</v>
      </c>
      <c r="E798" s="51" t="s">
        <v>321</v>
      </c>
      <c r="F798" s="51" t="s">
        <v>322</v>
      </c>
      <c r="G798" s="50">
        <v>1000000</v>
      </c>
      <c r="H798" s="50">
        <v>1000000</v>
      </c>
      <c r="I798" s="50">
        <v>250000</v>
      </c>
      <c r="J798" s="50">
        <v>0</v>
      </c>
      <c r="K798" s="50">
        <v>0</v>
      </c>
      <c r="L798" s="50">
        <v>0</v>
      </c>
      <c r="M798" s="50">
        <v>0</v>
      </c>
      <c r="N798" s="50">
        <v>0</v>
      </c>
      <c r="O798" s="50">
        <v>1000000</v>
      </c>
      <c r="P798" s="71">
        <f t="shared" si="25"/>
        <v>0</v>
      </c>
    </row>
    <row r="799" spans="1:16" ht="14.4" x14ac:dyDescent="0.2">
      <c r="A799" s="51" t="s">
        <v>706</v>
      </c>
      <c r="B799" s="51" t="s">
        <v>707</v>
      </c>
      <c r="C799" s="70" t="str">
        <f t="shared" si="24"/>
        <v>21375300 D. DESARROLLO SOCIOCULTURAL</v>
      </c>
      <c r="D799" s="51" t="s">
        <v>685</v>
      </c>
      <c r="E799" s="51" t="s">
        <v>325</v>
      </c>
      <c r="F799" s="51" t="s">
        <v>326</v>
      </c>
      <c r="G799" s="50">
        <v>700000</v>
      </c>
      <c r="H799" s="50">
        <v>700000</v>
      </c>
      <c r="I799" s="50">
        <v>175000</v>
      </c>
      <c r="J799" s="50">
        <v>0</v>
      </c>
      <c r="K799" s="50">
        <v>0</v>
      </c>
      <c r="L799" s="50">
        <v>0</v>
      </c>
      <c r="M799" s="50">
        <v>0</v>
      </c>
      <c r="N799" s="50">
        <v>0</v>
      </c>
      <c r="O799" s="50">
        <v>700000</v>
      </c>
      <c r="P799" s="71">
        <f t="shared" si="25"/>
        <v>0</v>
      </c>
    </row>
    <row r="800" spans="1:16" ht="14.4" x14ac:dyDescent="0.2">
      <c r="A800" s="51" t="s">
        <v>706</v>
      </c>
      <c r="B800" s="51" t="s">
        <v>707</v>
      </c>
      <c r="C800" s="70" t="str">
        <f t="shared" si="24"/>
        <v>21375300 D. DESARROLLO SOCIOCULTURAL</v>
      </c>
      <c r="D800" s="51" t="s">
        <v>685</v>
      </c>
      <c r="E800" s="51" t="s">
        <v>327</v>
      </c>
      <c r="F800" s="51" t="s">
        <v>328</v>
      </c>
      <c r="G800" s="50">
        <v>500000</v>
      </c>
      <c r="H800" s="50">
        <v>500000</v>
      </c>
      <c r="I800" s="50">
        <v>125000</v>
      </c>
      <c r="J800" s="50">
        <v>0</v>
      </c>
      <c r="K800" s="50">
        <v>0</v>
      </c>
      <c r="L800" s="50">
        <v>0</v>
      </c>
      <c r="M800" s="50">
        <v>0</v>
      </c>
      <c r="N800" s="50">
        <v>0</v>
      </c>
      <c r="O800" s="50">
        <v>500000</v>
      </c>
      <c r="P800" s="71">
        <f t="shared" si="25"/>
        <v>0</v>
      </c>
    </row>
    <row r="801" spans="1:16" ht="14.4" x14ac:dyDescent="0.2">
      <c r="A801" s="51" t="s">
        <v>706</v>
      </c>
      <c r="B801" s="51" t="s">
        <v>707</v>
      </c>
      <c r="C801" s="70" t="str">
        <f t="shared" si="24"/>
        <v>21375300 D. DESARROLLO SOCIOCULTURAL</v>
      </c>
      <c r="D801" s="51" t="s">
        <v>685</v>
      </c>
      <c r="E801" s="51" t="s">
        <v>329</v>
      </c>
      <c r="F801" s="51" t="s">
        <v>330</v>
      </c>
      <c r="G801" s="50">
        <v>2500000</v>
      </c>
      <c r="H801" s="50">
        <v>2500000</v>
      </c>
      <c r="I801" s="50">
        <v>625000</v>
      </c>
      <c r="J801" s="50">
        <v>0</v>
      </c>
      <c r="K801" s="50">
        <v>0</v>
      </c>
      <c r="L801" s="50">
        <v>0</v>
      </c>
      <c r="M801" s="50">
        <v>0</v>
      </c>
      <c r="N801" s="50">
        <v>0</v>
      </c>
      <c r="O801" s="50">
        <v>2500000</v>
      </c>
      <c r="P801" s="71">
        <f t="shared" si="25"/>
        <v>0</v>
      </c>
    </row>
    <row r="802" spans="1:16" ht="14.4" x14ac:dyDescent="0.2">
      <c r="A802" s="51" t="s">
        <v>706</v>
      </c>
      <c r="B802" s="51" t="s">
        <v>707</v>
      </c>
      <c r="C802" s="70" t="str">
        <f t="shared" si="24"/>
        <v>21375300 D. DESARROLLO SOCIOCULTURAL</v>
      </c>
      <c r="D802" s="51" t="s">
        <v>685</v>
      </c>
      <c r="E802" s="51" t="s">
        <v>371</v>
      </c>
      <c r="F802" s="51" t="s">
        <v>372</v>
      </c>
      <c r="G802" s="50">
        <v>518049688</v>
      </c>
      <c r="H802" s="50">
        <v>518049688</v>
      </c>
      <c r="I802" s="50">
        <v>169692537.25</v>
      </c>
      <c r="J802" s="50">
        <v>0</v>
      </c>
      <c r="K802" s="50">
        <v>128809974.04000001</v>
      </c>
      <c r="L802" s="50">
        <v>0</v>
      </c>
      <c r="M802" s="50">
        <v>1257530.56</v>
      </c>
      <c r="N802" s="50">
        <v>1257530.56</v>
      </c>
      <c r="O802" s="50">
        <v>387982183.39999998</v>
      </c>
      <c r="P802" s="71">
        <f t="shared" si="25"/>
        <v>2.4274323276882274E-3</v>
      </c>
    </row>
    <row r="803" spans="1:16" ht="14.4" x14ac:dyDescent="0.2">
      <c r="A803" s="51" t="s">
        <v>706</v>
      </c>
      <c r="B803" s="51" t="s">
        <v>707</v>
      </c>
      <c r="C803" s="70" t="str">
        <f t="shared" si="24"/>
        <v>21375300 D. DESARROLLO SOCIOCULTURAL</v>
      </c>
      <c r="D803" s="51" t="s">
        <v>685</v>
      </c>
      <c r="E803" s="51" t="s">
        <v>373</v>
      </c>
      <c r="F803" s="51" t="s">
        <v>374</v>
      </c>
      <c r="G803" s="50">
        <v>13573487</v>
      </c>
      <c r="H803" s="50">
        <v>13573487</v>
      </c>
      <c r="I803" s="50">
        <v>13573487</v>
      </c>
      <c r="J803" s="50">
        <v>0</v>
      </c>
      <c r="K803" s="50">
        <v>9809974.0399999991</v>
      </c>
      <c r="L803" s="50">
        <v>0</v>
      </c>
      <c r="M803" s="50">
        <v>1048815.56</v>
      </c>
      <c r="N803" s="50">
        <v>1048815.56</v>
      </c>
      <c r="O803" s="50">
        <v>2714697.4</v>
      </c>
      <c r="P803" s="71">
        <f t="shared" si="25"/>
        <v>7.7269426787678078E-2</v>
      </c>
    </row>
    <row r="804" spans="1:16" ht="14.4" x14ac:dyDescent="0.2">
      <c r="A804" s="51" t="s">
        <v>706</v>
      </c>
      <c r="B804" s="51" t="s">
        <v>707</v>
      </c>
      <c r="C804" s="70" t="str">
        <f t="shared" si="24"/>
        <v>21375300 D. DESARROLLO SOCIOCULTURAL</v>
      </c>
      <c r="D804" s="51" t="s">
        <v>685</v>
      </c>
      <c r="E804" s="51" t="s">
        <v>385</v>
      </c>
      <c r="F804" s="51" t="s">
        <v>376</v>
      </c>
      <c r="G804" s="50">
        <v>11708997</v>
      </c>
      <c r="H804" s="50">
        <v>11708997</v>
      </c>
      <c r="I804" s="50">
        <v>11708997</v>
      </c>
      <c r="J804" s="50">
        <v>0</v>
      </c>
      <c r="K804" s="50">
        <v>8462450.1199999992</v>
      </c>
      <c r="L804" s="50">
        <v>0</v>
      </c>
      <c r="M804" s="50">
        <v>904747.48</v>
      </c>
      <c r="N804" s="50">
        <v>904747.48</v>
      </c>
      <c r="O804" s="50">
        <v>2341799.4</v>
      </c>
      <c r="P804" s="71">
        <f t="shared" si="25"/>
        <v>7.7269426236935584E-2</v>
      </c>
    </row>
    <row r="805" spans="1:16" ht="14.4" x14ac:dyDescent="0.2">
      <c r="A805" s="51" t="s">
        <v>706</v>
      </c>
      <c r="B805" s="51" t="s">
        <v>707</v>
      </c>
      <c r="C805" s="70" t="str">
        <f t="shared" si="24"/>
        <v>21375300 D. DESARROLLO SOCIOCULTURAL</v>
      </c>
      <c r="D805" s="51" t="s">
        <v>685</v>
      </c>
      <c r="E805" s="51" t="s">
        <v>406</v>
      </c>
      <c r="F805" s="51" t="s">
        <v>397</v>
      </c>
      <c r="G805" s="50">
        <v>1864490</v>
      </c>
      <c r="H805" s="50">
        <v>1864490</v>
      </c>
      <c r="I805" s="50">
        <v>1864490</v>
      </c>
      <c r="J805" s="50">
        <v>0</v>
      </c>
      <c r="K805" s="50">
        <v>1347523.92</v>
      </c>
      <c r="L805" s="50">
        <v>0</v>
      </c>
      <c r="M805" s="50">
        <v>144068.07999999999</v>
      </c>
      <c r="N805" s="50">
        <v>144068.07999999999</v>
      </c>
      <c r="O805" s="50">
        <v>372898</v>
      </c>
      <c r="P805" s="71">
        <f t="shared" si="25"/>
        <v>7.7269430246340809E-2</v>
      </c>
    </row>
    <row r="806" spans="1:16" ht="14.4" x14ac:dyDescent="0.2">
      <c r="A806" s="51" t="s">
        <v>706</v>
      </c>
      <c r="B806" s="51" t="s">
        <v>707</v>
      </c>
      <c r="C806" s="70" t="str">
        <f t="shared" si="24"/>
        <v>21375300 D. DESARROLLO SOCIOCULTURAL</v>
      </c>
      <c r="D806" s="51" t="s">
        <v>685</v>
      </c>
      <c r="E806" s="51" t="s">
        <v>601</v>
      </c>
      <c r="F806" s="51" t="s">
        <v>602</v>
      </c>
      <c r="G806" s="50">
        <v>476133126</v>
      </c>
      <c r="H806" s="50">
        <v>476133126</v>
      </c>
      <c r="I806" s="50">
        <v>149033281.5</v>
      </c>
      <c r="J806" s="50">
        <v>0</v>
      </c>
      <c r="K806" s="50">
        <v>119000000</v>
      </c>
      <c r="L806" s="50">
        <v>0</v>
      </c>
      <c r="M806" s="50">
        <v>0</v>
      </c>
      <c r="N806" s="50">
        <v>0</v>
      </c>
      <c r="O806" s="50">
        <v>357133126</v>
      </c>
      <c r="P806" s="71">
        <f t="shared" si="25"/>
        <v>0</v>
      </c>
    </row>
    <row r="807" spans="1:16" ht="14.4" x14ac:dyDescent="0.2">
      <c r="A807" s="51" t="s">
        <v>706</v>
      </c>
      <c r="B807" s="51" t="s">
        <v>707</v>
      </c>
      <c r="C807" s="70" t="str">
        <f t="shared" si="24"/>
        <v>21375300 D. DESARROLLO SOCIOCULTURAL</v>
      </c>
      <c r="D807" s="51" t="s">
        <v>685</v>
      </c>
      <c r="E807" s="51" t="s">
        <v>605</v>
      </c>
      <c r="F807" s="51" t="s">
        <v>606</v>
      </c>
      <c r="G807" s="50">
        <v>476133126</v>
      </c>
      <c r="H807" s="50">
        <v>476133126</v>
      </c>
      <c r="I807" s="50">
        <v>149033281.5</v>
      </c>
      <c r="J807" s="50">
        <v>0</v>
      </c>
      <c r="K807" s="50">
        <v>119000000</v>
      </c>
      <c r="L807" s="50">
        <v>0</v>
      </c>
      <c r="M807" s="50">
        <v>0</v>
      </c>
      <c r="N807" s="50">
        <v>0</v>
      </c>
      <c r="O807" s="50">
        <v>357133126</v>
      </c>
      <c r="P807" s="71">
        <f t="shared" si="25"/>
        <v>0</v>
      </c>
    </row>
    <row r="808" spans="1:16" ht="14.4" x14ac:dyDescent="0.2">
      <c r="A808" s="51" t="s">
        <v>706</v>
      </c>
      <c r="B808" s="51" t="s">
        <v>707</v>
      </c>
      <c r="C808" s="70" t="str">
        <f t="shared" si="24"/>
        <v>21375300 D. DESARROLLO SOCIOCULTURAL</v>
      </c>
      <c r="D808" s="51" t="s">
        <v>685</v>
      </c>
      <c r="E808" s="51" t="s">
        <v>607</v>
      </c>
      <c r="F808" s="51" t="s">
        <v>608</v>
      </c>
      <c r="G808" s="50">
        <v>14100000</v>
      </c>
      <c r="H808" s="50">
        <v>14100000</v>
      </c>
      <c r="I808" s="50">
        <v>3525000</v>
      </c>
      <c r="J808" s="50">
        <v>0</v>
      </c>
      <c r="K808" s="50">
        <v>0</v>
      </c>
      <c r="L808" s="50">
        <v>0</v>
      </c>
      <c r="M808" s="50">
        <v>208715</v>
      </c>
      <c r="N808" s="50">
        <v>208715</v>
      </c>
      <c r="O808" s="50">
        <v>13891285</v>
      </c>
      <c r="P808" s="71">
        <f t="shared" si="25"/>
        <v>1.4802482269503547E-2</v>
      </c>
    </row>
    <row r="809" spans="1:16" ht="14.4" x14ac:dyDescent="0.2">
      <c r="A809" s="51" t="s">
        <v>706</v>
      </c>
      <c r="B809" s="51" t="s">
        <v>707</v>
      </c>
      <c r="C809" s="70" t="str">
        <f t="shared" si="24"/>
        <v>21375300 D. DESARROLLO SOCIOCULTURAL</v>
      </c>
      <c r="D809" s="51" t="s">
        <v>685</v>
      </c>
      <c r="E809" s="51" t="s">
        <v>609</v>
      </c>
      <c r="F809" s="51" t="s">
        <v>610</v>
      </c>
      <c r="G809" s="50">
        <v>9100000</v>
      </c>
      <c r="H809" s="50">
        <v>9100000</v>
      </c>
      <c r="I809" s="50">
        <v>2275000</v>
      </c>
      <c r="J809" s="50">
        <v>0</v>
      </c>
      <c r="K809" s="50">
        <v>0</v>
      </c>
      <c r="L809" s="50">
        <v>0</v>
      </c>
      <c r="M809" s="50">
        <v>0</v>
      </c>
      <c r="N809" s="50">
        <v>0</v>
      </c>
      <c r="O809" s="50">
        <v>9100000</v>
      </c>
      <c r="P809" s="71">
        <f t="shared" si="25"/>
        <v>0</v>
      </c>
    </row>
    <row r="810" spans="1:16" ht="14.4" x14ac:dyDescent="0.2">
      <c r="A810" s="51" t="s">
        <v>706</v>
      </c>
      <c r="B810" s="51" t="s">
        <v>707</v>
      </c>
      <c r="C810" s="70" t="str">
        <f t="shared" si="24"/>
        <v>21375300 D. DESARROLLO SOCIOCULTURAL</v>
      </c>
      <c r="D810" s="51" t="s">
        <v>685</v>
      </c>
      <c r="E810" s="51" t="s">
        <v>611</v>
      </c>
      <c r="F810" s="51" t="s">
        <v>612</v>
      </c>
      <c r="G810" s="50">
        <v>5000000</v>
      </c>
      <c r="H810" s="50">
        <v>5000000</v>
      </c>
      <c r="I810" s="50">
        <v>1250000</v>
      </c>
      <c r="J810" s="50">
        <v>0</v>
      </c>
      <c r="K810" s="50">
        <v>0</v>
      </c>
      <c r="L810" s="50">
        <v>0</v>
      </c>
      <c r="M810" s="50">
        <v>208715</v>
      </c>
      <c r="N810" s="50">
        <v>208715</v>
      </c>
      <c r="O810" s="50">
        <v>4791285</v>
      </c>
      <c r="P810" s="71">
        <f t="shared" si="25"/>
        <v>4.1743000000000002E-2</v>
      </c>
    </row>
    <row r="811" spans="1:16" ht="14.4" x14ac:dyDescent="0.2">
      <c r="A811" s="51" t="s">
        <v>706</v>
      </c>
      <c r="B811" s="51" t="s">
        <v>707</v>
      </c>
      <c r="C811" s="70" t="str">
        <f t="shared" si="24"/>
        <v>21375300 D. DESARROLLO SOCIOCULTURAL</v>
      </c>
      <c r="D811" s="51" t="s">
        <v>685</v>
      </c>
      <c r="E811" s="51" t="s">
        <v>635</v>
      </c>
      <c r="F811" s="51" t="s">
        <v>636</v>
      </c>
      <c r="G811" s="50">
        <v>14243075</v>
      </c>
      <c r="H811" s="50">
        <v>14243075</v>
      </c>
      <c r="I811" s="50">
        <v>3560768.75</v>
      </c>
      <c r="J811" s="50">
        <v>0</v>
      </c>
      <c r="K811" s="50">
        <v>0</v>
      </c>
      <c r="L811" s="50">
        <v>0</v>
      </c>
      <c r="M811" s="50">
        <v>0</v>
      </c>
      <c r="N811" s="50">
        <v>0</v>
      </c>
      <c r="O811" s="50">
        <v>14243075</v>
      </c>
      <c r="P811" s="71">
        <f t="shared" si="25"/>
        <v>0</v>
      </c>
    </row>
    <row r="812" spans="1:16" ht="14.4" x14ac:dyDescent="0.2">
      <c r="A812" s="51" t="s">
        <v>706</v>
      </c>
      <c r="B812" s="51" t="s">
        <v>707</v>
      </c>
      <c r="C812" s="70" t="str">
        <f t="shared" si="24"/>
        <v>21375300 D. DESARROLLO SOCIOCULTURAL</v>
      </c>
      <c r="D812" s="51" t="s">
        <v>685</v>
      </c>
      <c r="E812" s="51" t="s">
        <v>665</v>
      </c>
      <c r="F812" s="51" t="s">
        <v>666</v>
      </c>
      <c r="G812" s="50">
        <v>14243075</v>
      </c>
      <c r="H812" s="50">
        <v>14243075</v>
      </c>
      <c r="I812" s="50">
        <v>3560768.75</v>
      </c>
      <c r="J812" s="50">
        <v>0</v>
      </c>
      <c r="K812" s="50">
        <v>0</v>
      </c>
      <c r="L812" s="50">
        <v>0</v>
      </c>
      <c r="M812" s="50">
        <v>0</v>
      </c>
      <c r="N812" s="50">
        <v>0</v>
      </c>
      <c r="O812" s="50">
        <v>14243075</v>
      </c>
      <c r="P812" s="71">
        <f t="shared" si="25"/>
        <v>0</v>
      </c>
    </row>
    <row r="813" spans="1:16" ht="14.4" x14ac:dyDescent="0.2">
      <c r="A813" s="51" t="s">
        <v>706</v>
      </c>
      <c r="B813" s="51" t="s">
        <v>707</v>
      </c>
      <c r="C813" s="70" t="str">
        <f t="shared" si="24"/>
        <v>21375300 D. DESARROLLO SOCIOCULTURAL</v>
      </c>
      <c r="D813" s="51" t="s">
        <v>689</v>
      </c>
      <c r="E813" s="51" t="s">
        <v>337</v>
      </c>
      <c r="F813" s="51" t="s">
        <v>338</v>
      </c>
      <c r="G813" s="50">
        <v>377000000</v>
      </c>
      <c r="H813" s="50">
        <v>377000000</v>
      </c>
      <c r="I813" s="50">
        <v>377000000</v>
      </c>
      <c r="J813" s="50">
        <v>0</v>
      </c>
      <c r="K813" s="50">
        <v>0</v>
      </c>
      <c r="L813" s="50">
        <v>0</v>
      </c>
      <c r="M813" s="50">
        <v>0</v>
      </c>
      <c r="N813" s="50">
        <v>0</v>
      </c>
      <c r="O813" s="50">
        <v>377000000</v>
      </c>
      <c r="P813" s="72">
        <f t="shared" si="25"/>
        <v>0</v>
      </c>
    </row>
    <row r="814" spans="1:16" ht="14.4" x14ac:dyDescent="0.2">
      <c r="A814" s="51" t="s">
        <v>706</v>
      </c>
      <c r="B814" s="51" t="s">
        <v>707</v>
      </c>
      <c r="C814" s="70" t="str">
        <f t="shared" si="24"/>
        <v>21375300 D. DESARROLLO SOCIOCULTURAL</v>
      </c>
      <c r="D814" s="51" t="s">
        <v>689</v>
      </c>
      <c r="E814" s="51" t="s">
        <v>339</v>
      </c>
      <c r="F814" s="51" t="s">
        <v>340</v>
      </c>
      <c r="G814" s="50">
        <v>9030244</v>
      </c>
      <c r="H814" s="50">
        <v>9030244</v>
      </c>
      <c r="I814" s="50">
        <v>9030244</v>
      </c>
      <c r="J814" s="50">
        <v>0</v>
      </c>
      <c r="K814" s="50">
        <v>0</v>
      </c>
      <c r="L814" s="50">
        <v>0</v>
      </c>
      <c r="M814" s="50">
        <v>0</v>
      </c>
      <c r="N814" s="50">
        <v>0</v>
      </c>
      <c r="O814" s="50">
        <v>9030244</v>
      </c>
      <c r="P814" s="71">
        <f t="shared" si="25"/>
        <v>0</v>
      </c>
    </row>
    <row r="815" spans="1:16" ht="14.4" x14ac:dyDescent="0.2">
      <c r="A815" s="51" t="s">
        <v>706</v>
      </c>
      <c r="B815" s="51" t="s">
        <v>707</v>
      </c>
      <c r="C815" s="70" t="str">
        <f t="shared" si="24"/>
        <v>21375300 D. DESARROLLO SOCIOCULTURAL</v>
      </c>
      <c r="D815" s="51" t="s">
        <v>689</v>
      </c>
      <c r="E815" s="51" t="s">
        <v>345</v>
      </c>
      <c r="F815" s="51" t="s">
        <v>346</v>
      </c>
      <c r="G815" s="50">
        <v>1000000</v>
      </c>
      <c r="H815" s="50">
        <v>1000000</v>
      </c>
      <c r="I815" s="50">
        <v>1000000</v>
      </c>
      <c r="J815" s="50">
        <v>0</v>
      </c>
      <c r="K815" s="50">
        <v>0</v>
      </c>
      <c r="L815" s="50">
        <v>0</v>
      </c>
      <c r="M815" s="50">
        <v>0</v>
      </c>
      <c r="N815" s="50">
        <v>0</v>
      </c>
      <c r="O815" s="50">
        <v>1000000</v>
      </c>
      <c r="P815" s="71">
        <f t="shared" si="25"/>
        <v>0</v>
      </c>
    </row>
    <row r="816" spans="1:16" ht="14.4" x14ac:dyDescent="0.2">
      <c r="A816" s="51" t="s">
        <v>706</v>
      </c>
      <c r="B816" s="51" t="s">
        <v>707</v>
      </c>
      <c r="C816" s="70" t="str">
        <f t="shared" si="24"/>
        <v>21375300 D. DESARROLLO SOCIOCULTURAL</v>
      </c>
      <c r="D816" s="51" t="s">
        <v>689</v>
      </c>
      <c r="E816" s="51" t="s">
        <v>347</v>
      </c>
      <c r="F816" s="51" t="s">
        <v>348</v>
      </c>
      <c r="G816" s="50">
        <v>1530244</v>
      </c>
      <c r="H816" s="50">
        <v>1530244</v>
      </c>
      <c r="I816" s="50">
        <v>1530244</v>
      </c>
      <c r="J816" s="50">
        <v>0</v>
      </c>
      <c r="K816" s="50">
        <v>0</v>
      </c>
      <c r="L816" s="50">
        <v>0</v>
      </c>
      <c r="M816" s="50">
        <v>0</v>
      </c>
      <c r="N816" s="50">
        <v>0</v>
      </c>
      <c r="O816" s="50">
        <v>1530244</v>
      </c>
      <c r="P816" s="71">
        <f t="shared" si="25"/>
        <v>0</v>
      </c>
    </row>
    <row r="817" spans="1:16" ht="14.4" x14ac:dyDescent="0.2">
      <c r="A817" s="51" t="s">
        <v>706</v>
      </c>
      <c r="B817" s="51" t="s">
        <v>707</v>
      </c>
      <c r="C817" s="70" t="str">
        <f t="shared" si="24"/>
        <v>21375300 D. DESARROLLO SOCIOCULTURAL</v>
      </c>
      <c r="D817" s="51" t="s">
        <v>689</v>
      </c>
      <c r="E817" s="51" t="s">
        <v>349</v>
      </c>
      <c r="F817" s="51" t="s">
        <v>350</v>
      </c>
      <c r="G817" s="50">
        <v>3000000</v>
      </c>
      <c r="H817" s="50">
        <v>3000000</v>
      </c>
      <c r="I817" s="50">
        <v>3000000</v>
      </c>
      <c r="J817" s="50">
        <v>0</v>
      </c>
      <c r="K817" s="50">
        <v>0</v>
      </c>
      <c r="L817" s="50">
        <v>0</v>
      </c>
      <c r="M817" s="50">
        <v>0</v>
      </c>
      <c r="N817" s="50">
        <v>0</v>
      </c>
      <c r="O817" s="50">
        <v>3000000</v>
      </c>
      <c r="P817" s="71">
        <f t="shared" si="25"/>
        <v>0</v>
      </c>
    </row>
    <row r="818" spans="1:16" ht="14.4" x14ac:dyDescent="0.2">
      <c r="A818" s="51" t="s">
        <v>706</v>
      </c>
      <c r="B818" s="51" t="s">
        <v>707</v>
      </c>
      <c r="C818" s="70" t="str">
        <f t="shared" si="24"/>
        <v>21375300 D. DESARROLLO SOCIOCULTURAL</v>
      </c>
      <c r="D818" s="51" t="s">
        <v>689</v>
      </c>
      <c r="E818" s="51" t="s">
        <v>355</v>
      </c>
      <c r="F818" s="51" t="s">
        <v>356</v>
      </c>
      <c r="G818" s="50">
        <v>3500000</v>
      </c>
      <c r="H818" s="50">
        <v>3500000</v>
      </c>
      <c r="I818" s="50">
        <v>3500000</v>
      </c>
      <c r="J818" s="50">
        <v>0</v>
      </c>
      <c r="K818" s="50">
        <v>0</v>
      </c>
      <c r="L818" s="50">
        <v>0</v>
      </c>
      <c r="M818" s="50">
        <v>0</v>
      </c>
      <c r="N818" s="50">
        <v>0</v>
      </c>
      <c r="O818" s="50">
        <v>3500000</v>
      </c>
      <c r="P818" s="71">
        <f t="shared" si="25"/>
        <v>0</v>
      </c>
    </row>
    <row r="819" spans="1:16" ht="14.4" x14ac:dyDescent="0.2">
      <c r="A819" s="51" t="s">
        <v>706</v>
      </c>
      <c r="B819" s="51" t="s">
        <v>707</v>
      </c>
      <c r="C819" s="70" t="str">
        <f t="shared" si="24"/>
        <v>21375300 D. DESARROLLO SOCIOCULTURAL</v>
      </c>
      <c r="D819" s="51" t="s">
        <v>689</v>
      </c>
      <c r="E819" s="51" t="s">
        <v>357</v>
      </c>
      <c r="F819" s="51" t="s">
        <v>358</v>
      </c>
      <c r="G819" s="50">
        <v>362000000</v>
      </c>
      <c r="H819" s="50">
        <v>362000000</v>
      </c>
      <c r="I819" s="50">
        <v>362000000</v>
      </c>
      <c r="J819" s="50">
        <v>0</v>
      </c>
      <c r="K819" s="50">
        <v>0</v>
      </c>
      <c r="L819" s="50">
        <v>0</v>
      </c>
      <c r="M819" s="50">
        <v>0</v>
      </c>
      <c r="N819" s="50">
        <v>0</v>
      </c>
      <c r="O819" s="50">
        <v>362000000</v>
      </c>
      <c r="P819" s="71">
        <f t="shared" si="25"/>
        <v>0</v>
      </c>
    </row>
    <row r="820" spans="1:16" ht="14.4" x14ac:dyDescent="0.2">
      <c r="A820" s="51" t="s">
        <v>706</v>
      </c>
      <c r="B820" s="51" t="s">
        <v>707</v>
      </c>
      <c r="C820" s="70" t="str">
        <f t="shared" si="24"/>
        <v>21375300 D. DESARROLLO SOCIOCULTURAL</v>
      </c>
      <c r="D820" s="51" t="s">
        <v>689</v>
      </c>
      <c r="E820" s="51" t="s">
        <v>359</v>
      </c>
      <c r="F820" s="51" t="s">
        <v>360</v>
      </c>
      <c r="G820" s="50">
        <v>327000000</v>
      </c>
      <c r="H820" s="50">
        <v>327000000</v>
      </c>
      <c r="I820" s="50">
        <v>327000000</v>
      </c>
      <c r="J820" s="50">
        <v>0</v>
      </c>
      <c r="K820" s="50">
        <v>0</v>
      </c>
      <c r="L820" s="50">
        <v>0</v>
      </c>
      <c r="M820" s="50">
        <v>0</v>
      </c>
      <c r="N820" s="50">
        <v>0</v>
      </c>
      <c r="O820" s="50">
        <v>327000000</v>
      </c>
      <c r="P820" s="71">
        <f t="shared" si="25"/>
        <v>0</v>
      </c>
    </row>
    <row r="821" spans="1:16" ht="14.4" x14ac:dyDescent="0.2">
      <c r="A821" s="51" t="s">
        <v>706</v>
      </c>
      <c r="B821" s="51" t="s">
        <v>707</v>
      </c>
      <c r="C821" s="70" t="str">
        <f t="shared" si="24"/>
        <v>21375300 D. DESARROLLO SOCIOCULTURAL</v>
      </c>
      <c r="D821" s="51" t="s">
        <v>689</v>
      </c>
      <c r="E821" s="51" t="s">
        <v>363</v>
      </c>
      <c r="F821" s="51" t="s">
        <v>364</v>
      </c>
      <c r="G821" s="50">
        <v>35000000</v>
      </c>
      <c r="H821" s="50">
        <v>35000000</v>
      </c>
      <c r="I821" s="50">
        <v>35000000</v>
      </c>
      <c r="J821" s="50">
        <v>0</v>
      </c>
      <c r="K821" s="50">
        <v>0</v>
      </c>
      <c r="L821" s="50">
        <v>0</v>
      </c>
      <c r="M821" s="50">
        <v>0</v>
      </c>
      <c r="N821" s="50">
        <v>0</v>
      </c>
      <c r="O821" s="50">
        <v>35000000</v>
      </c>
      <c r="P821" s="69">
        <f t="shared" si="25"/>
        <v>0</v>
      </c>
    </row>
    <row r="822" spans="1:16" ht="14.4" x14ac:dyDescent="0.2">
      <c r="A822" s="51" t="s">
        <v>706</v>
      </c>
      <c r="B822" s="51" t="s">
        <v>707</v>
      </c>
      <c r="C822" s="70" t="str">
        <f t="shared" si="24"/>
        <v>21375300 D. DESARROLLO SOCIOCULTURAL</v>
      </c>
      <c r="D822" s="51" t="s">
        <v>689</v>
      </c>
      <c r="E822" s="51" t="s">
        <v>365</v>
      </c>
      <c r="F822" s="51" t="s">
        <v>366</v>
      </c>
      <c r="G822" s="50">
        <v>5969756</v>
      </c>
      <c r="H822" s="50">
        <v>5969756</v>
      </c>
      <c r="I822" s="50">
        <v>5969756</v>
      </c>
      <c r="J822" s="50">
        <v>0</v>
      </c>
      <c r="K822" s="50">
        <v>0</v>
      </c>
      <c r="L822" s="50">
        <v>0</v>
      </c>
      <c r="M822" s="50">
        <v>0</v>
      </c>
      <c r="N822" s="50">
        <v>0</v>
      </c>
      <c r="O822" s="50">
        <v>5969756</v>
      </c>
      <c r="P822" s="69">
        <f t="shared" si="25"/>
        <v>0</v>
      </c>
    </row>
    <row r="823" spans="1:16" ht="14.4" x14ac:dyDescent="0.2">
      <c r="A823" s="51" t="s">
        <v>706</v>
      </c>
      <c r="B823" s="51" t="s">
        <v>707</v>
      </c>
      <c r="C823" s="70" t="str">
        <f t="shared" si="24"/>
        <v>21375300 D. DESARROLLO SOCIOCULTURAL</v>
      </c>
      <c r="D823" s="51" t="s">
        <v>689</v>
      </c>
      <c r="E823" s="51" t="s">
        <v>369</v>
      </c>
      <c r="F823" s="51" t="s">
        <v>370</v>
      </c>
      <c r="G823" s="50">
        <v>5969756</v>
      </c>
      <c r="H823" s="50">
        <v>5969756</v>
      </c>
      <c r="I823" s="50">
        <v>5969756</v>
      </c>
      <c r="J823" s="50">
        <v>0</v>
      </c>
      <c r="K823" s="50">
        <v>0</v>
      </c>
      <c r="L823" s="50">
        <v>0</v>
      </c>
      <c r="M823" s="50">
        <v>0</v>
      </c>
      <c r="N823" s="50">
        <v>0</v>
      </c>
      <c r="O823" s="50">
        <v>5969756</v>
      </c>
      <c r="P823" s="71">
        <f t="shared" si="25"/>
        <v>0</v>
      </c>
    </row>
    <row r="824" spans="1:16" ht="14.4" x14ac:dyDescent="0.2">
      <c r="A824" s="51" t="s">
        <v>708</v>
      </c>
      <c r="B824" s="51" t="s">
        <v>709</v>
      </c>
      <c r="C824" s="70" t="str">
        <f t="shared" si="24"/>
        <v>21375500 SIST. NAC. DE BIBLIOTECAS</v>
      </c>
      <c r="D824" s="51" t="s">
        <v>685</v>
      </c>
      <c r="E824" s="51" t="s">
        <v>686</v>
      </c>
      <c r="F824" s="51" t="s">
        <v>686</v>
      </c>
      <c r="G824" s="50">
        <v>3269693980</v>
      </c>
      <c r="H824" s="50">
        <v>3269693980</v>
      </c>
      <c r="I824" s="50">
        <v>3007481907.25</v>
      </c>
      <c r="J824" s="50">
        <v>0</v>
      </c>
      <c r="K824" s="50">
        <v>398739725.23000002</v>
      </c>
      <c r="L824" s="50">
        <v>5037916.29</v>
      </c>
      <c r="M824" s="50">
        <v>321448924.62</v>
      </c>
      <c r="N824" s="50">
        <v>321448924.62</v>
      </c>
      <c r="O824" s="50">
        <v>2544467413.8600001</v>
      </c>
      <c r="P824" s="71">
        <f t="shared" si="25"/>
        <v>9.8311623835818429E-2</v>
      </c>
    </row>
    <row r="825" spans="1:16" ht="14.4" x14ac:dyDescent="0.2">
      <c r="A825" s="51" t="s">
        <v>708</v>
      </c>
      <c r="B825" s="51" t="s">
        <v>709</v>
      </c>
      <c r="C825" s="70" t="str">
        <f t="shared" si="24"/>
        <v>21375500 SIST. NAC. DE BIBLIOTECAS</v>
      </c>
      <c r="D825" s="51" t="s">
        <v>685</v>
      </c>
      <c r="E825" s="51" t="s">
        <v>11</v>
      </c>
      <c r="F825" s="51" t="s">
        <v>12</v>
      </c>
      <c r="G825" s="50">
        <v>2681976115</v>
      </c>
      <c r="H825" s="50">
        <v>2681976115</v>
      </c>
      <c r="I825" s="50">
        <v>2681976115</v>
      </c>
      <c r="J825" s="50">
        <v>0</v>
      </c>
      <c r="K825" s="50">
        <v>294628766.60000002</v>
      </c>
      <c r="L825" s="50">
        <v>0</v>
      </c>
      <c r="M825" s="50">
        <v>312698292.99000001</v>
      </c>
      <c r="N825" s="50">
        <v>312698292.99000001</v>
      </c>
      <c r="O825" s="50">
        <v>2074649055.4100001</v>
      </c>
      <c r="P825" s="71">
        <f t="shared" si="25"/>
        <v>0.11659249731610678</v>
      </c>
    </row>
    <row r="826" spans="1:16" ht="14.4" x14ac:dyDescent="0.2">
      <c r="A826" s="51" t="s">
        <v>708</v>
      </c>
      <c r="B826" s="51" t="s">
        <v>709</v>
      </c>
      <c r="C826" s="70" t="str">
        <f t="shared" si="24"/>
        <v>21375500 SIST. NAC. DE BIBLIOTECAS</v>
      </c>
      <c r="D826" s="51" t="s">
        <v>685</v>
      </c>
      <c r="E826" s="51" t="s">
        <v>13</v>
      </c>
      <c r="F826" s="51" t="s">
        <v>14</v>
      </c>
      <c r="G826" s="50">
        <v>1406478180</v>
      </c>
      <c r="H826" s="50">
        <v>1406478180</v>
      </c>
      <c r="I826" s="50">
        <v>1406478180</v>
      </c>
      <c r="J826" s="50">
        <v>0</v>
      </c>
      <c r="K826" s="50">
        <v>0</v>
      </c>
      <c r="L826" s="50">
        <v>0</v>
      </c>
      <c r="M826" s="50">
        <v>102156133.09999999</v>
      </c>
      <c r="N826" s="50">
        <v>102156133.09999999</v>
      </c>
      <c r="O826" s="50">
        <v>1304322046.9000001</v>
      </c>
      <c r="P826" s="71">
        <f t="shared" si="25"/>
        <v>7.2632575856953568E-2</v>
      </c>
    </row>
    <row r="827" spans="1:16" ht="14.4" x14ac:dyDescent="0.2">
      <c r="A827" s="51" t="s">
        <v>708</v>
      </c>
      <c r="B827" s="51" t="s">
        <v>709</v>
      </c>
      <c r="C827" s="70" t="str">
        <f t="shared" si="24"/>
        <v>21375500 SIST. NAC. DE BIBLIOTECAS</v>
      </c>
      <c r="D827" s="51" t="s">
        <v>685</v>
      </c>
      <c r="E827" s="51" t="s">
        <v>15</v>
      </c>
      <c r="F827" s="51" t="s">
        <v>16</v>
      </c>
      <c r="G827" s="50">
        <v>1404478180</v>
      </c>
      <c r="H827" s="50">
        <v>1404478180</v>
      </c>
      <c r="I827" s="50">
        <v>1404478180</v>
      </c>
      <c r="J827" s="50">
        <v>0</v>
      </c>
      <c r="K827" s="50">
        <v>0</v>
      </c>
      <c r="L827" s="50">
        <v>0</v>
      </c>
      <c r="M827" s="50">
        <v>102156133.09999999</v>
      </c>
      <c r="N827" s="50">
        <v>102156133.09999999</v>
      </c>
      <c r="O827" s="50">
        <v>1302322046.9000001</v>
      </c>
      <c r="P827" s="71">
        <f t="shared" si="25"/>
        <v>7.2736005838125589E-2</v>
      </c>
    </row>
    <row r="828" spans="1:16" ht="14.4" x14ac:dyDescent="0.2">
      <c r="A828" s="51" t="s">
        <v>708</v>
      </c>
      <c r="B828" s="51" t="s">
        <v>709</v>
      </c>
      <c r="C828" s="70" t="str">
        <f t="shared" si="24"/>
        <v>21375500 SIST. NAC. DE BIBLIOTECAS</v>
      </c>
      <c r="D828" s="51" t="s">
        <v>685</v>
      </c>
      <c r="E828" s="51" t="s">
        <v>19</v>
      </c>
      <c r="F828" s="51" t="s">
        <v>20</v>
      </c>
      <c r="G828" s="50">
        <v>2000000</v>
      </c>
      <c r="H828" s="50">
        <v>2000000</v>
      </c>
      <c r="I828" s="50">
        <v>2000000</v>
      </c>
      <c r="J828" s="50">
        <v>0</v>
      </c>
      <c r="K828" s="50">
        <v>0</v>
      </c>
      <c r="L828" s="50">
        <v>0</v>
      </c>
      <c r="M828" s="50">
        <v>0</v>
      </c>
      <c r="N828" s="50">
        <v>0</v>
      </c>
      <c r="O828" s="50">
        <v>2000000</v>
      </c>
      <c r="P828" s="71">
        <f t="shared" si="25"/>
        <v>0</v>
      </c>
    </row>
    <row r="829" spans="1:16" ht="14.4" x14ac:dyDescent="0.2">
      <c r="A829" s="51" t="s">
        <v>708</v>
      </c>
      <c r="B829" s="51" t="s">
        <v>709</v>
      </c>
      <c r="C829" s="70" t="str">
        <f t="shared" si="24"/>
        <v>21375500 SIST. NAC. DE BIBLIOTECAS</v>
      </c>
      <c r="D829" s="51" t="s">
        <v>685</v>
      </c>
      <c r="E829" s="51" t="s">
        <v>21</v>
      </c>
      <c r="F829" s="51" t="s">
        <v>22</v>
      </c>
      <c r="G829" s="50">
        <v>3600000</v>
      </c>
      <c r="H829" s="50">
        <v>3600000</v>
      </c>
      <c r="I829" s="50">
        <v>3600000</v>
      </c>
      <c r="J829" s="50">
        <v>0</v>
      </c>
      <c r="K829" s="50">
        <v>0</v>
      </c>
      <c r="L829" s="50">
        <v>0</v>
      </c>
      <c r="M829" s="50">
        <v>539830</v>
      </c>
      <c r="N829" s="50">
        <v>539830</v>
      </c>
      <c r="O829" s="50">
        <v>3060170</v>
      </c>
      <c r="P829" s="71">
        <f t="shared" si="25"/>
        <v>0.14995277777777777</v>
      </c>
    </row>
    <row r="830" spans="1:16" ht="14.4" x14ac:dyDescent="0.2">
      <c r="A830" s="51" t="s">
        <v>708</v>
      </c>
      <c r="B830" s="51" t="s">
        <v>709</v>
      </c>
      <c r="C830" s="70" t="str">
        <f t="shared" si="24"/>
        <v>21375500 SIST. NAC. DE BIBLIOTECAS</v>
      </c>
      <c r="D830" s="51" t="s">
        <v>685</v>
      </c>
      <c r="E830" s="51" t="s">
        <v>23</v>
      </c>
      <c r="F830" s="51" t="s">
        <v>24</v>
      </c>
      <c r="G830" s="50">
        <v>3600000</v>
      </c>
      <c r="H830" s="50">
        <v>3600000</v>
      </c>
      <c r="I830" s="50">
        <v>3600000</v>
      </c>
      <c r="J830" s="50">
        <v>0</v>
      </c>
      <c r="K830" s="50">
        <v>0</v>
      </c>
      <c r="L830" s="50">
        <v>0</v>
      </c>
      <c r="M830" s="50">
        <v>539830</v>
      </c>
      <c r="N830" s="50">
        <v>539830</v>
      </c>
      <c r="O830" s="50">
        <v>3060170</v>
      </c>
      <c r="P830" s="71">
        <f t="shared" si="25"/>
        <v>0.14995277777777777</v>
      </c>
    </row>
    <row r="831" spans="1:16" ht="14.4" x14ac:dyDescent="0.2">
      <c r="A831" s="51" t="s">
        <v>708</v>
      </c>
      <c r="B831" s="51" t="s">
        <v>709</v>
      </c>
      <c r="C831" s="70" t="str">
        <f t="shared" si="24"/>
        <v>21375500 SIST. NAC. DE BIBLIOTECAS</v>
      </c>
      <c r="D831" s="51" t="s">
        <v>685</v>
      </c>
      <c r="E831" s="51" t="s">
        <v>27</v>
      </c>
      <c r="F831" s="51" t="s">
        <v>28</v>
      </c>
      <c r="G831" s="50">
        <v>860105768</v>
      </c>
      <c r="H831" s="50">
        <v>860105768</v>
      </c>
      <c r="I831" s="50">
        <v>860105768</v>
      </c>
      <c r="J831" s="50">
        <v>0</v>
      </c>
      <c r="K831" s="50">
        <v>0</v>
      </c>
      <c r="L831" s="50">
        <v>0</v>
      </c>
      <c r="M831" s="50">
        <v>175197362.88999999</v>
      </c>
      <c r="N831" s="50">
        <v>175197362.88999999</v>
      </c>
      <c r="O831" s="50">
        <v>684908405.11000001</v>
      </c>
      <c r="P831" s="71">
        <f t="shared" si="25"/>
        <v>0.20369281245187509</v>
      </c>
    </row>
    <row r="832" spans="1:16" ht="14.4" x14ac:dyDescent="0.2">
      <c r="A832" s="51" t="s">
        <v>708</v>
      </c>
      <c r="B832" s="51" t="s">
        <v>709</v>
      </c>
      <c r="C832" s="70" t="str">
        <f t="shared" si="24"/>
        <v>21375500 SIST. NAC. DE BIBLIOTECAS</v>
      </c>
      <c r="D832" s="51" t="s">
        <v>685</v>
      </c>
      <c r="E832" s="51" t="s">
        <v>29</v>
      </c>
      <c r="F832" s="51" t="s">
        <v>30</v>
      </c>
      <c r="G832" s="50">
        <v>261900000</v>
      </c>
      <c r="H832" s="50">
        <v>261900000</v>
      </c>
      <c r="I832" s="50">
        <v>261900000</v>
      </c>
      <c r="J832" s="50">
        <v>0</v>
      </c>
      <c r="K832" s="50">
        <v>0</v>
      </c>
      <c r="L832" s="50">
        <v>0</v>
      </c>
      <c r="M832" s="50">
        <v>21046352</v>
      </c>
      <c r="N832" s="50">
        <v>21046352</v>
      </c>
      <c r="O832" s="50">
        <v>240853648</v>
      </c>
      <c r="P832" s="71">
        <f t="shared" si="25"/>
        <v>8.0360259641084383E-2</v>
      </c>
    </row>
    <row r="833" spans="1:16" ht="14.4" x14ac:dyDescent="0.2">
      <c r="A833" s="51" t="s">
        <v>708</v>
      </c>
      <c r="B833" s="51" t="s">
        <v>709</v>
      </c>
      <c r="C833" s="70" t="str">
        <f t="shared" si="24"/>
        <v>21375500 SIST. NAC. DE BIBLIOTECAS</v>
      </c>
      <c r="D833" s="51" t="s">
        <v>685</v>
      </c>
      <c r="E833" s="51" t="s">
        <v>31</v>
      </c>
      <c r="F833" s="51" t="s">
        <v>32</v>
      </c>
      <c r="G833" s="50">
        <v>222769110</v>
      </c>
      <c r="H833" s="50">
        <v>222769110</v>
      </c>
      <c r="I833" s="50">
        <v>222769110</v>
      </c>
      <c r="J833" s="50">
        <v>0</v>
      </c>
      <c r="K833" s="50">
        <v>0</v>
      </c>
      <c r="L833" s="50">
        <v>0</v>
      </c>
      <c r="M833" s="50">
        <v>17659065.75</v>
      </c>
      <c r="N833" s="50">
        <v>17659065.75</v>
      </c>
      <c r="O833" s="50">
        <v>205110044.25</v>
      </c>
      <c r="P833" s="71">
        <f t="shared" si="25"/>
        <v>7.9270711051455917E-2</v>
      </c>
    </row>
    <row r="834" spans="1:16" ht="14.4" x14ac:dyDescent="0.2">
      <c r="A834" s="51" t="s">
        <v>708</v>
      </c>
      <c r="B834" s="51" t="s">
        <v>709</v>
      </c>
      <c r="C834" s="70" t="str">
        <f t="shared" si="24"/>
        <v>21375500 SIST. NAC. DE BIBLIOTECAS</v>
      </c>
      <c r="D834" s="51" t="s">
        <v>685</v>
      </c>
      <c r="E834" s="51" t="s">
        <v>33</v>
      </c>
      <c r="F834" s="51" t="s">
        <v>34</v>
      </c>
      <c r="G834" s="50">
        <v>176680308</v>
      </c>
      <c r="H834" s="50">
        <v>176680308</v>
      </c>
      <c r="I834" s="50">
        <v>176680308</v>
      </c>
      <c r="J834" s="50">
        <v>0</v>
      </c>
      <c r="K834" s="50">
        <v>0</v>
      </c>
      <c r="L834" s="50">
        <v>0</v>
      </c>
      <c r="M834" s="50">
        <v>0</v>
      </c>
      <c r="N834" s="50">
        <v>0</v>
      </c>
      <c r="O834" s="50">
        <v>176680308</v>
      </c>
      <c r="P834" s="71">
        <f t="shared" si="25"/>
        <v>0</v>
      </c>
    </row>
    <row r="835" spans="1:16" ht="14.4" x14ac:dyDescent="0.2">
      <c r="A835" s="51" t="s">
        <v>708</v>
      </c>
      <c r="B835" s="51" t="s">
        <v>709</v>
      </c>
      <c r="C835" s="70" t="str">
        <f t="shared" si="24"/>
        <v>21375500 SIST. NAC. DE BIBLIOTECAS</v>
      </c>
      <c r="D835" s="51" t="s">
        <v>685</v>
      </c>
      <c r="E835" s="51" t="s">
        <v>35</v>
      </c>
      <c r="F835" s="51" t="s">
        <v>36</v>
      </c>
      <c r="G835" s="50">
        <v>154856350</v>
      </c>
      <c r="H835" s="50">
        <v>154856350</v>
      </c>
      <c r="I835" s="50">
        <v>154856350</v>
      </c>
      <c r="J835" s="50">
        <v>0</v>
      </c>
      <c r="K835" s="50">
        <v>0</v>
      </c>
      <c r="L835" s="50">
        <v>0</v>
      </c>
      <c r="M835" s="50">
        <v>132948035.06999999</v>
      </c>
      <c r="N835" s="50">
        <v>132948035.06999999</v>
      </c>
      <c r="O835" s="50">
        <v>21908314.93</v>
      </c>
      <c r="P835" s="71">
        <f t="shared" si="25"/>
        <v>0.85852491725395819</v>
      </c>
    </row>
    <row r="836" spans="1:16" ht="14.4" x14ac:dyDescent="0.2">
      <c r="A836" s="51" t="s">
        <v>708</v>
      </c>
      <c r="B836" s="51" t="s">
        <v>709</v>
      </c>
      <c r="C836" s="70" t="str">
        <f t="shared" si="24"/>
        <v>21375500 SIST. NAC. DE BIBLIOTECAS</v>
      </c>
      <c r="D836" s="51" t="s">
        <v>685</v>
      </c>
      <c r="E836" s="51" t="s">
        <v>37</v>
      </c>
      <c r="F836" s="51" t="s">
        <v>38</v>
      </c>
      <c r="G836" s="50">
        <v>43900000</v>
      </c>
      <c r="H836" s="50">
        <v>43900000</v>
      </c>
      <c r="I836" s="50">
        <v>43900000</v>
      </c>
      <c r="J836" s="50">
        <v>0</v>
      </c>
      <c r="K836" s="50">
        <v>0</v>
      </c>
      <c r="L836" s="50">
        <v>0</v>
      </c>
      <c r="M836" s="50">
        <v>3543910.07</v>
      </c>
      <c r="N836" s="50">
        <v>3543910.07</v>
      </c>
      <c r="O836" s="50">
        <v>40356089.93</v>
      </c>
      <c r="P836" s="71">
        <f t="shared" si="25"/>
        <v>8.0726880865603645E-2</v>
      </c>
    </row>
    <row r="837" spans="1:16" ht="14.4" x14ac:dyDescent="0.2">
      <c r="A837" s="51" t="s">
        <v>708</v>
      </c>
      <c r="B837" s="51" t="s">
        <v>709</v>
      </c>
      <c r="C837" s="70" t="str">
        <f t="shared" si="24"/>
        <v>21375500 SIST. NAC. DE BIBLIOTECAS</v>
      </c>
      <c r="D837" s="51" t="s">
        <v>685</v>
      </c>
      <c r="E837" s="51" t="s">
        <v>39</v>
      </c>
      <c r="F837" s="51" t="s">
        <v>40</v>
      </c>
      <c r="G837" s="50">
        <v>204116605</v>
      </c>
      <c r="H837" s="50">
        <v>204116605</v>
      </c>
      <c r="I837" s="50">
        <v>204116605</v>
      </c>
      <c r="J837" s="50">
        <v>0</v>
      </c>
      <c r="K837" s="50">
        <v>146038088</v>
      </c>
      <c r="L837" s="50">
        <v>0</v>
      </c>
      <c r="M837" s="50">
        <v>17255196</v>
      </c>
      <c r="N837" s="50">
        <v>17255196</v>
      </c>
      <c r="O837" s="50">
        <v>40823321</v>
      </c>
      <c r="P837" s="71">
        <f t="shared" si="25"/>
        <v>8.4535973935094599E-2</v>
      </c>
    </row>
    <row r="838" spans="1:16" ht="14.4" x14ac:dyDescent="0.2">
      <c r="A838" s="51" t="s">
        <v>708</v>
      </c>
      <c r="B838" s="51" t="s">
        <v>709</v>
      </c>
      <c r="C838" s="70" t="str">
        <f t="shared" si="24"/>
        <v>21375500 SIST. NAC. DE BIBLIOTECAS</v>
      </c>
      <c r="D838" s="51" t="s">
        <v>685</v>
      </c>
      <c r="E838" s="51" t="s">
        <v>52</v>
      </c>
      <c r="F838" s="51" t="s">
        <v>42</v>
      </c>
      <c r="G838" s="50">
        <v>193649087</v>
      </c>
      <c r="H838" s="50">
        <v>193649087</v>
      </c>
      <c r="I838" s="50">
        <v>193649087</v>
      </c>
      <c r="J838" s="50">
        <v>0</v>
      </c>
      <c r="K838" s="50">
        <v>138549326.59999999</v>
      </c>
      <c r="L838" s="50">
        <v>0</v>
      </c>
      <c r="M838" s="50">
        <v>16369943</v>
      </c>
      <c r="N838" s="50">
        <v>16369943</v>
      </c>
      <c r="O838" s="50">
        <v>38729817.399999999</v>
      </c>
      <c r="P838" s="71">
        <f t="shared" si="25"/>
        <v>8.4534057214532596E-2</v>
      </c>
    </row>
    <row r="839" spans="1:16" ht="14.4" x14ac:dyDescent="0.2">
      <c r="A839" s="51" t="s">
        <v>708</v>
      </c>
      <c r="B839" s="51" t="s">
        <v>709</v>
      </c>
      <c r="C839" s="70" t="str">
        <f t="shared" ref="C839:C902" si="26">+CONCATENATE(A839," ",B839)</f>
        <v>21375500 SIST. NAC. DE BIBLIOTECAS</v>
      </c>
      <c r="D839" s="51" t="s">
        <v>685</v>
      </c>
      <c r="E839" s="51" t="s">
        <v>73</v>
      </c>
      <c r="F839" s="51" t="s">
        <v>63</v>
      </c>
      <c r="G839" s="50">
        <v>10467518</v>
      </c>
      <c r="H839" s="50">
        <v>10467518</v>
      </c>
      <c r="I839" s="50">
        <v>10467518</v>
      </c>
      <c r="J839" s="50">
        <v>0</v>
      </c>
      <c r="K839" s="50">
        <v>7488761.4000000004</v>
      </c>
      <c r="L839" s="50">
        <v>0</v>
      </c>
      <c r="M839" s="50">
        <v>885253</v>
      </c>
      <c r="N839" s="50">
        <v>885253</v>
      </c>
      <c r="O839" s="50">
        <v>2093503.6</v>
      </c>
      <c r="P839" s="71">
        <f t="shared" ref="P839:P902" si="27">+IFERROR(M839/H839,0)</f>
        <v>8.4571433266224141E-2</v>
      </c>
    </row>
    <row r="840" spans="1:16" ht="14.4" x14ac:dyDescent="0.2">
      <c r="A840" s="51" t="s">
        <v>708</v>
      </c>
      <c r="B840" s="51" t="s">
        <v>709</v>
      </c>
      <c r="C840" s="70" t="str">
        <f t="shared" si="26"/>
        <v>21375500 SIST. NAC. DE BIBLIOTECAS</v>
      </c>
      <c r="D840" s="51" t="s">
        <v>685</v>
      </c>
      <c r="E840" s="51" t="s">
        <v>84</v>
      </c>
      <c r="F840" s="51" t="s">
        <v>85</v>
      </c>
      <c r="G840" s="50">
        <v>207675562</v>
      </c>
      <c r="H840" s="50">
        <v>207675562</v>
      </c>
      <c r="I840" s="50">
        <v>207675562</v>
      </c>
      <c r="J840" s="50">
        <v>0</v>
      </c>
      <c r="K840" s="50">
        <v>148590678.59999999</v>
      </c>
      <c r="L840" s="50">
        <v>0</v>
      </c>
      <c r="M840" s="50">
        <v>17549771</v>
      </c>
      <c r="N840" s="50">
        <v>17549771</v>
      </c>
      <c r="O840" s="50">
        <v>41535112.399999999</v>
      </c>
      <c r="P840" s="71">
        <f t="shared" si="27"/>
        <v>8.4505710883787083E-2</v>
      </c>
    </row>
    <row r="841" spans="1:16" ht="14.4" x14ac:dyDescent="0.2">
      <c r="A841" s="51" t="s">
        <v>708</v>
      </c>
      <c r="B841" s="51" t="s">
        <v>709</v>
      </c>
      <c r="C841" s="70" t="str">
        <f t="shared" si="26"/>
        <v>21375500 SIST. NAC. DE BIBLIOTECAS</v>
      </c>
      <c r="D841" s="51" t="s">
        <v>685</v>
      </c>
      <c r="E841" s="51" t="s">
        <v>97</v>
      </c>
      <c r="F841" s="51" t="s">
        <v>87</v>
      </c>
      <c r="G841" s="50">
        <v>113467897</v>
      </c>
      <c r="H841" s="50">
        <v>113467897</v>
      </c>
      <c r="I841" s="50">
        <v>113467897</v>
      </c>
      <c r="J841" s="50">
        <v>0</v>
      </c>
      <c r="K841" s="50">
        <v>81188143.599999994</v>
      </c>
      <c r="L841" s="50">
        <v>0</v>
      </c>
      <c r="M841" s="50">
        <v>9586174</v>
      </c>
      <c r="N841" s="50">
        <v>9586174</v>
      </c>
      <c r="O841" s="50">
        <v>22693579.399999999</v>
      </c>
      <c r="P841" s="71">
        <f t="shared" si="27"/>
        <v>8.4483578646037658E-2</v>
      </c>
    </row>
    <row r="842" spans="1:16" ht="14.4" x14ac:dyDescent="0.2">
      <c r="A842" s="51" t="s">
        <v>708</v>
      </c>
      <c r="B842" s="51" t="s">
        <v>709</v>
      </c>
      <c r="C842" s="70" t="str">
        <f t="shared" si="26"/>
        <v>21375500 SIST. NAC. DE BIBLIOTECAS</v>
      </c>
      <c r="D842" s="51" t="s">
        <v>685</v>
      </c>
      <c r="E842" s="51" t="s">
        <v>118</v>
      </c>
      <c r="F842" s="51" t="s">
        <v>108</v>
      </c>
      <c r="G842" s="50">
        <v>62805110</v>
      </c>
      <c r="H842" s="50">
        <v>62805110</v>
      </c>
      <c r="I842" s="50">
        <v>62805110</v>
      </c>
      <c r="J842" s="50">
        <v>0</v>
      </c>
      <c r="K842" s="50">
        <v>44935019</v>
      </c>
      <c r="L842" s="50">
        <v>0</v>
      </c>
      <c r="M842" s="50">
        <v>5309069</v>
      </c>
      <c r="N842" s="50">
        <v>5309069</v>
      </c>
      <c r="O842" s="50">
        <v>12561022</v>
      </c>
      <c r="P842" s="71">
        <f t="shared" si="27"/>
        <v>8.4532436930689236E-2</v>
      </c>
    </row>
    <row r="843" spans="1:16" ht="14.4" x14ac:dyDescent="0.2">
      <c r="A843" s="51" t="s">
        <v>708</v>
      </c>
      <c r="B843" s="51" t="s">
        <v>709</v>
      </c>
      <c r="C843" s="70" t="str">
        <f t="shared" si="26"/>
        <v>21375500 SIST. NAC. DE BIBLIOTECAS</v>
      </c>
      <c r="D843" s="51" t="s">
        <v>685</v>
      </c>
      <c r="E843" s="51" t="s">
        <v>139</v>
      </c>
      <c r="F843" s="51" t="s">
        <v>129</v>
      </c>
      <c r="G843" s="50">
        <v>31402555</v>
      </c>
      <c r="H843" s="50">
        <v>31402555</v>
      </c>
      <c r="I843" s="50">
        <v>31402555</v>
      </c>
      <c r="J843" s="50">
        <v>0</v>
      </c>
      <c r="K843" s="50">
        <v>22467516</v>
      </c>
      <c r="L843" s="50">
        <v>0</v>
      </c>
      <c r="M843" s="50">
        <v>2654528</v>
      </c>
      <c r="N843" s="50">
        <v>2654528</v>
      </c>
      <c r="O843" s="50">
        <v>6280511</v>
      </c>
      <c r="P843" s="71">
        <f t="shared" si="27"/>
        <v>8.4532229941162426E-2</v>
      </c>
    </row>
    <row r="844" spans="1:16" ht="14.4" x14ac:dyDescent="0.2">
      <c r="A844" s="51" t="s">
        <v>708</v>
      </c>
      <c r="B844" s="51" t="s">
        <v>709</v>
      </c>
      <c r="C844" s="70" t="str">
        <f t="shared" si="26"/>
        <v>21375500 SIST. NAC. DE BIBLIOTECAS</v>
      </c>
      <c r="D844" s="51" t="s">
        <v>685</v>
      </c>
      <c r="E844" s="51" t="s">
        <v>167</v>
      </c>
      <c r="F844" s="51" t="s">
        <v>168</v>
      </c>
      <c r="G844" s="50">
        <v>300898694</v>
      </c>
      <c r="H844" s="50">
        <v>300898694</v>
      </c>
      <c r="I844" s="50">
        <v>75224673.5</v>
      </c>
      <c r="J844" s="50">
        <v>0</v>
      </c>
      <c r="K844" s="50">
        <v>65189596.049999997</v>
      </c>
      <c r="L844" s="50">
        <v>3531250</v>
      </c>
      <c r="M844" s="50">
        <v>5045448.2300000004</v>
      </c>
      <c r="N844" s="50">
        <v>5045448.2300000004</v>
      </c>
      <c r="O844" s="50">
        <v>227132399.72</v>
      </c>
      <c r="P844" s="71">
        <f t="shared" si="27"/>
        <v>1.6767929973135743E-2</v>
      </c>
    </row>
    <row r="845" spans="1:16" ht="14.4" x14ac:dyDescent="0.2">
      <c r="A845" s="51" t="s">
        <v>708</v>
      </c>
      <c r="B845" s="51" t="s">
        <v>709</v>
      </c>
      <c r="C845" s="70" t="str">
        <f t="shared" si="26"/>
        <v>21375500 SIST. NAC. DE BIBLIOTECAS</v>
      </c>
      <c r="D845" s="51" t="s">
        <v>685</v>
      </c>
      <c r="E845" s="51" t="s">
        <v>181</v>
      </c>
      <c r="F845" s="51" t="s">
        <v>182</v>
      </c>
      <c r="G845" s="50">
        <v>120616681</v>
      </c>
      <c r="H845" s="50">
        <v>120616681</v>
      </c>
      <c r="I845" s="50">
        <v>29963170.25</v>
      </c>
      <c r="J845" s="50">
        <v>0</v>
      </c>
      <c r="K845" s="50">
        <v>21144180</v>
      </c>
      <c r="L845" s="50">
        <v>3531250</v>
      </c>
      <c r="M845" s="50">
        <v>4843320</v>
      </c>
      <c r="N845" s="50">
        <v>4843320</v>
      </c>
      <c r="O845" s="50">
        <v>91097931</v>
      </c>
      <c r="P845" s="71">
        <f t="shared" si="27"/>
        <v>4.0154644945005577E-2</v>
      </c>
    </row>
    <row r="846" spans="1:16" ht="14.4" x14ac:dyDescent="0.2">
      <c r="A846" s="51" t="s">
        <v>708</v>
      </c>
      <c r="B846" s="51" t="s">
        <v>709</v>
      </c>
      <c r="C846" s="70" t="str">
        <f t="shared" si="26"/>
        <v>21375500 SIST. NAC. DE BIBLIOTECAS</v>
      </c>
      <c r="D846" s="51" t="s">
        <v>685</v>
      </c>
      <c r="E846" s="51" t="s">
        <v>183</v>
      </c>
      <c r="F846" s="51" t="s">
        <v>184</v>
      </c>
      <c r="G846" s="50">
        <v>32000000</v>
      </c>
      <c r="H846" s="50">
        <v>32000000</v>
      </c>
      <c r="I846" s="50">
        <v>8000000</v>
      </c>
      <c r="J846" s="50">
        <v>0</v>
      </c>
      <c r="K846" s="50">
        <v>2826680</v>
      </c>
      <c r="L846" s="50">
        <v>0</v>
      </c>
      <c r="M846" s="50">
        <v>4843320</v>
      </c>
      <c r="N846" s="50">
        <v>4843320</v>
      </c>
      <c r="O846" s="50">
        <v>24330000</v>
      </c>
      <c r="P846" s="71">
        <f t="shared" si="27"/>
        <v>0.15135375000000001</v>
      </c>
    </row>
    <row r="847" spans="1:16" ht="14.4" x14ac:dyDescent="0.2">
      <c r="A847" s="51" t="s">
        <v>708</v>
      </c>
      <c r="B847" s="51" t="s">
        <v>709</v>
      </c>
      <c r="C847" s="70" t="str">
        <f t="shared" si="26"/>
        <v>21375500 SIST. NAC. DE BIBLIOTECAS</v>
      </c>
      <c r="D847" s="51" t="s">
        <v>685</v>
      </c>
      <c r="E847" s="51" t="s">
        <v>185</v>
      </c>
      <c r="F847" s="51" t="s">
        <v>186</v>
      </c>
      <c r="G847" s="50">
        <v>43000000</v>
      </c>
      <c r="H847" s="50">
        <v>43000000</v>
      </c>
      <c r="I847" s="50">
        <v>10750000</v>
      </c>
      <c r="J847" s="50">
        <v>0</v>
      </c>
      <c r="K847" s="50">
        <v>10695000</v>
      </c>
      <c r="L847" s="50">
        <v>0</v>
      </c>
      <c r="M847" s="50">
        <v>0</v>
      </c>
      <c r="N847" s="50">
        <v>0</v>
      </c>
      <c r="O847" s="50">
        <v>32305000</v>
      </c>
      <c r="P847" s="71">
        <f t="shared" si="27"/>
        <v>0</v>
      </c>
    </row>
    <row r="848" spans="1:16" ht="14.4" x14ac:dyDescent="0.2">
      <c r="A848" s="51" t="s">
        <v>708</v>
      </c>
      <c r="B848" s="51" t="s">
        <v>709</v>
      </c>
      <c r="C848" s="70" t="str">
        <f t="shared" si="26"/>
        <v>21375500 SIST. NAC. DE BIBLIOTECAS</v>
      </c>
      <c r="D848" s="51" t="s">
        <v>685</v>
      </c>
      <c r="E848" s="51" t="s">
        <v>187</v>
      </c>
      <c r="F848" s="51" t="s">
        <v>188</v>
      </c>
      <c r="G848" s="50">
        <v>24000</v>
      </c>
      <c r="H848" s="50">
        <v>24000</v>
      </c>
      <c r="I848" s="50">
        <v>6000</v>
      </c>
      <c r="J848" s="50">
        <v>0</v>
      </c>
      <c r="K848" s="50">
        <v>0</v>
      </c>
      <c r="L848" s="50">
        <v>0</v>
      </c>
      <c r="M848" s="50">
        <v>0</v>
      </c>
      <c r="N848" s="50">
        <v>0</v>
      </c>
      <c r="O848" s="50">
        <v>24000</v>
      </c>
      <c r="P848" s="71">
        <f t="shared" si="27"/>
        <v>0</v>
      </c>
    </row>
    <row r="849" spans="1:16" ht="14.4" x14ac:dyDescent="0.2">
      <c r="A849" s="51" t="s">
        <v>708</v>
      </c>
      <c r="B849" s="51" t="s">
        <v>709</v>
      </c>
      <c r="C849" s="70" t="str">
        <f t="shared" si="26"/>
        <v>21375500 SIST. NAC. DE BIBLIOTECAS</v>
      </c>
      <c r="D849" s="51" t="s">
        <v>685</v>
      </c>
      <c r="E849" s="51" t="s">
        <v>189</v>
      </c>
      <c r="F849" s="51" t="s">
        <v>190</v>
      </c>
      <c r="G849" s="50">
        <v>42392681</v>
      </c>
      <c r="H849" s="50">
        <v>42392681</v>
      </c>
      <c r="I849" s="50">
        <v>10598170.25</v>
      </c>
      <c r="J849" s="50">
        <v>0</v>
      </c>
      <c r="K849" s="50">
        <v>7062500</v>
      </c>
      <c r="L849" s="50">
        <v>3531250</v>
      </c>
      <c r="M849" s="50">
        <v>0</v>
      </c>
      <c r="N849" s="50">
        <v>0</v>
      </c>
      <c r="O849" s="50">
        <v>31798931</v>
      </c>
      <c r="P849" s="71">
        <f t="shared" si="27"/>
        <v>0</v>
      </c>
    </row>
    <row r="850" spans="1:16" ht="14.4" x14ac:dyDescent="0.2">
      <c r="A850" s="51" t="s">
        <v>708</v>
      </c>
      <c r="B850" s="51" t="s">
        <v>709</v>
      </c>
      <c r="C850" s="70" t="str">
        <f t="shared" si="26"/>
        <v>21375500 SIST. NAC. DE BIBLIOTECAS</v>
      </c>
      <c r="D850" s="51" t="s">
        <v>685</v>
      </c>
      <c r="E850" s="51" t="s">
        <v>191</v>
      </c>
      <c r="F850" s="51" t="s">
        <v>192</v>
      </c>
      <c r="G850" s="50">
        <v>3200000</v>
      </c>
      <c r="H850" s="50">
        <v>3200000</v>
      </c>
      <c r="I850" s="50">
        <v>609000</v>
      </c>
      <c r="J850" s="50">
        <v>0</v>
      </c>
      <c r="K850" s="50">
        <v>560000</v>
      </c>
      <c r="L850" s="50">
        <v>0</v>
      </c>
      <c r="M850" s="50">
        <v>0</v>
      </c>
      <c r="N850" s="50">
        <v>0</v>
      </c>
      <c r="O850" s="50">
        <v>2640000</v>
      </c>
      <c r="P850" s="71">
        <f t="shared" si="27"/>
        <v>0</v>
      </c>
    </row>
    <row r="851" spans="1:16" ht="14.4" x14ac:dyDescent="0.2">
      <c r="A851" s="51" t="s">
        <v>708</v>
      </c>
      <c r="B851" s="51" t="s">
        <v>709</v>
      </c>
      <c r="C851" s="70" t="str">
        <f t="shared" si="26"/>
        <v>21375500 SIST. NAC. DE BIBLIOTECAS</v>
      </c>
      <c r="D851" s="51" t="s">
        <v>685</v>
      </c>
      <c r="E851" s="51" t="s">
        <v>193</v>
      </c>
      <c r="F851" s="51" t="s">
        <v>194</v>
      </c>
      <c r="G851" s="50">
        <v>0</v>
      </c>
      <c r="H851" s="50">
        <v>0</v>
      </c>
      <c r="I851" s="50">
        <v>0</v>
      </c>
      <c r="J851" s="50">
        <v>0</v>
      </c>
      <c r="K851" s="50">
        <v>315220.65999999997</v>
      </c>
      <c r="L851" s="50">
        <v>0</v>
      </c>
      <c r="M851" s="50">
        <v>0</v>
      </c>
      <c r="N851" s="50">
        <v>0</v>
      </c>
      <c r="O851" s="50">
        <v>-315220.65999999997</v>
      </c>
      <c r="P851" s="71">
        <f t="shared" si="27"/>
        <v>0</v>
      </c>
    </row>
    <row r="852" spans="1:16" ht="14.4" x14ac:dyDescent="0.2">
      <c r="A852" s="51" t="s">
        <v>708</v>
      </c>
      <c r="B852" s="51" t="s">
        <v>709</v>
      </c>
      <c r="C852" s="70" t="str">
        <f t="shared" si="26"/>
        <v>21375500 SIST. NAC. DE BIBLIOTECAS</v>
      </c>
      <c r="D852" s="51" t="s">
        <v>685</v>
      </c>
      <c r="E852" s="51" t="s">
        <v>195</v>
      </c>
      <c r="F852" s="51" t="s">
        <v>196</v>
      </c>
      <c r="G852" s="50">
        <v>0</v>
      </c>
      <c r="H852" s="50">
        <v>0</v>
      </c>
      <c r="I852" s="50">
        <v>0</v>
      </c>
      <c r="J852" s="50">
        <v>0</v>
      </c>
      <c r="K852" s="50">
        <v>232576.6</v>
      </c>
      <c r="L852" s="50">
        <v>0</v>
      </c>
      <c r="M852" s="50">
        <v>0</v>
      </c>
      <c r="N852" s="50">
        <v>0</v>
      </c>
      <c r="O852" s="78">
        <v>-232576.6</v>
      </c>
      <c r="P852" s="71">
        <f t="shared" si="27"/>
        <v>0</v>
      </c>
    </row>
    <row r="853" spans="1:16" ht="14.4" x14ac:dyDescent="0.2">
      <c r="A853" s="51" t="s">
        <v>708</v>
      </c>
      <c r="B853" s="51" t="s">
        <v>709</v>
      </c>
      <c r="C853" s="70" t="str">
        <f t="shared" si="26"/>
        <v>21375500 SIST. NAC. DE BIBLIOTECAS</v>
      </c>
      <c r="D853" s="51" t="s">
        <v>685</v>
      </c>
      <c r="E853" s="51" t="s">
        <v>207</v>
      </c>
      <c r="F853" s="51" t="s">
        <v>208</v>
      </c>
      <c r="G853" s="50">
        <v>0</v>
      </c>
      <c r="H853" s="50">
        <v>0</v>
      </c>
      <c r="I853" s="50">
        <v>0</v>
      </c>
      <c r="J853" s="50">
        <v>0</v>
      </c>
      <c r="K853" s="50">
        <v>82644.06</v>
      </c>
      <c r="L853" s="50">
        <v>0</v>
      </c>
      <c r="M853" s="50">
        <v>0</v>
      </c>
      <c r="N853" s="50">
        <v>0</v>
      </c>
      <c r="O853" s="50">
        <v>-82644.06</v>
      </c>
      <c r="P853" s="71">
        <f t="shared" si="27"/>
        <v>0</v>
      </c>
    </row>
    <row r="854" spans="1:16" ht="14.4" x14ac:dyDescent="0.2">
      <c r="A854" s="51" t="s">
        <v>708</v>
      </c>
      <c r="B854" s="51" t="s">
        <v>709</v>
      </c>
      <c r="C854" s="70" t="str">
        <f t="shared" si="26"/>
        <v>21375500 SIST. NAC. DE BIBLIOTECAS</v>
      </c>
      <c r="D854" s="51" t="s">
        <v>685</v>
      </c>
      <c r="E854" s="51" t="s">
        <v>209</v>
      </c>
      <c r="F854" s="51" t="s">
        <v>210</v>
      </c>
      <c r="G854" s="50">
        <v>178164584</v>
      </c>
      <c r="H854" s="50">
        <v>178164584</v>
      </c>
      <c r="I854" s="50">
        <v>44541146</v>
      </c>
      <c r="J854" s="50">
        <v>0</v>
      </c>
      <c r="K854" s="50">
        <v>43491323.619999997</v>
      </c>
      <c r="L854" s="50">
        <v>0</v>
      </c>
      <c r="M854" s="50">
        <v>0</v>
      </c>
      <c r="N854" s="50">
        <v>0</v>
      </c>
      <c r="O854" s="50">
        <v>134673260.38</v>
      </c>
      <c r="P854" s="71">
        <f t="shared" si="27"/>
        <v>0</v>
      </c>
    </row>
    <row r="855" spans="1:16" ht="14.4" x14ac:dyDescent="0.2">
      <c r="A855" s="51" t="s">
        <v>708</v>
      </c>
      <c r="B855" s="51" t="s">
        <v>709</v>
      </c>
      <c r="C855" s="70" t="str">
        <f t="shared" si="26"/>
        <v>21375500 SIST. NAC. DE BIBLIOTECAS</v>
      </c>
      <c r="D855" s="51" t="s">
        <v>685</v>
      </c>
      <c r="E855" s="51" t="s">
        <v>221</v>
      </c>
      <c r="F855" s="51" t="s">
        <v>222</v>
      </c>
      <c r="G855" s="50">
        <v>178164584</v>
      </c>
      <c r="H855" s="50">
        <v>178164584</v>
      </c>
      <c r="I855" s="50">
        <v>44541146</v>
      </c>
      <c r="J855" s="50">
        <v>0</v>
      </c>
      <c r="K855" s="50">
        <v>43438589.909999996</v>
      </c>
      <c r="L855" s="50">
        <v>0</v>
      </c>
      <c r="M855" s="50">
        <v>0</v>
      </c>
      <c r="N855" s="50">
        <v>0</v>
      </c>
      <c r="O855" s="50">
        <v>134725994.09</v>
      </c>
      <c r="P855" s="71">
        <f t="shared" si="27"/>
        <v>0</v>
      </c>
    </row>
    <row r="856" spans="1:16" ht="14.4" x14ac:dyDescent="0.2">
      <c r="A856" s="51" t="s">
        <v>708</v>
      </c>
      <c r="B856" s="51" t="s">
        <v>709</v>
      </c>
      <c r="C856" s="70" t="str">
        <f t="shared" si="26"/>
        <v>21375500 SIST. NAC. DE BIBLIOTECAS</v>
      </c>
      <c r="D856" s="51" t="s">
        <v>685</v>
      </c>
      <c r="E856" s="51" t="s">
        <v>223</v>
      </c>
      <c r="F856" s="51" t="s">
        <v>224</v>
      </c>
      <c r="G856" s="50">
        <v>0</v>
      </c>
      <c r="H856" s="50">
        <v>0</v>
      </c>
      <c r="I856" s="50">
        <v>0</v>
      </c>
      <c r="J856" s="50">
        <v>0</v>
      </c>
      <c r="K856" s="50">
        <v>52733.71</v>
      </c>
      <c r="L856" s="50">
        <v>0</v>
      </c>
      <c r="M856" s="50">
        <v>0</v>
      </c>
      <c r="N856" s="50">
        <v>0</v>
      </c>
      <c r="O856" s="50">
        <v>-52733.71</v>
      </c>
      <c r="P856" s="71">
        <f t="shared" si="27"/>
        <v>0</v>
      </c>
    </row>
    <row r="857" spans="1:16" ht="14.4" x14ac:dyDescent="0.2">
      <c r="A857" s="51" t="s">
        <v>708</v>
      </c>
      <c r="B857" s="51" t="s">
        <v>709</v>
      </c>
      <c r="C857" s="70" t="str">
        <f t="shared" si="26"/>
        <v>21375500 SIST. NAC. DE BIBLIOTECAS</v>
      </c>
      <c r="D857" s="51" t="s">
        <v>685</v>
      </c>
      <c r="E857" s="51" t="s">
        <v>225</v>
      </c>
      <c r="F857" s="51" t="s">
        <v>226</v>
      </c>
      <c r="G857" s="50">
        <v>1000000</v>
      </c>
      <c r="H857" s="50">
        <v>1000000</v>
      </c>
      <c r="I857" s="50">
        <v>250000</v>
      </c>
      <c r="J857" s="50">
        <v>0</v>
      </c>
      <c r="K857" s="50">
        <v>238169.77</v>
      </c>
      <c r="L857" s="50">
        <v>0</v>
      </c>
      <c r="M857" s="50">
        <v>11830.23</v>
      </c>
      <c r="N857" s="50">
        <v>11830.23</v>
      </c>
      <c r="O857" s="50">
        <v>750000</v>
      </c>
      <c r="P857" s="71">
        <f t="shared" si="27"/>
        <v>1.1830229999999999E-2</v>
      </c>
    </row>
    <row r="858" spans="1:16" ht="14.4" x14ac:dyDescent="0.2">
      <c r="A858" s="51" t="s">
        <v>708</v>
      </c>
      <c r="B858" s="51" t="s">
        <v>709</v>
      </c>
      <c r="C858" s="70" t="str">
        <f t="shared" si="26"/>
        <v>21375500 SIST. NAC. DE BIBLIOTECAS</v>
      </c>
      <c r="D858" s="51" t="s">
        <v>685</v>
      </c>
      <c r="E858" s="51" t="s">
        <v>229</v>
      </c>
      <c r="F858" s="51" t="s">
        <v>230</v>
      </c>
      <c r="G858" s="50">
        <v>1000000</v>
      </c>
      <c r="H858" s="50">
        <v>1000000</v>
      </c>
      <c r="I858" s="50">
        <v>250000</v>
      </c>
      <c r="J858" s="50">
        <v>0</v>
      </c>
      <c r="K858" s="50">
        <v>238169.77</v>
      </c>
      <c r="L858" s="50">
        <v>0</v>
      </c>
      <c r="M858" s="50">
        <v>11830.23</v>
      </c>
      <c r="N858" s="50">
        <v>11830.23</v>
      </c>
      <c r="O858" s="50">
        <v>750000</v>
      </c>
      <c r="P858" s="71">
        <f t="shared" si="27"/>
        <v>1.1830229999999999E-2</v>
      </c>
    </row>
    <row r="859" spans="1:16" ht="14.4" x14ac:dyDescent="0.2">
      <c r="A859" s="51" t="s">
        <v>708</v>
      </c>
      <c r="B859" s="51" t="s">
        <v>709</v>
      </c>
      <c r="C859" s="70" t="str">
        <f t="shared" si="26"/>
        <v>21375500 SIST. NAC. DE BIBLIOTECAS</v>
      </c>
      <c r="D859" s="51" t="s">
        <v>685</v>
      </c>
      <c r="E859" s="51" t="s">
        <v>247</v>
      </c>
      <c r="F859" s="51" t="s">
        <v>248</v>
      </c>
      <c r="G859" s="50">
        <v>557429</v>
      </c>
      <c r="H859" s="50">
        <v>557429</v>
      </c>
      <c r="I859" s="50">
        <v>139357.25</v>
      </c>
      <c r="J859" s="50">
        <v>0</v>
      </c>
      <c r="K859" s="50">
        <v>0</v>
      </c>
      <c r="L859" s="50">
        <v>0</v>
      </c>
      <c r="M859" s="50">
        <v>0</v>
      </c>
      <c r="N859" s="50">
        <v>0</v>
      </c>
      <c r="O859" s="50">
        <v>557429</v>
      </c>
      <c r="P859" s="71">
        <f t="shared" si="27"/>
        <v>0</v>
      </c>
    </row>
    <row r="860" spans="1:16" ht="14.4" x14ac:dyDescent="0.2">
      <c r="A860" s="51" t="s">
        <v>708</v>
      </c>
      <c r="B860" s="51" t="s">
        <v>709</v>
      </c>
      <c r="C860" s="70" t="str">
        <f t="shared" si="26"/>
        <v>21375500 SIST. NAC. DE BIBLIOTECAS</v>
      </c>
      <c r="D860" s="51" t="s">
        <v>685</v>
      </c>
      <c r="E860" s="51" t="s">
        <v>263</v>
      </c>
      <c r="F860" s="51" t="s">
        <v>264</v>
      </c>
      <c r="G860" s="50">
        <v>557429</v>
      </c>
      <c r="H860" s="50">
        <v>557429</v>
      </c>
      <c r="I860" s="50">
        <v>139357.25</v>
      </c>
      <c r="J860" s="50">
        <v>0</v>
      </c>
      <c r="K860" s="50">
        <v>0</v>
      </c>
      <c r="L860" s="50">
        <v>0</v>
      </c>
      <c r="M860" s="50">
        <v>0</v>
      </c>
      <c r="N860" s="50">
        <v>0</v>
      </c>
      <c r="O860" s="50">
        <v>557429</v>
      </c>
      <c r="P860" s="71">
        <f t="shared" si="27"/>
        <v>0</v>
      </c>
    </row>
    <row r="861" spans="1:16" ht="14.4" x14ac:dyDescent="0.2">
      <c r="A861" s="51" t="s">
        <v>708</v>
      </c>
      <c r="B861" s="51" t="s">
        <v>709</v>
      </c>
      <c r="C861" s="70" t="str">
        <f t="shared" si="26"/>
        <v>21375500 SIST. NAC. DE BIBLIOTECAS</v>
      </c>
      <c r="D861" s="51" t="s">
        <v>685</v>
      </c>
      <c r="E861" s="51" t="s">
        <v>265</v>
      </c>
      <c r="F861" s="51" t="s">
        <v>266</v>
      </c>
      <c r="G861" s="50">
        <v>560000</v>
      </c>
      <c r="H861" s="50">
        <v>560000</v>
      </c>
      <c r="I861" s="50">
        <v>331000</v>
      </c>
      <c r="J861" s="50">
        <v>0</v>
      </c>
      <c r="K861" s="50">
        <v>702</v>
      </c>
      <c r="L861" s="50">
        <v>0</v>
      </c>
      <c r="M861" s="50">
        <v>190298</v>
      </c>
      <c r="N861" s="50">
        <v>190298</v>
      </c>
      <c r="O861" s="50">
        <v>369000</v>
      </c>
      <c r="P861" s="71">
        <f t="shared" si="27"/>
        <v>0.33981785714285712</v>
      </c>
    </row>
    <row r="862" spans="1:16" ht="14.4" x14ac:dyDescent="0.2">
      <c r="A862" s="51" t="s">
        <v>708</v>
      </c>
      <c r="B862" s="51" t="s">
        <v>709</v>
      </c>
      <c r="C862" s="70" t="str">
        <f t="shared" si="26"/>
        <v>21375500 SIST. NAC. DE BIBLIOTECAS</v>
      </c>
      <c r="D862" s="51" t="s">
        <v>685</v>
      </c>
      <c r="E862" s="51" t="s">
        <v>269</v>
      </c>
      <c r="F862" s="51" t="s">
        <v>270</v>
      </c>
      <c r="G862" s="50">
        <v>560000</v>
      </c>
      <c r="H862" s="50">
        <v>560000</v>
      </c>
      <c r="I862" s="50">
        <v>331000</v>
      </c>
      <c r="J862" s="50">
        <v>0</v>
      </c>
      <c r="K862" s="50">
        <v>702</v>
      </c>
      <c r="L862" s="50">
        <v>0</v>
      </c>
      <c r="M862" s="50">
        <v>190298</v>
      </c>
      <c r="N862" s="50">
        <v>190298</v>
      </c>
      <c r="O862" s="50">
        <v>369000</v>
      </c>
      <c r="P862" s="71">
        <f t="shared" si="27"/>
        <v>0.33981785714285712</v>
      </c>
    </row>
    <row r="863" spans="1:16" ht="14.4" x14ac:dyDescent="0.2">
      <c r="A863" s="51" t="s">
        <v>708</v>
      </c>
      <c r="B863" s="51" t="s">
        <v>709</v>
      </c>
      <c r="C863" s="70" t="str">
        <f t="shared" si="26"/>
        <v>21375500 SIST. NAC. DE BIBLIOTECAS</v>
      </c>
      <c r="D863" s="51" t="s">
        <v>685</v>
      </c>
      <c r="E863" s="51" t="s">
        <v>279</v>
      </c>
      <c r="F863" s="51" t="s">
        <v>280</v>
      </c>
      <c r="G863" s="50">
        <v>1447386</v>
      </c>
      <c r="H863" s="50">
        <v>1447386</v>
      </c>
      <c r="I863" s="50">
        <v>361846.5</v>
      </c>
      <c r="J863" s="50">
        <v>0</v>
      </c>
      <c r="K863" s="50">
        <v>360000</v>
      </c>
      <c r="L863" s="50">
        <v>0</v>
      </c>
      <c r="M863" s="50">
        <v>0</v>
      </c>
      <c r="N863" s="50">
        <v>0</v>
      </c>
      <c r="O863" s="50">
        <v>1087386</v>
      </c>
      <c r="P863" s="71">
        <f t="shared" si="27"/>
        <v>0</v>
      </c>
    </row>
    <row r="864" spans="1:16" ht="14.4" x14ac:dyDescent="0.2">
      <c r="A864" s="51" t="s">
        <v>708</v>
      </c>
      <c r="B864" s="51" t="s">
        <v>709</v>
      </c>
      <c r="C864" s="70" t="str">
        <f t="shared" si="26"/>
        <v>21375500 SIST. NAC. DE BIBLIOTECAS</v>
      </c>
      <c r="D864" s="51" t="s">
        <v>685</v>
      </c>
      <c r="E864" s="51" t="s">
        <v>281</v>
      </c>
      <c r="F864" s="51" t="s">
        <v>282</v>
      </c>
      <c r="G864" s="50">
        <v>1447386</v>
      </c>
      <c r="H864" s="50">
        <v>1447386</v>
      </c>
      <c r="I864" s="50">
        <v>361846.5</v>
      </c>
      <c r="J864" s="50">
        <v>0</v>
      </c>
      <c r="K864" s="50">
        <v>360000</v>
      </c>
      <c r="L864" s="50">
        <v>0</v>
      </c>
      <c r="M864" s="50">
        <v>0</v>
      </c>
      <c r="N864" s="50">
        <v>0</v>
      </c>
      <c r="O864" s="50">
        <v>1087386</v>
      </c>
      <c r="P864" s="71">
        <f t="shared" si="27"/>
        <v>0</v>
      </c>
    </row>
    <row r="865" spans="1:16" ht="14.4" x14ac:dyDescent="0.2">
      <c r="A865" s="51" t="s">
        <v>708</v>
      </c>
      <c r="B865" s="51" t="s">
        <v>709</v>
      </c>
      <c r="C865" s="70" t="str">
        <f t="shared" si="26"/>
        <v>21375500 SIST. NAC. DE BIBLIOTECAS</v>
      </c>
      <c r="D865" s="51" t="s">
        <v>685</v>
      </c>
      <c r="E865" s="51" t="s">
        <v>283</v>
      </c>
      <c r="F865" s="51" t="s">
        <v>284</v>
      </c>
      <c r="G865" s="50">
        <v>1447386</v>
      </c>
      <c r="H865" s="50">
        <v>1447386</v>
      </c>
      <c r="I865" s="50">
        <v>361846.5</v>
      </c>
      <c r="J865" s="50">
        <v>0</v>
      </c>
      <c r="K865" s="50">
        <v>360000</v>
      </c>
      <c r="L865" s="50">
        <v>0</v>
      </c>
      <c r="M865" s="50">
        <v>0</v>
      </c>
      <c r="N865" s="50">
        <v>0</v>
      </c>
      <c r="O865" s="50">
        <v>1087386</v>
      </c>
      <c r="P865" s="71">
        <f t="shared" si="27"/>
        <v>0</v>
      </c>
    </row>
    <row r="866" spans="1:16" ht="14.4" x14ac:dyDescent="0.2">
      <c r="A866" s="51" t="s">
        <v>708</v>
      </c>
      <c r="B866" s="51" t="s">
        <v>709</v>
      </c>
      <c r="C866" s="70" t="str">
        <f t="shared" si="26"/>
        <v>21375500 SIST. NAC. DE BIBLIOTECAS</v>
      </c>
      <c r="D866" s="51" t="s">
        <v>685</v>
      </c>
      <c r="E866" s="51" t="s">
        <v>371</v>
      </c>
      <c r="F866" s="51" t="s">
        <v>372</v>
      </c>
      <c r="G866" s="50">
        <v>185371785</v>
      </c>
      <c r="H866" s="50">
        <v>185371785</v>
      </c>
      <c r="I866" s="50">
        <v>149919272.25</v>
      </c>
      <c r="J866" s="50">
        <v>0</v>
      </c>
      <c r="K866" s="50">
        <v>27261062</v>
      </c>
      <c r="L866" s="50">
        <v>0</v>
      </c>
      <c r="M866" s="50">
        <v>3705183.4</v>
      </c>
      <c r="N866" s="50">
        <v>3705183.4</v>
      </c>
      <c r="O866" s="50">
        <v>154405539.59999999</v>
      </c>
      <c r="P866" s="71">
        <f t="shared" si="27"/>
        <v>1.9987849822992211E-2</v>
      </c>
    </row>
    <row r="867" spans="1:16" ht="14.4" x14ac:dyDescent="0.2">
      <c r="A867" s="51" t="s">
        <v>708</v>
      </c>
      <c r="B867" s="51" t="s">
        <v>709</v>
      </c>
      <c r="C867" s="70" t="str">
        <f t="shared" si="26"/>
        <v>21375500 SIST. NAC. DE BIBLIOTECAS</v>
      </c>
      <c r="D867" s="51" t="s">
        <v>685</v>
      </c>
      <c r="E867" s="51" t="s">
        <v>373</v>
      </c>
      <c r="F867" s="51" t="s">
        <v>374</v>
      </c>
      <c r="G867" s="50">
        <v>38101768</v>
      </c>
      <c r="H867" s="50">
        <v>38101768</v>
      </c>
      <c r="I867" s="50">
        <v>38101768</v>
      </c>
      <c r="J867" s="50">
        <v>0</v>
      </c>
      <c r="K867" s="50">
        <v>27261062</v>
      </c>
      <c r="L867" s="50">
        <v>0</v>
      </c>
      <c r="M867" s="50">
        <v>3220352.4</v>
      </c>
      <c r="N867" s="50">
        <v>3220352.4</v>
      </c>
      <c r="O867" s="50">
        <v>7620353.5999999996</v>
      </c>
      <c r="P867" s="71">
        <f t="shared" si="27"/>
        <v>8.4519762967429746E-2</v>
      </c>
    </row>
    <row r="868" spans="1:16" ht="14.4" x14ac:dyDescent="0.2">
      <c r="A868" s="51" t="s">
        <v>708</v>
      </c>
      <c r="B868" s="51" t="s">
        <v>709</v>
      </c>
      <c r="C868" s="70" t="str">
        <f t="shared" si="26"/>
        <v>21375500 SIST. NAC. DE BIBLIOTECAS</v>
      </c>
      <c r="D868" s="51" t="s">
        <v>685</v>
      </c>
      <c r="E868" s="51" t="s">
        <v>386</v>
      </c>
      <c r="F868" s="51" t="s">
        <v>376</v>
      </c>
      <c r="G868" s="50">
        <v>32868008</v>
      </c>
      <c r="H868" s="50">
        <v>32868008</v>
      </c>
      <c r="I868" s="50">
        <v>32868008</v>
      </c>
      <c r="J868" s="50">
        <v>0</v>
      </c>
      <c r="K868" s="50">
        <v>23516410.100000001</v>
      </c>
      <c r="L868" s="50">
        <v>0</v>
      </c>
      <c r="M868" s="50">
        <v>2777996.3</v>
      </c>
      <c r="N868" s="50">
        <v>2777996.3</v>
      </c>
      <c r="O868" s="50">
        <v>6573601.5999999996</v>
      </c>
      <c r="P868" s="71">
        <f t="shared" si="27"/>
        <v>8.4519764629484087E-2</v>
      </c>
    </row>
    <row r="869" spans="1:16" ht="14.4" x14ac:dyDescent="0.2">
      <c r="A869" s="51" t="s">
        <v>708</v>
      </c>
      <c r="B869" s="51" t="s">
        <v>709</v>
      </c>
      <c r="C869" s="70" t="str">
        <f t="shared" si="26"/>
        <v>21375500 SIST. NAC. DE BIBLIOTECAS</v>
      </c>
      <c r="D869" s="51" t="s">
        <v>685</v>
      </c>
      <c r="E869" s="51" t="s">
        <v>407</v>
      </c>
      <c r="F869" s="51" t="s">
        <v>397</v>
      </c>
      <c r="G869" s="50">
        <v>5233760</v>
      </c>
      <c r="H869" s="50">
        <v>5233760</v>
      </c>
      <c r="I869" s="50">
        <v>5233760</v>
      </c>
      <c r="J869" s="50">
        <v>0</v>
      </c>
      <c r="K869" s="50">
        <v>3744651.9</v>
      </c>
      <c r="L869" s="50">
        <v>0</v>
      </c>
      <c r="M869" s="50">
        <v>442356.1</v>
      </c>
      <c r="N869" s="50">
        <v>442356.1</v>
      </c>
      <c r="O869" s="50">
        <v>1046752</v>
      </c>
      <c r="P869" s="71">
        <f t="shared" si="27"/>
        <v>8.4519752529730055E-2</v>
      </c>
    </row>
    <row r="870" spans="1:16" ht="14.4" x14ac:dyDescent="0.2">
      <c r="A870" s="51" t="s">
        <v>708</v>
      </c>
      <c r="B870" s="51" t="s">
        <v>709</v>
      </c>
      <c r="C870" s="70" t="str">
        <f t="shared" si="26"/>
        <v>21375500 SIST. NAC. DE BIBLIOTECAS</v>
      </c>
      <c r="D870" s="51" t="s">
        <v>685</v>
      </c>
      <c r="E870" s="51" t="s">
        <v>601</v>
      </c>
      <c r="F870" s="51" t="s">
        <v>602</v>
      </c>
      <c r="G870" s="50">
        <v>100000000</v>
      </c>
      <c r="H870" s="50">
        <v>100000000</v>
      </c>
      <c r="I870" s="50">
        <v>100000000</v>
      </c>
      <c r="J870" s="50">
        <v>0</v>
      </c>
      <c r="K870" s="50">
        <v>0</v>
      </c>
      <c r="L870" s="50">
        <v>0</v>
      </c>
      <c r="M870" s="50">
        <v>0</v>
      </c>
      <c r="N870" s="50">
        <v>0</v>
      </c>
      <c r="O870" s="50">
        <v>100000000</v>
      </c>
      <c r="P870" s="71">
        <f t="shared" si="27"/>
        <v>0</v>
      </c>
    </row>
    <row r="871" spans="1:16" ht="14.4" x14ac:dyDescent="0.2">
      <c r="A871" s="51" t="s">
        <v>708</v>
      </c>
      <c r="B871" s="51" t="s">
        <v>709</v>
      </c>
      <c r="C871" s="70" t="str">
        <f t="shared" si="26"/>
        <v>21375500 SIST. NAC. DE BIBLIOTECAS</v>
      </c>
      <c r="D871" s="51" t="s">
        <v>685</v>
      </c>
      <c r="E871" s="51" t="s">
        <v>605</v>
      </c>
      <c r="F871" s="51" t="s">
        <v>606</v>
      </c>
      <c r="G871" s="50">
        <v>100000000</v>
      </c>
      <c r="H871" s="50">
        <v>100000000</v>
      </c>
      <c r="I871" s="50">
        <v>100000000</v>
      </c>
      <c r="J871" s="50">
        <v>0</v>
      </c>
      <c r="K871" s="50">
        <v>0</v>
      </c>
      <c r="L871" s="50">
        <v>0</v>
      </c>
      <c r="M871" s="50">
        <v>0</v>
      </c>
      <c r="N871" s="50">
        <v>0</v>
      </c>
      <c r="O871" s="50">
        <v>100000000</v>
      </c>
      <c r="P871" s="71">
        <f t="shared" si="27"/>
        <v>0</v>
      </c>
    </row>
    <row r="872" spans="1:16" ht="14.4" x14ac:dyDescent="0.2">
      <c r="A872" s="51" t="s">
        <v>708</v>
      </c>
      <c r="B872" s="51" t="s">
        <v>709</v>
      </c>
      <c r="C872" s="70" t="str">
        <f t="shared" si="26"/>
        <v>21375500 SIST. NAC. DE BIBLIOTECAS</v>
      </c>
      <c r="D872" s="51" t="s">
        <v>685</v>
      </c>
      <c r="E872" s="51" t="s">
        <v>607</v>
      </c>
      <c r="F872" s="51" t="s">
        <v>608</v>
      </c>
      <c r="G872" s="50">
        <v>30400000</v>
      </c>
      <c r="H872" s="50">
        <v>30400000</v>
      </c>
      <c r="I872" s="50">
        <v>7600000</v>
      </c>
      <c r="J872" s="50">
        <v>0</v>
      </c>
      <c r="K872" s="50">
        <v>0</v>
      </c>
      <c r="L872" s="50">
        <v>0</v>
      </c>
      <c r="M872" s="50">
        <v>484831</v>
      </c>
      <c r="N872" s="50">
        <v>484831</v>
      </c>
      <c r="O872" s="50">
        <v>29915169</v>
      </c>
      <c r="P872" s="71">
        <f t="shared" si="27"/>
        <v>1.5948388157894736E-2</v>
      </c>
    </row>
    <row r="873" spans="1:16" ht="14.4" x14ac:dyDescent="0.2">
      <c r="A873" s="51" t="s">
        <v>708</v>
      </c>
      <c r="B873" s="51" t="s">
        <v>709</v>
      </c>
      <c r="C873" s="70" t="str">
        <f t="shared" si="26"/>
        <v>21375500 SIST. NAC. DE BIBLIOTECAS</v>
      </c>
      <c r="D873" s="51" t="s">
        <v>685</v>
      </c>
      <c r="E873" s="51" t="s">
        <v>609</v>
      </c>
      <c r="F873" s="51" t="s">
        <v>610</v>
      </c>
      <c r="G873" s="50">
        <v>20400000</v>
      </c>
      <c r="H873" s="50">
        <v>20400000</v>
      </c>
      <c r="I873" s="50">
        <v>5100000</v>
      </c>
      <c r="J873" s="50">
        <v>0</v>
      </c>
      <c r="K873" s="50">
        <v>0</v>
      </c>
      <c r="L873" s="50">
        <v>0</v>
      </c>
      <c r="M873" s="50">
        <v>0</v>
      </c>
      <c r="N873" s="50">
        <v>0</v>
      </c>
      <c r="O873" s="50">
        <v>20400000</v>
      </c>
      <c r="P873" s="71">
        <f t="shared" si="27"/>
        <v>0</v>
      </c>
    </row>
    <row r="874" spans="1:16" ht="14.4" x14ac:dyDescent="0.2">
      <c r="A874" s="51" t="s">
        <v>708</v>
      </c>
      <c r="B874" s="51" t="s">
        <v>709</v>
      </c>
      <c r="C874" s="70" t="str">
        <f t="shared" si="26"/>
        <v>21375500 SIST. NAC. DE BIBLIOTECAS</v>
      </c>
      <c r="D874" s="51" t="s">
        <v>685</v>
      </c>
      <c r="E874" s="51" t="s">
        <v>611</v>
      </c>
      <c r="F874" s="51" t="s">
        <v>612</v>
      </c>
      <c r="G874" s="50">
        <v>10000000</v>
      </c>
      <c r="H874" s="50">
        <v>10000000</v>
      </c>
      <c r="I874" s="50">
        <v>2500000</v>
      </c>
      <c r="J874" s="50">
        <v>0</v>
      </c>
      <c r="K874" s="50">
        <v>0</v>
      </c>
      <c r="L874" s="50">
        <v>0</v>
      </c>
      <c r="M874" s="50">
        <v>484831</v>
      </c>
      <c r="N874" s="50">
        <v>484831</v>
      </c>
      <c r="O874" s="50">
        <v>9515169</v>
      </c>
      <c r="P874" s="71">
        <f t="shared" si="27"/>
        <v>4.8483100000000001E-2</v>
      </c>
    </row>
    <row r="875" spans="1:16" ht="14.4" x14ac:dyDescent="0.2">
      <c r="A875" s="51" t="s">
        <v>708</v>
      </c>
      <c r="B875" s="51" t="s">
        <v>709</v>
      </c>
      <c r="C875" s="70" t="str">
        <f t="shared" si="26"/>
        <v>21375500 SIST. NAC. DE BIBLIOTECAS</v>
      </c>
      <c r="D875" s="51" t="s">
        <v>685</v>
      </c>
      <c r="E875" s="51" t="s">
        <v>635</v>
      </c>
      <c r="F875" s="51" t="s">
        <v>636</v>
      </c>
      <c r="G875" s="50">
        <v>16870017</v>
      </c>
      <c r="H875" s="50">
        <v>16870017</v>
      </c>
      <c r="I875" s="50">
        <v>4217504.25</v>
      </c>
      <c r="J875" s="50">
        <v>0</v>
      </c>
      <c r="K875" s="50">
        <v>0</v>
      </c>
      <c r="L875" s="50">
        <v>0</v>
      </c>
      <c r="M875" s="50">
        <v>0</v>
      </c>
      <c r="N875" s="50">
        <v>0</v>
      </c>
      <c r="O875" s="50">
        <v>16870017</v>
      </c>
      <c r="P875" s="71">
        <f t="shared" si="27"/>
        <v>0</v>
      </c>
    </row>
    <row r="876" spans="1:16" ht="14.4" x14ac:dyDescent="0.2">
      <c r="A876" s="51" t="s">
        <v>708</v>
      </c>
      <c r="B876" s="51" t="s">
        <v>709</v>
      </c>
      <c r="C876" s="70" t="str">
        <f t="shared" si="26"/>
        <v>21375500 SIST. NAC. DE BIBLIOTECAS</v>
      </c>
      <c r="D876" s="51" t="s">
        <v>685</v>
      </c>
      <c r="E876" s="51" t="s">
        <v>639</v>
      </c>
      <c r="F876" s="51" t="s">
        <v>640</v>
      </c>
      <c r="G876" s="50">
        <v>4039854</v>
      </c>
      <c r="H876" s="50">
        <v>4039854</v>
      </c>
      <c r="I876" s="50">
        <v>1009963.5</v>
      </c>
      <c r="J876" s="50">
        <v>0</v>
      </c>
      <c r="K876" s="50">
        <v>0</v>
      </c>
      <c r="L876" s="50">
        <v>0</v>
      </c>
      <c r="M876" s="50">
        <v>0</v>
      </c>
      <c r="N876" s="50">
        <v>0</v>
      </c>
      <c r="O876" s="50">
        <v>4039854</v>
      </c>
      <c r="P876" s="71">
        <f t="shared" si="27"/>
        <v>0</v>
      </c>
    </row>
    <row r="877" spans="1:16" ht="14.4" x14ac:dyDescent="0.2">
      <c r="A877" s="51" t="s">
        <v>708</v>
      </c>
      <c r="B877" s="51" t="s">
        <v>709</v>
      </c>
      <c r="C877" s="70" t="str">
        <f t="shared" si="26"/>
        <v>21375500 SIST. NAC. DE BIBLIOTECAS</v>
      </c>
      <c r="D877" s="51" t="s">
        <v>685</v>
      </c>
      <c r="E877" s="51" t="s">
        <v>643</v>
      </c>
      <c r="F877" s="51" t="s">
        <v>644</v>
      </c>
      <c r="G877" s="50">
        <v>7768950</v>
      </c>
      <c r="H877" s="50">
        <v>7768950</v>
      </c>
      <c r="I877" s="50">
        <v>1942237.5</v>
      </c>
      <c r="J877" s="50">
        <v>0</v>
      </c>
      <c r="K877" s="50">
        <v>0</v>
      </c>
      <c r="L877" s="50">
        <v>0</v>
      </c>
      <c r="M877" s="50">
        <v>0</v>
      </c>
      <c r="N877" s="50">
        <v>0</v>
      </c>
      <c r="O877" s="50">
        <v>7768950</v>
      </c>
      <c r="P877" s="71">
        <f t="shared" si="27"/>
        <v>0</v>
      </c>
    </row>
    <row r="878" spans="1:16" ht="14.4" x14ac:dyDescent="0.2">
      <c r="A878" s="51" t="s">
        <v>708</v>
      </c>
      <c r="B878" s="51" t="s">
        <v>709</v>
      </c>
      <c r="C878" s="70" t="str">
        <f t="shared" si="26"/>
        <v>21375500 SIST. NAC. DE BIBLIOTECAS</v>
      </c>
      <c r="D878" s="51" t="s">
        <v>685</v>
      </c>
      <c r="E878" s="51" t="s">
        <v>647</v>
      </c>
      <c r="F878" s="51" t="s">
        <v>648</v>
      </c>
      <c r="G878" s="50">
        <v>2589650</v>
      </c>
      <c r="H878" s="50">
        <v>2589650</v>
      </c>
      <c r="I878" s="50">
        <v>647412.5</v>
      </c>
      <c r="J878" s="50">
        <v>0</v>
      </c>
      <c r="K878" s="50">
        <v>0</v>
      </c>
      <c r="L878" s="50">
        <v>0</v>
      </c>
      <c r="M878" s="50">
        <v>0</v>
      </c>
      <c r="N878" s="50">
        <v>0</v>
      </c>
      <c r="O878" s="50">
        <v>2589650</v>
      </c>
      <c r="P878" s="71">
        <f t="shared" si="27"/>
        <v>0</v>
      </c>
    </row>
    <row r="879" spans="1:16" ht="14.4" x14ac:dyDescent="0.2">
      <c r="A879" s="51" t="s">
        <v>708</v>
      </c>
      <c r="B879" s="51" t="s">
        <v>709</v>
      </c>
      <c r="C879" s="70" t="str">
        <f t="shared" si="26"/>
        <v>21375500 SIST. NAC. DE BIBLIOTECAS</v>
      </c>
      <c r="D879" s="51" t="s">
        <v>685</v>
      </c>
      <c r="E879" s="51" t="s">
        <v>663</v>
      </c>
      <c r="F879" s="51" t="s">
        <v>664</v>
      </c>
      <c r="G879" s="50">
        <v>1786859</v>
      </c>
      <c r="H879" s="50">
        <v>1786859</v>
      </c>
      <c r="I879" s="50">
        <v>446714.75</v>
      </c>
      <c r="J879" s="50">
        <v>0</v>
      </c>
      <c r="K879" s="50">
        <v>0</v>
      </c>
      <c r="L879" s="50">
        <v>0</v>
      </c>
      <c r="M879" s="50">
        <v>0</v>
      </c>
      <c r="N879" s="50">
        <v>0</v>
      </c>
      <c r="O879" s="50">
        <v>1786859</v>
      </c>
      <c r="P879" s="71">
        <f t="shared" si="27"/>
        <v>0</v>
      </c>
    </row>
    <row r="880" spans="1:16" ht="14.4" x14ac:dyDescent="0.2">
      <c r="A880" s="51" t="s">
        <v>708</v>
      </c>
      <c r="B880" s="51" t="s">
        <v>709</v>
      </c>
      <c r="C880" s="70" t="str">
        <f t="shared" si="26"/>
        <v>21375500 SIST. NAC. DE BIBLIOTECAS</v>
      </c>
      <c r="D880" s="51" t="s">
        <v>685</v>
      </c>
      <c r="E880" s="51" t="s">
        <v>671</v>
      </c>
      <c r="F880" s="51" t="s">
        <v>672</v>
      </c>
      <c r="G880" s="50">
        <v>253786</v>
      </c>
      <c r="H880" s="50">
        <v>253786</v>
      </c>
      <c r="I880" s="50">
        <v>63446.5</v>
      </c>
      <c r="J880" s="50">
        <v>0</v>
      </c>
      <c r="K880" s="50">
        <v>0</v>
      </c>
      <c r="L880" s="50">
        <v>0</v>
      </c>
      <c r="M880" s="50">
        <v>0</v>
      </c>
      <c r="N880" s="50">
        <v>0</v>
      </c>
      <c r="O880" s="50">
        <v>253786</v>
      </c>
      <c r="P880" s="71">
        <f t="shared" si="27"/>
        <v>0</v>
      </c>
    </row>
    <row r="881" spans="1:16" ht="14.4" x14ac:dyDescent="0.2">
      <c r="A881" s="51" t="s">
        <v>708</v>
      </c>
      <c r="B881" s="51" t="s">
        <v>709</v>
      </c>
      <c r="C881" s="70" t="str">
        <f t="shared" si="26"/>
        <v>21375500 SIST. NAC. DE BIBLIOTECAS</v>
      </c>
      <c r="D881" s="51" t="s">
        <v>685</v>
      </c>
      <c r="E881" s="51" t="s">
        <v>673</v>
      </c>
      <c r="F881" s="51" t="s">
        <v>674</v>
      </c>
      <c r="G881" s="50">
        <v>430918</v>
      </c>
      <c r="H881" s="50">
        <v>430918</v>
      </c>
      <c r="I881" s="50">
        <v>107729.5</v>
      </c>
      <c r="J881" s="50">
        <v>0</v>
      </c>
      <c r="K881" s="50">
        <v>0</v>
      </c>
      <c r="L881" s="50">
        <v>0</v>
      </c>
      <c r="M881" s="50">
        <v>0</v>
      </c>
      <c r="N881" s="50">
        <v>0</v>
      </c>
      <c r="O881" s="50">
        <v>430918</v>
      </c>
      <c r="P881" s="71">
        <f t="shared" si="27"/>
        <v>0</v>
      </c>
    </row>
    <row r="882" spans="1:16" ht="14.4" x14ac:dyDescent="0.2">
      <c r="A882" s="51" t="s">
        <v>708</v>
      </c>
      <c r="B882" s="51" t="s">
        <v>709</v>
      </c>
      <c r="C882" s="70" t="str">
        <f t="shared" si="26"/>
        <v>21375500 SIST. NAC. DE BIBLIOTECAS</v>
      </c>
      <c r="D882" s="51" t="s">
        <v>689</v>
      </c>
      <c r="E882" s="51" t="s">
        <v>337</v>
      </c>
      <c r="F882" s="51" t="s">
        <v>338</v>
      </c>
      <c r="G882" s="50">
        <v>100000000</v>
      </c>
      <c r="H882" s="50">
        <v>100000000</v>
      </c>
      <c r="I882" s="50">
        <v>100000000</v>
      </c>
      <c r="J882" s="50">
        <v>0</v>
      </c>
      <c r="K882" s="50">
        <v>11300300.58</v>
      </c>
      <c r="L882" s="50">
        <v>1506666.29</v>
      </c>
      <c r="M882" s="50">
        <v>0</v>
      </c>
      <c r="N882" s="50">
        <v>0</v>
      </c>
      <c r="O882" s="50">
        <v>87193033.129999995</v>
      </c>
      <c r="P882" s="71">
        <f t="shared" si="27"/>
        <v>0</v>
      </c>
    </row>
    <row r="883" spans="1:16" ht="14.4" x14ac:dyDescent="0.2">
      <c r="A883" s="51" t="s">
        <v>708</v>
      </c>
      <c r="B883" s="51" t="s">
        <v>709</v>
      </c>
      <c r="C883" s="70" t="str">
        <f t="shared" si="26"/>
        <v>21375500 SIST. NAC. DE BIBLIOTECAS</v>
      </c>
      <c r="D883" s="51" t="s">
        <v>689</v>
      </c>
      <c r="E883" s="51" t="s">
        <v>339</v>
      </c>
      <c r="F883" s="51" t="s">
        <v>340</v>
      </c>
      <c r="G883" s="50">
        <v>45208503</v>
      </c>
      <c r="H883" s="50">
        <v>45208503</v>
      </c>
      <c r="I883" s="50">
        <v>45208503</v>
      </c>
      <c r="J883" s="50">
        <v>0</v>
      </c>
      <c r="K883" s="50">
        <v>0</v>
      </c>
      <c r="L883" s="50">
        <v>0</v>
      </c>
      <c r="M883" s="50">
        <v>0</v>
      </c>
      <c r="N883" s="50">
        <v>0</v>
      </c>
      <c r="O883" s="50">
        <v>45208503</v>
      </c>
      <c r="P883" s="71">
        <f t="shared" si="27"/>
        <v>0</v>
      </c>
    </row>
    <row r="884" spans="1:16" ht="14.4" x14ac:dyDescent="0.2">
      <c r="A884" s="51" t="s">
        <v>708</v>
      </c>
      <c r="B884" s="51" t="s">
        <v>709</v>
      </c>
      <c r="C884" s="70" t="str">
        <f t="shared" si="26"/>
        <v>21375500 SIST. NAC. DE BIBLIOTECAS</v>
      </c>
      <c r="D884" s="51" t="s">
        <v>689</v>
      </c>
      <c r="E884" s="51" t="s">
        <v>349</v>
      </c>
      <c r="F884" s="51" t="s">
        <v>350</v>
      </c>
      <c r="G884" s="50">
        <v>30000000</v>
      </c>
      <c r="H884" s="50">
        <v>30000000</v>
      </c>
      <c r="I884" s="50">
        <v>30000000</v>
      </c>
      <c r="J884" s="50">
        <v>0</v>
      </c>
      <c r="K884" s="50">
        <v>0</v>
      </c>
      <c r="L884" s="50">
        <v>0</v>
      </c>
      <c r="M884" s="50">
        <v>0</v>
      </c>
      <c r="N884" s="50">
        <v>0</v>
      </c>
      <c r="O884" s="50">
        <v>30000000</v>
      </c>
      <c r="P884" s="71">
        <f t="shared" si="27"/>
        <v>0</v>
      </c>
    </row>
    <row r="885" spans="1:16" ht="14.4" x14ac:dyDescent="0.2">
      <c r="A885" s="51" t="s">
        <v>708</v>
      </c>
      <c r="B885" s="51" t="s">
        <v>709</v>
      </c>
      <c r="C885" s="70" t="str">
        <f t="shared" si="26"/>
        <v>21375500 SIST. NAC. DE BIBLIOTECAS</v>
      </c>
      <c r="D885" s="51" t="s">
        <v>689</v>
      </c>
      <c r="E885" s="51" t="s">
        <v>355</v>
      </c>
      <c r="F885" s="51" t="s">
        <v>356</v>
      </c>
      <c r="G885" s="50">
        <v>15208503</v>
      </c>
      <c r="H885" s="50">
        <v>15208503</v>
      </c>
      <c r="I885" s="50">
        <v>15208503</v>
      </c>
      <c r="J885" s="50">
        <v>0</v>
      </c>
      <c r="K885" s="50">
        <v>0</v>
      </c>
      <c r="L885" s="50">
        <v>0</v>
      </c>
      <c r="M885" s="50">
        <v>0</v>
      </c>
      <c r="N885" s="50">
        <v>0</v>
      </c>
      <c r="O885" s="50">
        <v>15208503</v>
      </c>
      <c r="P885" s="71">
        <f t="shared" si="27"/>
        <v>0</v>
      </c>
    </row>
    <row r="886" spans="1:16" ht="14.4" x14ac:dyDescent="0.2">
      <c r="A886" s="51" t="s">
        <v>708</v>
      </c>
      <c r="B886" s="51" t="s">
        <v>709</v>
      </c>
      <c r="C886" s="70" t="str">
        <f t="shared" si="26"/>
        <v>21375500 SIST. NAC. DE BIBLIOTECAS</v>
      </c>
      <c r="D886" s="51" t="s">
        <v>689</v>
      </c>
      <c r="E886" s="51" t="s">
        <v>357</v>
      </c>
      <c r="F886" s="51" t="s">
        <v>358</v>
      </c>
      <c r="G886" s="50">
        <v>30000000</v>
      </c>
      <c r="H886" s="50">
        <v>30000000</v>
      </c>
      <c r="I886" s="50">
        <v>30000000</v>
      </c>
      <c r="J886" s="50">
        <v>0</v>
      </c>
      <c r="K886" s="50">
        <v>0</v>
      </c>
      <c r="L886" s="50">
        <v>0</v>
      </c>
      <c r="M886" s="50">
        <v>0</v>
      </c>
      <c r="N886" s="50">
        <v>0</v>
      </c>
      <c r="O886" s="50">
        <v>30000000</v>
      </c>
      <c r="P886" s="71">
        <f t="shared" si="27"/>
        <v>0</v>
      </c>
    </row>
    <row r="887" spans="1:16" ht="14.4" x14ac:dyDescent="0.2">
      <c r="A887" s="51" t="s">
        <v>708</v>
      </c>
      <c r="B887" s="51" t="s">
        <v>709</v>
      </c>
      <c r="C887" s="70" t="str">
        <f t="shared" si="26"/>
        <v>21375500 SIST. NAC. DE BIBLIOTECAS</v>
      </c>
      <c r="D887" s="51" t="s">
        <v>689</v>
      </c>
      <c r="E887" s="51" t="s">
        <v>359</v>
      </c>
      <c r="F887" s="51" t="s">
        <v>360</v>
      </c>
      <c r="G887" s="50">
        <v>30000000</v>
      </c>
      <c r="H887" s="50">
        <v>30000000</v>
      </c>
      <c r="I887" s="50">
        <v>30000000</v>
      </c>
      <c r="J887" s="50">
        <v>0</v>
      </c>
      <c r="K887" s="50">
        <v>0</v>
      </c>
      <c r="L887" s="50">
        <v>0</v>
      </c>
      <c r="M887" s="50">
        <v>0</v>
      </c>
      <c r="N887" s="50">
        <v>0</v>
      </c>
      <c r="O887" s="50">
        <v>30000000</v>
      </c>
      <c r="P887" s="71">
        <f t="shared" si="27"/>
        <v>0</v>
      </c>
    </row>
    <row r="888" spans="1:16" ht="14.4" x14ac:dyDescent="0.2">
      <c r="A888" s="51" t="s">
        <v>708</v>
      </c>
      <c r="B888" s="51" t="s">
        <v>709</v>
      </c>
      <c r="C888" s="70" t="str">
        <f t="shared" si="26"/>
        <v>21375500 SIST. NAC. DE BIBLIOTECAS</v>
      </c>
      <c r="D888" s="51" t="s">
        <v>689</v>
      </c>
      <c r="E888" s="51" t="s">
        <v>365</v>
      </c>
      <c r="F888" s="51" t="s">
        <v>366</v>
      </c>
      <c r="G888" s="50">
        <v>24791497</v>
      </c>
      <c r="H888" s="50">
        <v>24791497</v>
      </c>
      <c r="I888" s="50">
        <v>24791497</v>
      </c>
      <c r="J888" s="50">
        <v>0</v>
      </c>
      <c r="K888" s="50">
        <v>11300300.58</v>
      </c>
      <c r="L888" s="50">
        <v>1506666.29</v>
      </c>
      <c r="M888" s="50">
        <v>0</v>
      </c>
      <c r="N888" s="50">
        <v>0</v>
      </c>
      <c r="O888" s="50">
        <v>11984530.130000001</v>
      </c>
      <c r="P888" s="71">
        <f t="shared" si="27"/>
        <v>0</v>
      </c>
    </row>
    <row r="889" spans="1:16" ht="14.4" x14ac:dyDescent="0.2">
      <c r="A889" s="51" t="s">
        <v>708</v>
      </c>
      <c r="B889" s="51" t="s">
        <v>709</v>
      </c>
      <c r="C889" s="70" t="str">
        <f t="shared" si="26"/>
        <v>21375500 SIST. NAC. DE BIBLIOTECAS</v>
      </c>
      <c r="D889" s="51" t="s">
        <v>689</v>
      </c>
      <c r="E889" s="51" t="s">
        <v>369</v>
      </c>
      <c r="F889" s="51" t="s">
        <v>370</v>
      </c>
      <c r="G889" s="50">
        <v>24791497</v>
      </c>
      <c r="H889" s="50">
        <v>24791497</v>
      </c>
      <c r="I889" s="50">
        <v>24791497</v>
      </c>
      <c r="J889" s="50">
        <v>0</v>
      </c>
      <c r="K889" s="50">
        <v>11300300.58</v>
      </c>
      <c r="L889" s="50">
        <v>1506666.29</v>
      </c>
      <c r="M889" s="50">
        <v>0</v>
      </c>
      <c r="N889" s="50">
        <v>0</v>
      </c>
      <c r="O889" s="50">
        <v>11984530.130000001</v>
      </c>
      <c r="P889" s="71">
        <f t="shared" si="27"/>
        <v>0</v>
      </c>
    </row>
    <row r="890" spans="1:16" ht="14.4" x14ac:dyDescent="0.2">
      <c r="A890" s="51" t="s">
        <v>710</v>
      </c>
      <c r="B890" s="51" t="s">
        <v>711</v>
      </c>
      <c r="C890" s="70" t="str">
        <f t="shared" si="26"/>
        <v>21375800 DIRECCIÓN DE BANDAS</v>
      </c>
      <c r="D890" s="51" t="s">
        <v>685</v>
      </c>
      <c r="E890" s="51" t="s">
        <v>686</v>
      </c>
      <c r="F890" s="51" t="s">
        <v>686</v>
      </c>
      <c r="G890" s="50">
        <v>3662694627</v>
      </c>
      <c r="H890" s="50">
        <v>3662694627</v>
      </c>
      <c r="I890" s="50">
        <v>3230008513.5</v>
      </c>
      <c r="J890" s="50">
        <v>3604910.9</v>
      </c>
      <c r="K890" s="50">
        <v>437770981.55000001</v>
      </c>
      <c r="L890" s="50">
        <v>0</v>
      </c>
      <c r="M890" s="50">
        <v>365426047.63999999</v>
      </c>
      <c r="N890" s="50">
        <v>365426047.63999999</v>
      </c>
      <c r="O890" s="50">
        <v>2855892686.9099998</v>
      </c>
      <c r="P890" s="71">
        <f t="shared" si="27"/>
        <v>9.976972826132359E-2</v>
      </c>
    </row>
    <row r="891" spans="1:16" ht="14.4" x14ac:dyDescent="0.2">
      <c r="A891" s="51" t="s">
        <v>710</v>
      </c>
      <c r="B891" s="51" t="s">
        <v>711</v>
      </c>
      <c r="C891" s="70" t="str">
        <f t="shared" si="26"/>
        <v>21375800 DIRECCIÓN DE BANDAS</v>
      </c>
      <c r="D891" s="51" t="s">
        <v>685</v>
      </c>
      <c r="E891" s="51" t="s">
        <v>11</v>
      </c>
      <c r="F891" s="51" t="s">
        <v>12</v>
      </c>
      <c r="G891" s="50">
        <v>2992632294</v>
      </c>
      <c r="H891" s="50">
        <v>2992632294</v>
      </c>
      <c r="I891" s="50">
        <v>2992632294</v>
      </c>
      <c r="J891" s="50">
        <v>0</v>
      </c>
      <c r="K891" s="50">
        <v>336253223.39999998</v>
      </c>
      <c r="L891" s="50">
        <v>0</v>
      </c>
      <c r="M891" s="50">
        <v>360540675.08999997</v>
      </c>
      <c r="N891" s="50">
        <v>360540675.08999997</v>
      </c>
      <c r="O891" s="50">
        <v>2295838395.5100002</v>
      </c>
      <c r="P891" s="71">
        <f t="shared" si="27"/>
        <v>0.12047610253115847</v>
      </c>
    </row>
    <row r="892" spans="1:16" ht="14.4" x14ac:dyDescent="0.2">
      <c r="A892" s="51" t="s">
        <v>710</v>
      </c>
      <c r="B892" s="51" t="s">
        <v>711</v>
      </c>
      <c r="C892" s="70" t="str">
        <f t="shared" si="26"/>
        <v>21375800 DIRECCIÓN DE BANDAS</v>
      </c>
      <c r="D892" s="51" t="s">
        <v>685</v>
      </c>
      <c r="E892" s="51" t="s">
        <v>13</v>
      </c>
      <c r="F892" s="51" t="s">
        <v>14</v>
      </c>
      <c r="G892" s="50">
        <v>1542076840</v>
      </c>
      <c r="H892" s="50">
        <v>1542076840</v>
      </c>
      <c r="I892" s="50">
        <v>1542076840</v>
      </c>
      <c r="J892" s="50">
        <v>0</v>
      </c>
      <c r="K892" s="50">
        <v>0</v>
      </c>
      <c r="L892" s="50">
        <v>0</v>
      </c>
      <c r="M892" s="50">
        <v>121789132.04000001</v>
      </c>
      <c r="N892" s="50">
        <v>121789132.04000001</v>
      </c>
      <c r="O892" s="50">
        <v>1420287707.96</v>
      </c>
      <c r="P892" s="71">
        <f t="shared" si="27"/>
        <v>7.8977343333941782E-2</v>
      </c>
    </row>
    <row r="893" spans="1:16" ht="14.4" x14ac:dyDescent="0.2">
      <c r="A893" s="51" t="s">
        <v>710</v>
      </c>
      <c r="B893" s="51" t="s">
        <v>711</v>
      </c>
      <c r="C893" s="70" t="str">
        <f t="shared" si="26"/>
        <v>21375800 DIRECCIÓN DE BANDAS</v>
      </c>
      <c r="D893" s="51" t="s">
        <v>685</v>
      </c>
      <c r="E893" s="51" t="s">
        <v>15</v>
      </c>
      <c r="F893" s="51" t="s">
        <v>16</v>
      </c>
      <c r="G893" s="50">
        <v>1542076840</v>
      </c>
      <c r="H893" s="50">
        <v>1542076840</v>
      </c>
      <c r="I893" s="50">
        <v>1542076840</v>
      </c>
      <c r="J893" s="50">
        <v>0</v>
      </c>
      <c r="K893" s="50">
        <v>0</v>
      </c>
      <c r="L893" s="50">
        <v>0</v>
      </c>
      <c r="M893" s="50">
        <v>121789132.04000001</v>
      </c>
      <c r="N893" s="50">
        <v>121789132.04000001</v>
      </c>
      <c r="O893" s="50">
        <v>1420287707.96</v>
      </c>
      <c r="P893" s="71">
        <f t="shared" si="27"/>
        <v>7.8977343333941782E-2</v>
      </c>
    </row>
    <row r="894" spans="1:16" ht="14.4" x14ac:dyDescent="0.2">
      <c r="A894" s="51" t="s">
        <v>710</v>
      </c>
      <c r="B894" s="51" t="s">
        <v>711</v>
      </c>
      <c r="C894" s="70" t="str">
        <f t="shared" si="26"/>
        <v>21375800 DIRECCIÓN DE BANDAS</v>
      </c>
      <c r="D894" s="51" t="s">
        <v>685</v>
      </c>
      <c r="E894" s="51" t="s">
        <v>21</v>
      </c>
      <c r="F894" s="51" t="s">
        <v>22</v>
      </c>
      <c r="G894" s="50">
        <v>1800000</v>
      </c>
      <c r="H894" s="50">
        <v>1800000</v>
      </c>
      <c r="I894" s="50">
        <v>1800000</v>
      </c>
      <c r="J894" s="50">
        <v>0</v>
      </c>
      <c r="K894" s="50">
        <v>0</v>
      </c>
      <c r="L894" s="50">
        <v>0</v>
      </c>
      <c r="M894" s="50">
        <v>378799</v>
      </c>
      <c r="N894" s="50">
        <v>378799</v>
      </c>
      <c r="O894" s="50">
        <v>1421201</v>
      </c>
      <c r="P894" s="71">
        <f t="shared" si="27"/>
        <v>0.2104438888888889</v>
      </c>
    </row>
    <row r="895" spans="1:16" ht="14.4" x14ac:dyDescent="0.2">
      <c r="A895" s="51" t="s">
        <v>710</v>
      </c>
      <c r="B895" s="51" t="s">
        <v>711</v>
      </c>
      <c r="C895" s="70" t="str">
        <f t="shared" si="26"/>
        <v>21375800 DIRECCIÓN DE BANDAS</v>
      </c>
      <c r="D895" s="51" t="s">
        <v>685</v>
      </c>
      <c r="E895" s="51" t="s">
        <v>23</v>
      </c>
      <c r="F895" s="51" t="s">
        <v>24</v>
      </c>
      <c r="G895" s="50">
        <v>1800000</v>
      </c>
      <c r="H895" s="50">
        <v>1800000</v>
      </c>
      <c r="I895" s="50">
        <v>1800000</v>
      </c>
      <c r="J895" s="50">
        <v>0</v>
      </c>
      <c r="K895" s="50">
        <v>0</v>
      </c>
      <c r="L895" s="50">
        <v>0</v>
      </c>
      <c r="M895" s="50">
        <v>378799</v>
      </c>
      <c r="N895" s="50">
        <v>378799</v>
      </c>
      <c r="O895" s="50">
        <v>1421201</v>
      </c>
      <c r="P895" s="71">
        <f t="shared" si="27"/>
        <v>0.2104438888888889</v>
      </c>
    </row>
    <row r="896" spans="1:16" ht="14.4" x14ac:dyDescent="0.2">
      <c r="A896" s="51" t="s">
        <v>710</v>
      </c>
      <c r="B896" s="51" t="s">
        <v>711</v>
      </c>
      <c r="C896" s="70" t="str">
        <f t="shared" si="26"/>
        <v>21375800 DIRECCIÓN DE BANDAS</v>
      </c>
      <c r="D896" s="51" t="s">
        <v>685</v>
      </c>
      <c r="E896" s="51" t="s">
        <v>27</v>
      </c>
      <c r="F896" s="51" t="s">
        <v>28</v>
      </c>
      <c r="G896" s="50">
        <v>988915006</v>
      </c>
      <c r="H896" s="50">
        <v>988915006</v>
      </c>
      <c r="I896" s="50">
        <v>988915006</v>
      </c>
      <c r="J896" s="50">
        <v>0</v>
      </c>
      <c r="K896" s="50">
        <v>0</v>
      </c>
      <c r="L896" s="50">
        <v>0</v>
      </c>
      <c r="M896" s="50">
        <v>206753609.05000001</v>
      </c>
      <c r="N896" s="50">
        <v>206753609.05000001</v>
      </c>
      <c r="O896" s="50">
        <v>782161396.95000005</v>
      </c>
      <c r="P896" s="71">
        <f t="shared" si="27"/>
        <v>0.20907116162215464</v>
      </c>
    </row>
    <row r="897" spans="1:16" ht="14.4" x14ac:dyDescent="0.2">
      <c r="A897" s="51" t="s">
        <v>710</v>
      </c>
      <c r="B897" s="51" t="s">
        <v>711</v>
      </c>
      <c r="C897" s="70" t="str">
        <f t="shared" si="26"/>
        <v>21375800 DIRECCIÓN DE BANDAS</v>
      </c>
      <c r="D897" s="51" t="s">
        <v>685</v>
      </c>
      <c r="E897" s="51" t="s">
        <v>29</v>
      </c>
      <c r="F897" s="51" t="s">
        <v>30</v>
      </c>
      <c r="G897" s="50">
        <v>612400000</v>
      </c>
      <c r="H897" s="50">
        <v>612400000</v>
      </c>
      <c r="I897" s="50">
        <v>612400000</v>
      </c>
      <c r="J897" s="50">
        <v>0</v>
      </c>
      <c r="K897" s="50">
        <v>0</v>
      </c>
      <c r="L897" s="50">
        <v>0</v>
      </c>
      <c r="M897" s="50">
        <v>44504041.350000001</v>
      </c>
      <c r="N897" s="50">
        <v>44504041.350000001</v>
      </c>
      <c r="O897" s="50">
        <v>567895958.64999998</v>
      </c>
      <c r="P897" s="71">
        <f t="shared" si="27"/>
        <v>7.2671524085564987E-2</v>
      </c>
    </row>
    <row r="898" spans="1:16" ht="14.4" x14ac:dyDescent="0.2">
      <c r="A898" s="51" t="s">
        <v>710</v>
      </c>
      <c r="B898" s="51" t="s">
        <v>711</v>
      </c>
      <c r="C898" s="70" t="str">
        <f t="shared" si="26"/>
        <v>21375800 DIRECCIÓN DE BANDAS</v>
      </c>
      <c r="D898" s="51" t="s">
        <v>685</v>
      </c>
      <c r="E898" s="51" t="s">
        <v>31</v>
      </c>
      <c r="F898" s="51" t="s">
        <v>32</v>
      </c>
      <c r="G898" s="50">
        <v>5065170</v>
      </c>
      <c r="H898" s="50">
        <v>5065170</v>
      </c>
      <c r="I898" s="50">
        <v>5065170</v>
      </c>
      <c r="J898" s="50">
        <v>0</v>
      </c>
      <c r="K898" s="50">
        <v>0</v>
      </c>
      <c r="L898" s="50">
        <v>0</v>
      </c>
      <c r="M898" s="50">
        <v>422097.5</v>
      </c>
      <c r="N898" s="50">
        <v>422097.5</v>
      </c>
      <c r="O898" s="50">
        <v>4643072.5</v>
      </c>
      <c r="P898" s="71">
        <f t="shared" si="27"/>
        <v>8.3333333333333329E-2</v>
      </c>
    </row>
    <row r="899" spans="1:16" ht="14.4" x14ac:dyDescent="0.2">
      <c r="A899" s="51" t="s">
        <v>710</v>
      </c>
      <c r="B899" s="51" t="s">
        <v>711</v>
      </c>
      <c r="C899" s="70" t="str">
        <f t="shared" si="26"/>
        <v>21375800 DIRECCIÓN DE BANDAS</v>
      </c>
      <c r="D899" s="51" t="s">
        <v>685</v>
      </c>
      <c r="E899" s="51" t="s">
        <v>33</v>
      </c>
      <c r="F899" s="51" t="s">
        <v>34</v>
      </c>
      <c r="G899" s="50">
        <v>195016318</v>
      </c>
      <c r="H899" s="50">
        <v>195016318</v>
      </c>
      <c r="I899" s="50">
        <v>195016318</v>
      </c>
      <c r="J899" s="50">
        <v>0</v>
      </c>
      <c r="K899" s="50">
        <v>0</v>
      </c>
      <c r="L899" s="50">
        <v>0</v>
      </c>
      <c r="M899" s="50">
        <v>0</v>
      </c>
      <c r="N899" s="50">
        <v>0</v>
      </c>
      <c r="O899" s="50">
        <v>195016318</v>
      </c>
      <c r="P899" s="71">
        <f t="shared" si="27"/>
        <v>0</v>
      </c>
    </row>
    <row r="900" spans="1:16" ht="14.4" x14ac:dyDescent="0.2">
      <c r="A900" s="51" t="s">
        <v>710</v>
      </c>
      <c r="B900" s="51" t="s">
        <v>711</v>
      </c>
      <c r="C900" s="70" t="str">
        <f t="shared" si="26"/>
        <v>21375800 DIRECCIÓN DE BANDAS</v>
      </c>
      <c r="D900" s="51" t="s">
        <v>685</v>
      </c>
      <c r="E900" s="51" t="s">
        <v>35</v>
      </c>
      <c r="F900" s="51" t="s">
        <v>36</v>
      </c>
      <c r="G900" s="50">
        <v>171333518</v>
      </c>
      <c r="H900" s="50">
        <v>171333518</v>
      </c>
      <c r="I900" s="50">
        <v>171333518</v>
      </c>
      <c r="J900" s="50">
        <v>0</v>
      </c>
      <c r="K900" s="50">
        <v>0</v>
      </c>
      <c r="L900" s="50">
        <v>0</v>
      </c>
      <c r="M900" s="50">
        <v>160721934.41999999</v>
      </c>
      <c r="N900" s="50">
        <v>160721934.41999999</v>
      </c>
      <c r="O900" s="50">
        <v>10611583.58</v>
      </c>
      <c r="P900" s="71">
        <f t="shared" si="27"/>
        <v>0.93806475403137402</v>
      </c>
    </row>
    <row r="901" spans="1:16" ht="14.4" x14ac:dyDescent="0.2">
      <c r="A901" s="51" t="s">
        <v>710</v>
      </c>
      <c r="B901" s="51" t="s">
        <v>711</v>
      </c>
      <c r="C901" s="70" t="str">
        <f t="shared" si="26"/>
        <v>21375800 DIRECCIÓN DE BANDAS</v>
      </c>
      <c r="D901" s="51" t="s">
        <v>685</v>
      </c>
      <c r="E901" s="51" t="s">
        <v>37</v>
      </c>
      <c r="F901" s="51" t="s">
        <v>38</v>
      </c>
      <c r="G901" s="50">
        <v>5100000</v>
      </c>
      <c r="H901" s="50">
        <v>5100000</v>
      </c>
      <c r="I901" s="50">
        <v>5100000</v>
      </c>
      <c r="J901" s="50">
        <v>0</v>
      </c>
      <c r="K901" s="50">
        <v>0</v>
      </c>
      <c r="L901" s="50">
        <v>0</v>
      </c>
      <c r="M901" s="50">
        <v>1105535.78</v>
      </c>
      <c r="N901" s="50">
        <v>1105535.78</v>
      </c>
      <c r="O901" s="50">
        <v>3994464.22</v>
      </c>
      <c r="P901" s="71">
        <f t="shared" si="27"/>
        <v>0.21677172156862745</v>
      </c>
    </row>
    <row r="902" spans="1:16" ht="14.4" x14ac:dyDescent="0.2">
      <c r="A902" s="51" t="s">
        <v>710</v>
      </c>
      <c r="B902" s="51" t="s">
        <v>711</v>
      </c>
      <c r="C902" s="70" t="str">
        <f t="shared" si="26"/>
        <v>21375800 DIRECCIÓN DE BANDAS</v>
      </c>
      <c r="D902" s="51" t="s">
        <v>685</v>
      </c>
      <c r="E902" s="51" t="s">
        <v>39</v>
      </c>
      <c r="F902" s="51" t="s">
        <v>40</v>
      </c>
      <c r="G902" s="50">
        <v>227933115</v>
      </c>
      <c r="H902" s="50">
        <v>227933115</v>
      </c>
      <c r="I902" s="50">
        <v>227933115</v>
      </c>
      <c r="J902" s="50">
        <v>0</v>
      </c>
      <c r="K902" s="50">
        <v>165815821</v>
      </c>
      <c r="L902" s="50">
        <v>0</v>
      </c>
      <c r="M902" s="50">
        <v>16530671</v>
      </c>
      <c r="N902" s="50">
        <v>16530671</v>
      </c>
      <c r="O902" s="50">
        <v>45586623</v>
      </c>
      <c r="P902" s="71">
        <f t="shared" si="27"/>
        <v>7.2524218343613653E-2</v>
      </c>
    </row>
    <row r="903" spans="1:16" ht="14.4" x14ac:dyDescent="0.2">
      <c r="A903" s="51" t="s">
        <v>710</v>
      </c>
      <c r="B903" s="51" t="s">
        <v>711</v>
      </c>
      <c r="C903" s="70" t="str">
        <f t="shared" ref="C903:C966" si="28">+CONCATENATE(A903," ",B903)</f>
        <v>21375800 DIRECCIÓN DE BANDAS</v>
      </c>
      <c r="D903" s="51" t="s">
        <v>685</v>
      </c>
      <c r="E903" s="51" t="s">
        <v>53</v>
      </c>
      <c r="F903" s="51" t="s">
        <v>42</v>
      </c>
      <c r="G903" s="50">
        <v>216244237</v>
      </c>
      <c r="H903" s="50">
        <v>216244237</v>
      </c>
      <c r="I903" s="50">
        <v>216244237</v>
      </c>
      <c r="J903" s="50">
        <v>0</v>
      </c>
      <c r="K903" s="50">
        <v>157312422.59999999</v>
      </c>
      <c r="L903" s="50">
        <v>0</v>
      </c>
      <c r="M903" s="50">
        <v>15682967</v>
      </c>
      <c r="N903" s="50">
        <v>15682967</v>
      </c>
      <c r="O903" s="50">
        <v>43248847.399999999</v>
      </c>
      <c r="P903" s="71">
        <f t="shared" ref="P903:P966" si="29">+IFERROR(M903/H903,0)</f>
        <v>7.2524323503705676E-2</v>
      </c>
    </row>
    <row r="904" spans="1:16" ht="14.4" x14ac:dyDescent="0.2">
      <c r="A904" s="51" t="s">
        <v>710</v>
      </c>
      <c r="B904" s="51" t="s">
        <v>711</v>
      </c>
      <c r="C904" s="70" t="str">
        <f t="shared" si="28"/>
        <v>21375800 DIRECCIÓN DE BANDAS</v>
      </c>
      <c r="D904" s="51" t="s">
        <v>685</v>
      </c>
      <c r="E904" s="51" t="s">
        <v>74</v>
      </c>
      <c r="F904" s="51" t="s">
        <v>63</v>
      </c>
      <c r="G904" s="50">
        <v>11688878</v>
      </c>
      <c r="H904" s="50">
        <v>11688878</v>
      </c>
      <c r="I904" s="50">
        <v>11688878</v>
      </c>
      <c r="J904" s="50">
        <v>0</v>
      </c>
      <c r="K904" s="50">
        <v>8503398.4000000004</v>
      </c>
      <c r="L904" s="50">
        <v>0</v>
      </c>
      <c r="M904" s="50">
        <v>847704</v>
      </c>
      <c r="N904" s="50">
        <v>847704</v>
      </c>
      <c r="O904" s="50">
        <v>2337775.6</v>
      </c>
      <c r="P904" s="72">
        <f t="shared" si="29"/>
        <v>7.2522272881965236E-2</v>
      </c>
    </row>
    <row r="905" spans="1:16" ht="14.4" x14ac:dyDescent="0.2">
      <c r="A905" s="51" t="s">
        <v>710</v>
      </c>
      <c r="B905" s="51" t="s">
        <v>711</v>
      </c>
      <c r="C905" s="70" t="str">
        <f t="shared" si="28"/>
        <v>21375800 DIRECCIÓN DE BANDAS</v>
      </c>
      <c r="D905" s="51" t="s">
        <v>685</v>
      </c>
      <c r="E905" s="51" t="s">
        <v>84</v>
      </c>
      <c r="F905" s="51" t="s">
        <v>85</v>
      </c>
      <c r="G905" s="50">
        <v>231907333</v>
      </c>
      <c r="H905" s="50">
        <v>231907333</v>
      </c>
      <c r="I905" s="50">
        <v>231907333</v>
      </c>
      <c r="J905" s="50">
        <v>0</v>
      </c>
      <c r="K905" s="50">
        <v>170437402.40000001</v>
      </c>
      <c r="L905" s="50">
        <v>0</v>
      </c>
      <c r="M905" s="50">
        <v>15088464</v>
      </c>
      <c r="N905" s="50">
        <v>15088464</v>
      </c>
      <c r="O905" s="50">
        <v>46381466.600000001</v>
      </c>
      <c r="P905" s="71">
        <f t="shared" si="29"/>
        <v>6.5062470448056076E-2</v>
      </c>
    </row>
    <row r="906" spans="1:16" ht="14.4" x14ac:dyDescent="0.2">
      <c r="A906" s="51" t="s">
        <v>710</v>
      </c>
      <c r="B906" s="51" t="s">
        <v>711</v>
      </c>
      <c r="C906" s="70" t="str">
        <f t="shared" si="28"/>
        <v>21375800 DIRECCIÓN DE BANDAS</v>
      </c>
      <c r="D906" s="51" t="s">
        <v>685</v>
      </c>
      <c r="E906" s="51" t="s">
        <v>98</v>
      </c>
      <c r="F906" s="51" t="s">
        <v>87</v>
      </c>
      <c r="G906" s="50">
        <v>126707434</v>
      </c>
      <c r="H906" s="50">
        <v>126707434</v>
      </c>
      <c r="I906" s="50">
        <v>126707434</v>
      </c>
      <c r="J906" s="50">
        <v>0</v>
      </c>
      <c r="K906" s="50">
        <v>93904778.200000003</v>
      </c>
      <c r="L906" s="50">
        <v>0</v>
      </c>
      <c r="M906" s="50">
        <v>7461169</v>
      </c>
      <c r="N906" s="50">
        <v>7461169</v>
      </c>
      <c r="O906" s="50">
        <v>25341486.800000001</v>
      </c>
      <c r="P906" s="71">
        <f t="shared" si="29"/>
        <v>5.8885013802741831E-2</v>
      </c>
    </row>
    <row r="907" spans="1:16" ht="14.4" x14ac:dyDescent="0.2">
      <c r="A907" s="51" t="s">
        <v>710</v>
      </c>
      <c r="B907" s="51" t="s">
        <v>711</v>
      </c>
      <c r="C907" s="70" t="str">
        <f t="shared" si="28"/>
        <v>21375800 DIRECCIÓN DE BANDAS</v>
      </c>
      <c r="D907" s="51" t="s">
        <v>685</v>
      </c>
      <c r="E907" s="51" t="s">
        <v>119</v>
      </c>
      <c r="F907" s="51" t="s">
        <v>108</v>
      </c>
      <c r="G907" s="50">
        <v>70133266</v>
      </c>
      <c r="H907" s="50">
        <v>70133266</v>
      </c>
      <c r="I907" s="50">
        <v>70133266</v>
      </c>
      <c r="J907" s="50">
        <v>0</v>
      </c>
      <c r="K907" s="50">
        <v>51021975.799999997</v>
      </c>
      <c r="L907" s="50">
        <v>0</v>
      </c>
      <c r="M907" s="50">
        <v>5084637</v>
      </c>
      <c r="N907" s="50">
        <v>5084637</v>
      </c>
      <c r="O907" s="50">
        <v>14026653.199999999</v>
      </c>
      <c r="P907" s="71">
        <f t="shared" si="29"/>
        <v>7.2499646601371731E-2</v>
      </c>
    </row>
    <row r="908" spans="1:16" ht="14.4" x14ac:dyDescent="0.2">
      <c r="A908" s="51" t="s">
        <v>710</v>
      </c>
      <c r="B908" s="51" t="s">
        <v>711</v>
      </c>
      <c r="C908" s="70" t="str">
        <f t="shared" si="28"/>
        <v>21375800 DIRECCIÓN DE BANDAS</v>
      </c>
      <c r="D908" s="51" t="s">
        <v>685</v>
      </c>
      <c r="E908" s="51" t="s">
        <v>140</v>
      </c>
      <c r="F908" s="51" t="s">
        <v>129</v>
      </c>
      <c r="G908" s="50">
        <v>35066633</v>
      </c>
      <c r="H908" s="50">
        <v>35066633</v>
      </c>
      <c r="I908" s="50">
        <v>35066633</v>
      </c>
      <c r="J908" s="50">
        <v>0</v>
      </c>
      <c r="K908" s="50">
        <v>25510648.399999999</v>
      </c>
      <c r="L908" s="50">
        <v>0</v>
      </c>
      <c r="M908" s="50">
        <v>2542658</v>
      </c>
      <c r="N908" s="50">
        <v>2542658</v>
      </c>
      <c r="O908" s="50">
        <v>7013326.5999999996</v>
      </c>
      <c r="P908" s="71">
        <f t="shared" si="29"/>
        <v>7.2509328169602136E-2</v>
      </c>
    </row>
    <row r="909" spans="1:16" ht="14.4" x14ac:dyDescent="0.2">
      <c r="A909" s="51" t="s">
        <v>710</v>
      </c>
      <c r="B909" s="51" t="s">
        <v>711</v>
      </c>
      <c r="C909" s="70" t="str">
        <f t="shared" si="28"/>
        <v>21375800 DIRECCIÓN DE BANDAS</v>
      </c>
      <c r="D909" s="51" t="s">
        <v>685</v>
      </c>
      <c r="E909" s="51" t="s">
        <v>167</v>
      </c>
      <c r="F909" s="51" t="s">
        <v>168</v>
      </c>
      <c r="G909" s="50">
        <v>463623075</v>
      </c>
      <c r="H909" s="50">
        <v>463623075</v>
      </c>
      <c r="I909" s="50">
        <v>115905768.75</v>
      </c>
      <c r="J909" s="50">
        <v>3604910.9</v>
      </c>
      <c r="K909" s="50">
        <v>50283862.340000004</v>
      </c>
      <c r="L909" s="50">
        <v>0</v>
      </c>
      <c r="M909" s="50">
        <v>313692.86</v>
      </c>
      <c r="N909" s="50">
        <v>313692.86</v>
      </c>
      <c r="O909" s="50">
        <v>409420608.89999998</v>
      </c>
      <c r="P909" s="71">
        <f t="shared" si="29"/>
        <v>6.7661183602649633E-4</v>
      </c>
    </row>
    <row r="910" spans="1:16" ht="14.4" x14ac:dyDescent="0.2">
      <c r="A910" s="51" t="s">
        <v>710</v>
      </c>
      <c r="B910" s="51" t="s">
        <v>711</v>
      </c>
      <c r="C910" s="70" t="str">
        <f t="shared" si="28"/>
        <v>21375800 DIRECCIÓN DE BANDAS</v>
      </c>
      <c r="D910" s="51" t="s">
        <v>685</v>
      </c>
      <c r="E910" s="51" t="s">
        <v>169</v>
      </c>
      <c r="F910" s="51" t="s">
        <v>170</v>
      </c>
      <c r="G910" s="50">
        <v>86000000</v>
      </c>
      <c r="H910" s="50">
        <v>86000000</v>
      </c>
      <c r="I910" s="50">
        <v>21500000</v>
      </c>
      <c r="J910" s="50">
        <v>1434718.53</v>
      </c>
      <c r="K910" s="50">
        <v>4603897.9800000004</v>
      </c>
      <c r="L910" s="50">
        <v>0</v>
      </c>
      <c r="M910" s="50">
        <v>0</v>
      </c>
      <c r="N910" s="50">
        <v>0</v>
      </c>
      <c r="O910" s="50">
        <v>79961383.489999995</v>
      </c>
      <c r="P910" s="71">
        <f t="shared" si="29"/>
        <v>0</v>
      </c>
    </row>
    <row r="911" spans="1:16" ht="14.4" x14ac:dyDescent="0.2">
      <c r="A911" s="51" t="s">
        <v>710</v>
      </c>
      <c r="B911" s="51" t="s">
        <v>711</v>
      </c>
      <c r="C911" s="70" t="str">
        <f t="shared" si="28"/>
        <v>21375800 DIRECCIÓN DE BANDAS</v>
      </c>
      <c r="D911" s="51" t="s">
        <v>685</v>
      </c>
      <c r="E911" s="51" t="s">
        <v>171</v>
      </c>
      <c r="F911" s="51" t="s">
        <v>172</v>
      </c>
      <c r="G911" s="50">
        <v>86000000</v>
      </c>
      <c r="H911" s="50">
        <v>86000000</v>
      </c>
      <c r="I911" s="50">
        <v>21500000</v>
      </c>
      <c r="J911" s="50">
        <v>1434718.53</v>
      </c>
      <c r="K911" s="50">
        <v>4603897.9800000004</v>
      </c>
      <c r="L911" s="50">
        <v>0</v>
      </c>
      <c r="M911" s="50">
        <v>0</v>
      </c>
      <c r="N911" s="50">
        <v>0</v>
      </c>
      <c r="O911" s="50">
        <v>79961383.489999995</v>
      </c>
      <c r="P911" s="71">
        <f t="shared" si="29"/>
        <v>0</v>
      </c>
    </row>
    <row r="912" spans="1:16" ht="14.4" x14ac:dyDescent="0.2">
      <c r="A912" s="51" t="s">
        <v>710</v>
      </c>
      <c r="B912" s="51" t="s">
        <v>711</v>
      </c>
      <c r="C912" s="70" t="str">
        <f t="shared" si="28"/>
        <v>21375800 DIRECCIÓN DE BANDAS</v>
      </c>
      <c r="D912" s="51" t="s">
        <v>685</v>
      </c>
      <c r="E912" s="51" t="s">
        <v>181</v>
      </c>
      <c r="F912" s="51" t="s">
        <v>182</v>
      </c>
      <c r="G912" s="50">
        <v>15187375</v>
      </c>
      <c r="H912" s="50">
        <v>15187375</v>
      </c>
      <c r="I912" s="50">
        <v>3796843.75</v>
      </c>
      <c r="J912" s="50">
        <v>0</v>
      </c>
      <c r="K912" s="50">
        <v>3230813.31</v>
      </c>
      <c r="L912" s="50">
        <v>0</v>
      </c>
      <c r="M912" s="50">
        <v>0</v>
      </c>
      <c r="N912" s="50">
        <v>0</v>
      </c>
      <c r="O912" s="50">
        <v>11956561.689999999</v>
      </c>
      <c r="P912" s="69">
        <f t="shared" si="29"/>
        <v>0</v>
      </c>
    </row>
    <row r="913" spans="1:16" ht="14.4" x14ac:dyDescent="0.2">
      <c r="A913" s="51" t="s">
        <v>710</v>
      </c>
      <c r="B913" s="51" t="s">
        <v>711</v>
      </c>
      <c r="C913" s="70" t="str">
        <f t="shared" si="28"/>
        <v>21375800 DIRECCIÓN DE BANDAS</v>
      </c>
      <c r="D913" s="51" t="s">
        <v>685</v>
      </c>
      <c r="E913" s="51" t="s">
        <v>183</v>
      </c>
      <c r="F913" s="51" t="s">
        <v>184</v>
      </c>
      <c r="G913" s="50">
        <v>2556666</v>
      </c>
      <c r="H913" s="50">
        <v>2556666</v>
      </c>
      <c r="I913" s="50">
        <v>639166.5</v>
      </c>
      <c r="J913" s="50">
        <v>0</v>
      </c>
      <c r="K913" s="50">
        <v>639166</v>
      </c>
      <c r="L913" s="50">
        <v>0</v>
      </c>
      <c r="M913" s="50">
        <v>0</v>
      </c>
      <c r="N913" s="50">
        <v>0</v>
      </c>
      <c r="O913" s="50">
        <v>1917500</v>
      </c>
      <c r="P913" s="69">
        <f t="shared" si="29"/>
        <v>0</v>
      </c>
    </row>
    <row r="914" spans="1:16" ht="14.4" x14ac:dyDescent="0.2">
      <c r="A914" s="51" t="s">
        <v>710</v>
      </c>
      <c r="B914" s="51" t="s">
        <v>711</v>
      </c>
      <c r="C914" s="70" t="str">
        <f t="shared" si="28"/>
        <v>21375800 DIRECCIÓN DE BANDAS</v>
      </c>
      <c r="D914" s="51" t="s">
        <v>685</v>
      </c>
      <c r="E914" s="51" t="s">
        <v>185</v>
      </c>
      <c r="F914" s="51" t="s">
        <v>186</v>
      </c>
      <c r="G914" s="50">
        <v>9313920</v>
      </c>
      <c r="H914" s="50">
        <v>9313920</v>
      </c>
      <c r="I914" s="50">
        <v>2328480</v>
      </c>
      <c r="J914" s="50">
        <v>0</v>
      </c>
      <c r="K914" s="50">
        <v>2328480</v>
      </c>
      <c r="L914" s="50">
        <v>0</v>
      </c>
      <c r="M914" s="50">
        <v>0</v>
      </c>
      <c r="N914" s="50">
        <v>0</v>
      </c>
      <c r="O914" s="50">
        <v>6985440</v>
      </c>
      <c r="P914" s="71">
        <f t="shared" si="29"/>
        <v>0</v>
      </c>
    </row>
    <row r="915" spans="1:16" ht="14.4" x14ac:dyDescent="0.2">
      <c r="A915" s="51" t="s">
        <v>710</v>
      </c>
      <c r="B915" s="51" t="s">
        <v>711</v>
      </c>
      <c r="C915" s="70" t="str">
        <f t="shared" si="28"/>
        <v>21375800 DIRECCIÓN DE BANDAS</v>
      </c>
      <c r="D915" s="51" t="s">
        <v>685</v>
      </c>
      <c r="E915" s="51" t="s">
        <v>189</v>
      </c>
      <c r="F915" s="51" t="s">
        <v>190</v>
      </c>
      <c r="G915" s="50">
        <v>3316789</v>
      </c>
      <c r="H915" s="50">
        <v>3316789</v>
      </c>
      <c r="I915" s="50">
        <v>829197.25</v>
      </c>
      <c r="J915" s="50">
        <v>0</v>
      </c>
      <c r="K915" s="50">
        <v>263167.31</v>
      </c>
      <c r="L915" s="50">
        <v>0</v>
      </c>
      <c r="M915" s="50">
        <v>0</v>
      </c>
      <c r="N915" s="50">
        <v>0</v>
      </c>
      <c r="O915" s="50">
        <v>3053621.69</v>
      </c>
      <c r="P915" s="71">
        <f t="shared" si="29"/>
        <v>0</v>
      </c>
    </row>
    <row r="916" spans="1:16" ht="14.4" x14ac:dyDescent="0.2">
      <c r="A916" s="51" t="s">
        <v>710</v>
      </c>
      <c r="B916" s="51" t="s">
        <v>711</v>
      </c>
      <c r="C916" s="70" t="str">
        <f t="shared" si="28"/>
        <v>21375800 DIRECCIÓN DE BANDAS</v>
      </c>
      <c r="D916" s="51" t="s">
        <v>685</v>
      </c>
      <c r="E916" s="51" t="s">
        <v>193</v>
      </c>
      <c r="F916" s="51" t="s">
        <v>194</v>
      </c>
      <c r="G916" s="50">
        <v>68500000</v>
      </c>
      <c r="H916" s="50">
        <v>68500000</v>
      </c>
      <c r="I916" s="50">
        <v>17125000</v>
      </c>
      <c r="J916" s="50">
        <v>0</v>
      </c>
      <c r="K916" s="50">
        <v>0</v>
      </c>
      <c r="L916" s="50">
        <v>0</v>
      </c>
      <c r="M916" s="50">
        <v>0</v>
      </c>
      <c r="N916" s="50">
        <v>0</v>
      </c>
      <c r="O916" s="50">
        <v>68500000</v>
      </c>
      <c r="P916" s="71">
        <f t="shared" si="29"/>
        <v>0</v>
      </c>
    </row>
    <row r="917" spans="1:16" ht="14.4" x14ac:dyDescent="0.2">
      <c r="A917" s="51" t="s">
        <v>710</v>
      </c>
      <c r="B917" s="51" t="s">
        <v>711</v>
      </c>
      <c r="C917" s="70" t="str">
        <f t="shared" si="28"/>
        <v>21375800 DIRECCIÓN DE BANDAS</v>
      </c>
      <c r="D917" s="51" t="s">
        <v>685</v>
      </c>
      <c r="E917" s="51" t="s">
        <v>195</v>
      </c>
      <c r="F917" s="51" t="s">
        <v>196</v>
      </c>
      <c r="G917" s="50">
        <v>100000</v>
      </c>
      <c r="H917" s="50">
        <v>100000</v>
      </c>
      <c r="I917" s="50">
        <v>25000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100000</v>
      </c>
      <c r="P917" s="71">
        <f t="shared" si="29"/>
        <v>0</v>
      </c>
    </row>
    <row r="918" spans="1:16" ht="14.4" x14ac:dyDescent="0.2">
      <c r="A918" s="51" t="s">
        <v>710</v>
      </c>
      <c r="B918" s="51" t="s">
        <v>711</v>
      </c>
      <c r="C918" s="70" t="str">
        <f t="shared" si="28"/>
        <v>21375800 DIRECCIÓN DE BANDAS</v>
      </c>
      <c r="D918" s="51" t="s">
        <v>685</v>
      </c>
      <c r="E918" s="51" t="s">
        <v>201</v>
      </c>
      <c r="F918" s="51" t="s">
        <v>202</v>
      </c>
      <c r="G918" s="50">
        <v>63000000</v>
      </c>
      <c r="H918" s="50">
        <v>63000000</v>
      </c>
      <c r="I918" s="50">
        <v>15750000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63000000</v>
      </c>
      <c r="P918" s="71">
        <f t="shared" si="29"/>
        <v>0</v>
      </c>
    </row>
    <row r="919" spans="1:16" ht="14.4" x14ac:dyDescent="0.2">
      <c r="A919" s="51" t="s">
        <v>710</v>
      </c>
      <c r="B919" s="51" t="s">
        <v>711</v>
      </c>
      <c r="C919" s="70" t="str">
        <f t="shared" si="28"/>
        <v>21375800 DIRECCIÓN DE BANDAS</v>
      </c>
      <c r="D919" s="51" t="s">
        <v>685</v>
      </c>
      <c r="E919" s="51" t="s">
        <v>207</v>
      </c>
      <c r="F919" s="51" t="s">
        <v>208</v>
      </c>
      <c r="G919" s="50">
        <v>5400000</v>
      </c>
      <c r="H919" s="50">
        <v>5400000</v>
      </c>
      <c r="I919" s="50">
        <v>1350000</v>
      </c>
      <c r="J919" s="50">
        <v>0</v>
      </c>
      <c r="K919" s="50">
        <v>0</v>
      </c>
      <c r="L919" s="50">
        <v>0</v>
      </c>
      <c r="M919" s="50">
        <v>0</v>
      </c>
      <c r="N919" s="50">
        <v>0</v>
      </c>
      <c r="O919" s="50">
        <v>5400000</v>
      </c>
      <c r="P919" s="71">
        <f t="shared" si="29"/>
        <v>0</v>
      </c>
    </row>
    <row r="920" spans="1:16" ht="14.4" x14ac:dyDescent="0.2">
      <c r="A920" s="51" t="s">
        <v>710</v>
      </c>
      <c r="B920" s="51" t="s">
        <v>711</v>
      </c>
      <c r="C920" s="70" t="str">
        <f t="shared" si="28"/>
        <v>21375800 DIRECCIÓN DE BANDAS</v>
      </c>
      <c r="D920" s="51" t="s">
        <v>685</v>
      </c>
      <c r="E920" s="51" t="s">
        <v>209</v>
      </c>
      <c r="F920" s="51" t="s">
        <v>210</v>
      </c>
      <c r="G920" s="50">
        <v>149400000</v>
      </c>
      <c r="H920" s="50">
        <v>149400000</v>
      </c>
      <c r="I920" s="50">
        <v>37350000</v>
      </c>
      <c r="J920" s="50">
        <v>717852.33</v>
      </c>
      <c r="K920" s="50">
        <v>31540540.25</v>
      </c>
      <c r="L920" s="50">
        <v>0</v>
      </c>
      <c r="M920" s="50">
        <v>0</v>
      </c>
      <c r="N920" s="50">
        <v>0</v>
      </c>
      <c r="O920" s="50">
        <v>117141607.42</v>
      </c>
      <c r="P920" s="71">
        <f t="shared" si="29"/>
        <v>0</v>
      </c>
    </row>
    <row r="921" spans="1:16" ht="14.4" x14ac:dyDescent="0.2">
      <c r="A921" s="51" t="s">
        <v>710</v>
      </c>
      <c r="B921" s="51" t="s">
        <v>711</v>
      </c>
      <c r="C921" s="70" t="str">
        <f t="shared" si="28"/>
        <v>21375800 DIRECCIÓN DE BANDAS</v>
      </c>
      <c r="D921" s="51" t="s">
        <v>685</v>
      </c>
      <c r="E921" s="51" t="s">
        <v>221</v>
      </c>
      <c r="F921" s="51" t="s">
        <v>222</v>
      </c>
      <c r="G921" s="50">
        <v>138000000</v>
      </c>
      <c r="H921" s="50">
        <v>138000000</v>
      </c>
      <c r="I921" s="50">
        <v>34500000</v>
      </c>
      <c r="J921" s="50">
        <v>717852.33</v>
      </c>
      <c r="K921" s="50">
        <v>31540540.25</v>
      </c>
      <c r="L921" s="50">
        <v>0</v>
      </c>
      <c r="M921" s="50">
        <v>0</v>
      </c>
      <c r="N921" s="50">
        <v>0</v>
      </c>
      <c r="O921" s="50">
        <v>105741607.42</v>
      </c>
      <c r="P921" s="71">
        <f t="shared" si="29"/>
        <v>0</v>
      </c>
    </row>
    <row r="922" spans="1:16" ht="14.4" x14ac:dyDescent="0.2">
      <c r="A922" s="51" t="s">
        <v>710</v>
      </c>
      <c r="B922" s="51" t="s">
        <v>711</v>
      </c>
      <c r="C922" s="70" t="str">
        <f t="shared" si="28"/>
        <v>21375800 DIRECCIÓN DE BANDAS</v>
      </c>
      <c r="D922" s="51" t="s">
        <v>685</v>
      </c>
      <c r="E922" s="51" t="s">
        <v>223</v>
      </c>
      <c r="F922" s="51" t="s">
        <v>224</v>
      </c>
      <c r="G922" s="50">
        <v>11400000</v>
      </c>
      <c r="H922" s="50">
        <v>11400000</v>
      </c>
      <c r="I922" s="50">
        <v>2850000</v>
      </c>
      <c r="J922" s="50">
        <v>0</v>
      </c>
      <c r="K922" s="50">
        <v>0</v>
      </c>
      <c r="L922" s="50">
        <v>0</v>
      </c>
      <c r="M922" s="50">
        <v>0</v>
      </c>
      <c r="N922" s="50">
        <v>0</v>
      </c>
      <c r="O922" s="50">
        <v>11400000</v>
      </c>
      <c r="P922" s="71">
        <f t="shared" si="29"/>
        <v>0</v>
      </c>
    </row>
    <row r="923" spans="1:16" ht="14.4" x14ac:dyDescent="0.2">
      <c r="A923" s="51" t="s">
        <v>710</v>
      </c>
      <c r="B923" s="51" t="s">
        <v>711</v>
      </c>
      <c r="C923" s="70" t="str">
        <f t="shared" si="28"/>
        <v>21375800 DIRECCIÓN DE BANDAS</v>
      </c>
      <c r="D923" s="51" t="s">
        <v>685</v>
      </c>
      <c r="E923" s="51" t="s">
        <v>225</v>
      </c>
      <c r="F923" s="51" t="s">
        <v>226</v>
      </c>
      <c r="G923" s="50">
        <v>81000000</v>
      </c>
      <c r="H923" s="50">
        <v>81000000</v>
      </c>
      <c r="I923" s="50">
        <v>20050782</v>
      </c>
      <c r="J923" s="50">
        <v>973220</v>
      </c>
      <c r="K923" s="50">
        <v>8387305.1399999997</v>
      </c>
      <c r="L923" s="50">
        <v>0</v>
      </c>
      <c r="M923" s="50">
        <v>39474.86</v>
      </c>
      <c r="N923" s="50">
        <v>39474.86</v>
      </c>
      <c r="O923" s="50">
        <v>71600000</v>
      </c>
      <c r="P923" s="71">
        <f t="shared" si="29"/>
        <v>4.8734395061728395E-4</v>
      </c>
    </row>
    <row r="924" spans="1:16" ht="14.4" x14ac:dyDescent="0.2">
      <c r="A924" s="51" t="s">
        <v>710</v>
      </c>
      <c r="B924" s="51" t="s">
        <v>711</v>
      </c>
      <c r="C924" s="70" t="str">
        <f t="shared" si="28"/>
        <v>21375800 DIRECCIÓN DE BANDAS</v>
      </c>
      <c r="D924" s="51" t="s">
        <v>685</v>
      </c>
      <c r="E924" s="51" t="s">
        <v>227</v>
      </c>
      <c r="F924" s="51" t="s">
        <v>228</v>
      </c>
      <c r="G924" s="50">
        <v>47000000</v>
      </c>
      <c r="H924" s="50">
        <v>47000000</v>
      </c>
      <c r="I924" s="50">
        <v>11550782</v>
      </c>
      <c r="J924" s="50">
        <v>88420</v>
      </c>
      <c r="K924" s="50">
        <v>783305.14</v>
      </c>
      <c r="L924" s="50">
        <v>0</v>
      </c>
      <c r="M924" s="50">
        <v>28274.86</v>
      </c>
      <c r="N924" s="50">
        <v>28274.86</v>
      </c>
      <c r="O924" s="50">
        <v>46100000</v>
      </c>
      <c r="P924" s="71">
        <f t="shared" si="29"/>
        <v>6.0159276595744685E-4</v>
      </c>
    </row>
    <row r="925" spans="1:16" ht="14.4" x14ac:dyDescent="0.2">
      <c r="A925" s="51" t="s">
        <v>710</v>
      </c>
      <c r="B925" s="51" t="s">
        <v>711</v>
      </c>
      <c r="C925" s="70" t="str">
        <f t="shared" si="28"/>
        <v>21375800 DIRECCIÓN DE BANDAS</v>
      </c>
      <c r="D925" s="51" t="s">
        <v>685</v>
      </c>
      <c r="E925" s="51" t="s">
        <v>229</v>
      </c>
      <c r="F925" s="51" t="s">
        <v>230</v>
      </c>
      <c r="G925" s="50">
        <v>34000000</v>
      </c>
      <c r="H925" s="50">
        <v>34000000</v>
      </c>
      <c r="I925" s="50">
        <v>8500000</v>
      </c>
      <c r="J925" s="50">
        <v>884800</v>
      </c>
      <c r="K925" s="50">
        <v>7604000</v>
      </c>
      <c r="L925" s="50">
        <v>0</v>
      </c>
      <c r="M925" s="50">
        <v>11200</v>
      </c>
      <c r="N925" s="50">
        <v>11200</v>
      </c>
      <c r="O925" s="50">
        <v>25500000</v>
      </c>
      <c r="P925" s="71">
        <f t="shared" si="29"/>
        <v>3.2941176470588238E-4</v>
      </c>
    </row>
    <row r="926" spans="1:16" ht="14.4" x14ac:dyDescent="0.2">
      <c r="A926" s="51" t="s">
        <v>710</v>
      </c>
      <c r="B926" s="51" t="s">
        <v>711</v>
      </c>
      <c r="C926" s="70" t="str">
        <f t="shared" si="28"/>
        <v>21375800 DIRECCIÓN DE BANDAS</v>
      </c>
      <c r="D926" s="51" t="s">
        <v>685</v>
      </c>
      <c r="E926" s="51" t="s">
        <v>235</v>
      </c>
      <c r="F926" s="51" t="s">
        <v>236</v>
      </c>
      <c r="G926" s="50">
        <v>4400000</v>
      </c>
      <c r="H926" s="50">
        <v>4400000</v>
      </c>
      <c r="I926" s="50">
        <v>1100000</v>
      </c>
      <c r="J926" s="50">
        <v>0</v>
      </c>
      <c r="K926" s="50">
        <v>0</v>
      </c>
      <c r="L926" s="50">
        <v>0</v>
      </c>
      <c r="M926" s="50">
        <v>0</v>
      </c>
      <c r="N926" s="50">
        <v>0</v>
      </c>
      <c r="O926" s="50">
        <v>4400000</v>
      </c>
      <c r="P926" s="71">
        <f t="shared" si="29"/>
        <v>0</v>
      </c>
    </row>
    <row r="927" spans="1:16" ht="14.4" x14ac:dyDescent="0.2">
      <c r="A927" s="51" t="s">
        <v>710</v>
      </c>
      <c r="B927" s="51" t="s">
        <v>711</v>
      </c>
      <c r="C927" s="70" t="str">
        <f t="shared" si="28"/>
        <v>21375800 DIRECCIÓN DE BANDAS</v>
      </c>
      <c r="D927" s="51" t="s">
        <v>685</v>
      </c>
      <c r="E927" s="51" t="s">
        <v>237</v>
      </c>
      <c r="F927" s="51" t="s">
        <v>238</v>
      </c>
      <c r="G927" s="50">
        <v>4400000</v>
      </c>
      <c r="H927" s="50">
        <v>4400000</v>
      </c>
      <c r="I927" s="50">
        <v>1100000</v>
      </c>
      <c r="J927" s="50">
        <v>0</v>
      </c>
      <c r="K927" s="50">
        <v>0</v>
      </c>
      <c r="L927" s="50">
        <v>0</v>
      </c>
      <c r="M927" s="50">
        <v>0</v>
      </c>
      <c r="N927" s="50">
        <v>0</v>
      </c>
      <c r="O927" s="50">
        <v>4400000</v>
      </c>
      <c r="P927" s="71">
        <f t="shared" si="29"/>
        <v>0</v>
      </c>
    </row>
    <row r="928" spans="1:16" ht="14.4" x14ac:dyDescent="0.2">
      <c r="A928" s="51" t="s">
        <v>710</v>
      </c>
      <c r="B928" s="51" t="s">
        <v>711</v>
      </c>
      <c r="C928" s="70" t="str">
        <f t="shared" si="28"/>
        <v>21375800 DIRECCIÓN DE BANDAS</v>
      </c>
      <c r="D928" s="51" t="s">
        <v>685</v>
      </c>
      <c r="E928" s="51" t="s">
        <v>247</v>
      </c>
      <c r="F928" s="51" t="s">
        <v>248</v>
      </c>
      <c r="G928" s="50">
        <v>58585700</v>
      </c>
      <c r="H928" s="50">
        <v>58585700</v>
      </c>
      <c r="I928" s="50">
        <v>14646425</v>
      </c>
      <c r="J928" s="50">
        <v>479120.04</v>
      </c>
      <c r="K928" s="50">
        <v>2521305.66</v>
      </c>
      <c r="L928" s="50">
        <v>0</v>
      </c>
      <c r="M928" s="50">
        <v>0</v>
      </c>
      <c r="N928" s="50">
        <v>0</v>
      </c>
      <c r="O928" s="50">
        <v>55585274.299999997</v>
      </c>
      <c r="P928" s="71">
        <f t="shared" si="29"/>
        <v>0</v>
      </c>
    </row>
    <row r="929" spans="1:16" ht="14.4" x14ac:dyDescent="0.2">
      <c r="A929" s="51" t="s">
        <v>710</v>
      </c>
      <c r="B929" s="51" t="s">
        <v>711</v>
      </c>
      <c r="C929" s="70" t="str">
        <f t="shared" si="28"/>
        <v>21375800 DIRECCIÓN DE BANDAS</v>
      </c>
      <c r="D929" s="51" t="s">
        <v>685</v>
      </c>
      <c r="E929" s="51" t="s">
        <v>249</v>
      </c>
      <c r="F929" s="51" t="s">
        <v>250</v>
      </c>
      <c r="G929" s="50">
        <v>42808200</v>
      </c>
      <c r="H929" s="50">
        <v>42808200</v>
      </c>
      <c r="I929" s="50">
        <v>10702050</v>
      </c>
      <c r="J929" s="50">
        <v>0</v>
      </c>
      <c r="K929" s="50">
        <v>0</v>
      </c>
      <c r="L929" s="50">
        <v>0</v>
      </c>
      <c r="M929" s="50">
        <v>0</v>
      </c>
      <c r="N929" s="50">
        <v>0</v>
      </c>
      <c r="O929" s="50">
        <v>42808200</v>
      </c>
      <c r="P929" s="71">
        <f t="shared" si="29"/>
        <v>0</v>
      </c>
    </row>
    <row r="930" spans="1:16" ht="14.4" x14ac:dyDescent="0.2">
      <c r="A930" s="51" t="s">
        <v>710</v>
      </c>
      <c r="B930" s="51" t="s">
        <v>711</v>
      </c>
      <c r="C930" s="70" t="str">
        <f t="shared" si="28"/>
        <v>21375800 DIRECCIÓN DE BANDAS</v>
      </c>
      <c r="D930" s="51" t="s">
        <v>685</v>
      </c>
      <c r="E930" s="51" t="s">
        <v>255</v>
      </c>
      <c r="F930" s="51" t="s">
        <v>256</v>
      </c>
      <c r="G930" s="50">
        <v>4000000</v>
      </c>
      <c r="H930" s="50">
        <v>4000000</v>
      </c>
      <c r="I930" s="50">
        <v>1000000</v>
      </c>
      <c r="J930" s="50">
        <v>0</v>
      </c>
      <c r="K930" s="50">
        <v>999999.15</v>
      </c>
      <c r="L930" s="50">
        <v>0</v>
      </c>
      <c r="M930" s="50">
        <v>0</v>
      </c>
      <c r="N930" s="50">
        <v>0</v>
      </c>
      <c r="O930" s="50">
        <v>3000000.85</v>
      </c>
      <c r="P930" s="71">
        <f t="shared" si="29"/>
        <v>0</v>
      </c>
    </row>
    <row r="931" spans="1:16" ht="14.4" x14ac:dyDescent="0.2">
      <c r="A931" s="51" t="s">
        <v>710</v>
      </c>
      <c r="B931" s="51" t="s">
        <v>711</v>
      </c>
      <c r="C931" s="70" t="str">
        <f t="shared" si="28"/>
        <v>21375800 DIRECCIÓN DE BANDAS</v>
      </c>
      <c r="D931" s="51" t="s">
        <v>685</v>
      </c>
      <c r="E931" s="51" t="s">
        <v>259</v>
      </c>
      <c r="F931" s="51" t="s">
        <v>260</v>
      </c>
      <c r="G931" s="50">
        <v>7000000</v>
      </c>
      <c r="H931" s="50">
        <v>7000000</v>
      </c>
      <c r="I931" s="50">
        <v>1750000</v>
      </c>
      <c r="J931" s="50">
        <v>479120.04</v>
      </c>
      <c r="K931" s="50">
        <v>326931.59999999998</v>
      </c>
      <c r="L931" s="50">
        <v>0</v>
      </c>
      <c r="M931" s="50">
        <v>0</v>
      </c>
      <c r="N931" s="50">
        <v>0</v>
      </c>
      <c r="O931" s="50">
        <v>6193948.3600000003</v>
      </c>
      <c r="P931" s="71">
        <f t="shared" si="29"/>
        <v>0</v>
      </c>
    </row>
    <row r="932" spans="1:16" ht="14.4" x14ac:dyDescent="0.2">
      <c r="A932" s="51" t="s">
        <v>710</v>
      </c>
      <c r="B932" s="51" t="s">
        <v>711</v>
      </c>
      <c r="C932" s="70" t="str">
        <f t="shared" si="28"/>
        <v>21375800 DIRECCIÓN DE BANDAS</v>
      </c>
      <c r="D932" s="51" t="s">
        <v>685</v>
      </c>
      <c r="E932" s="51" t="s">
        <v>263</v>
      </c>
      <c r="F932" s="51" t="s">
        <v>264</v>
      </c>
      <c r="G932" s="50">
        <v>4777500</v>
      </c>
      <c r="H932" s="50">
        <v>4777500</v>
      </c>
      <c r="I932" s="50">
        <v>1194375</v>
      </c>
      <c r="J932" s="50">
        <v>0</v>
      </c>
      <c r="K932" s="50">
        <v>1194374.9099999999</v>
      </c>
      <c r="L932" s="50">
        <v>0</v>
      </c>
      <c r="M932" s="50">
        <v>0</v>
      </c>
      <c r="N932" s="50">
        <v>0</v>
      </c>
      <c r="O932" s="50">
        <v>3583125.09</v>
      </c>
      <c r="P932" s="71">
        <f t="shared" si="29"/>
        <v>0</v>
      </c>
    </row>
    <row r="933" spans="1:16" ht="14.4" x14ac:dyDescent="0.2">
      <c r="A933" s="51" t="s">
        <v>710</v>
      </c>
      <c r="B933" s="51" t="s">
        <v>711</v>
      </c>
      <c r="C933" s="70" t="str">
        <f t="shared" si="28"/>
        <v>21375800 DIRECCIÓN DE BANDAS</v>
      </c>
      <c r="D933" s="51" t="s">
        <v>685</v>
      </c>
      <c r="E933" s="51" t="s">
        <v>265</v>
      </c>
      <c r="F933" s="51" t="s">
        <v>266</v>
      </c>
      <c r="G933" s="50">
        <v>550000</v>
      </c>
      <c r="H933" s="50">
        <v>550000</v>
      </c>
      <c r="I933" s="50">
        <v>336718</v>
      </c>
      <c r="J933" s="50">
        <v>0</v>
      </c>
      <c r="K933" s="50">
        <v>0</v>
      </c>
      <c r="L933" s="50">
        <v>0</v>
      </c>
      <c r="M933" s="50">
        <v>274218</v>
      </c>
      <c r="N933" s="50">
        <v>274218</v>
      </c>
      <c r="O933" s="50">
        <v>275782</v>
      </c>
      <c r="P933" s="71">
        <f t="shared" si="29"/>
        <v>0.49857818181818181</v>
      </c>
    </row>
    <row r="934" spans="1:16" ht="14.4" x14ac:dyDescent="0.2">
      <c r="A934" s="51" t="s">
        <v>710</v>
      </c>
      <c r="B934" s="51" t="s">
        <v>711</v>
      </c>
      <c r="C934" s="70" t="str">
        <f t="shared" si="28"/>
        <v>21375800 DIRECCIÓN DE BANDAS</v>
      </c>
      <c r="D934" s="51" t="s">
        <v>685</v>
      </c>
      <c r="E934" s="51" t="s">
        <v>267</v>
      </c>
      <c r="F934" s="51" t="s">
        <v>268</v>
      </c>
      <c r="G934" s="50">
        <v>250000</v>
      </c>
      <c r="H934" s="50">
        <v>250000</v>
      </c>
      <c r="I934" s="50">
        <v>62500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250000</v>
      </c>
      <c r="P934" s="71">
        <f t="shared" si="29"/>
        <v>0</v>
      </c>
    </row>
    <row r="935" spans="1:16" ht="14.4" x14ac:dyDescent="0.2">
      <c r="A935" s="51" t="s">
        <v>710</v>
      </c>
      <c r="B935" s="51" t="s">
        <v>711</v>
      </c>
      <c r="C935" s="70" t="str">
        <f t="shared" si="28"/>
        <v>21375800 DIRECCIÓN DE BANDAS</v>
      </c>
      <c r="D935" s="51" t="s">
        <v>685</v>
      </c>
      <c r="E935" s="51" t="s">
        <v>269</v>
      </c>
      <c r="F935" s="51" t="s">
        <v>270</v>
      </c>
      <c r="G935" s="50">
        <v>300000</v>
      </c>
      <c r="H935" s="50">
        <v>300000</v>
      </c>
      <c r="I935" s="50">
        <v>274218</v>
      </c>
      <c r="J935" s="50">
        <v>0</v>
      </c>
      <c r="K935" s="50">
        <v>0</v>
      </c>
      <c r="L935" s="50">
        <v>0</v>
      </c>
      <c r="M935" s="50">
        <v>274218</v>
      </c>
      <c r="N935" s="50">
        <v>274218</v>
      </c>
      <c r="O935" s="50">
        <v>25782</v>
      </c>
      <c r="P935" s="71">
        <f t="shared" si="29"/>
        <v>0.91405999999999998</v>
      </c>
    </row>
    <row r="936" spans="1:16" ht="14.4" x14ac:dyDescent="0.2">
      <c r="A936" s="51" t="s">
        <v>710</v>
      </c>
      <c r="B936" s="51" t="s">
        <v>711</v>
      </c>
      <c r="C936" s="70" t="str">
        <f t="shared" si="28"/>
        <v>21375800 DIRECCIÓN DE BANDAS</v>
      </c>
      <c r="D936" s="51" t="s">
        <v>685</v>
      </c>
      <c r="E936" s="51" t="s">
        <v>279</v>
      </c>
      <c r="F936" s="51" t="s">
        <v>280</v>
      </c>
      <c r="G936" s="50">
        <v>27009243</v>
      </c>
      <c r="H936" s="50">
        <v>27009243</v>
      </c>
      <c r="I936" s="50">
        <v>6752310.75</v>
      </c>
      <c r="J936" s="50">
        <v>0</v>
      </c>
      <c r="K936" s="50">
        <v>1006731</v>
      </c>
      <c r="L936" s="50">
        <v>0</v>
      </c>
      <c r="M936" s="50">
        <v>243269</v>
      </c>
      <c r="N936" s="50">
        <v>243269</v>
      </c>
      <c r="O936" s="50">
        <v>25759243</v>
      </c>
      <c r="P936" s="71">
        <f t="shared" si="29"/>
        <v>9.0068796078438783E-3</v>
      </c>
    </row>
    <row r="937" spans="1:16" ht="14.4" x14ac:dyDescent="0.2">
      <c r="A937" s="51" t="s">
        <v>710</v>
      </c>
      <c r="B937" s="51" t="s">
        <v>711</v>
      </c>
      <c r="C937" s="70" t="str">
        <f t="shared" si="28"/>
        <v>21375800 DIRECCIÓN DE BANDAS</v>
      </c>
      <c r="D937" s="51" t="s">
        <v>685</v>
      </c>
      <c r="E937" s="51" t="s">
        <v>281</v>
      </c>
      <c r="F937" s="51" t="s">
        <v>282</v>
      </c>
      <c r="G937" s="50">
        <v>6721600</v>
      </c>
      <c r="H937" s="50">
        <v>6721600</v>
      </c>
      <c r="I937" s="50">
        <v>1680400</v>
      </c>
      <c r="J937" s="50">
        <v>0</v>
      </c>
      <c r="K937" s="50">
        <v>1006731</v>
      </c>
      <c r="L937" s="50">
        <v>0</v>
      </c>
      <c r="M937" s="50">
        <v>243269</v>
      </c>
      <c r="N937" s="50">
        <v>243269</v>
      </c>
      <c r="O937" s="50">
        <v>5471600</v>
      </c>
      <c r="P937" s="71">
        <f t="shared" si="29"/>
        <v>3.6192126874553678E-2</v>
      </c>
    </row>
    <row r="938" spans="1:16" ht="14.4" x14ac:dyDescent="0.2">
      <c r="A938" s="51" t="s">
        <v>710</v>
      </c>
      <c r="B938" s="51" t="s">
        <v>711</v>
      </c>
      <c r="C938" s="70" t="str">
        <f t="shared" si="28"/>
        <v>21375800 DIRECCIÓN DE BANDAS</v>
      </c>
      <c r="D938" s="51" t="s">
        <v>685</v>
      </c>
      <c r="E938" s="51" t="s">
        <v>283</v>
      </c>
      <c r="F938" s="51" t="s">
        <v>284</v>
      </c>
      <c r="G938" s="50">
        <v>5000000</v>
      </c>
      <c r="H938" s="50">
        <v>5000000</v>
      </c>
      <c r="I938" s="50">
        <v>1250000</v>
      </c>
      <c r="J938" s="50">
        <v>0</v>
      </c>
      <c r="K938" s="50">
        <v>1006731</v>
      </c>
      <c r="L938" s="50">
        <v>0</v>
      </c>
      <c r="M938" s="50">
        <v>243269</v>
      </c>
      <c r="N938" s="50">
        <v>243269</v>
      </c>
      <c r="O938" s="50">
        <v>3750000</v>
      </c>
      <c r="P938" s="71">
        <f t="shared" si="29"/>
        <v>4.8653799999999997E-2</v>
      </c>
    </row>
    <row r="939" spans="1:16" ht="14.4" x14ac:dyDescent="0.2">
      <c r="A939" s="51" t="s">
        <v>710</v>
      </c>
      <c r="B939" s="51" t="s">
        <v>711</v>
      </c>
      <c r="C939" s="70" t="str">
        <f t="shared" si="28"/>
        <v>21375800 DIRECCIÓN DE BANDAS</v>
      </c>
      <c r="D939" s="51" t="s">
        <v>685</v>
      </c>
      <c r="E939" s="51" t="s">
        <v>285</v>
      </c>
      <c r="F939" s="51" t="s">
        <v>286</v>
      </c>
      <c r="G939" s="50">
        <v>721600</v>
      </c>
      <c r="H939" s="50">
        <v>721600</v>
      </c>
      <c r="I939" s="50">
        <v>180400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721600</v>
      </c>
      <c r="P939" s="71">
        <f t="shared" si="29"/>
        <v>0</v>
      </c>
    </row>
    <row r="940" spans="1:16" ht="14.4" x14ac:dyDescent="0.2">
      <c r="A940" s="51" t="s">
        <v>710</v>
      </c>
      <c r="B940" s="51" t="s">
        <v>711</v>
      </c>
      <c r="C940" s="70" t="str">
        <f t="shared" si="28"/>
        <v>21375800 DIRECCIÓN DE BANDAS</v>
      </c>
      <c r="D940" s="51" t="s">
        <v>685</v>
      </c>
      <c r="E940" s="51" t="s">
        <v>287</v>
      </c>
      <c r="F940" s="51" t="s">
        <v>288</v>
      </c>
      <c r="G940" s="50">
        <v>1000000</v>
      </c>
      <c r="H940" s="50">
        <v>1000000</v>
      </c>
      <c r="I940" s="50">
        <v>250000</v>
      </c>
      <c r="J940" s="50">
        <v>0</v>
      </c>
      <c r="K940" s="50">
        <v>0</v>
      </c>
      <c r="L940" s="50">
        <v>0</v>
      </c>
      <c r="M940" s="50">
        <v>0</v>
      </c>
      <c r="N940" s="50">
        <v>0</v>
      </c>
      <c r="O940" s="50">
        <v>1000000</v>
      </c>
      <c r="P940" s="71">
        <f t="shared" si="29"/>
        <v>0</v>
      </c>
    </row>
    <row r="941" spans="1:16" ht="14.4" x14ac:dyDescent="0.2">
      <c r="A941" s="51" t="s">
        <v>710</v>
      </c>
      <c r="B941" s="51" t="s">
        <v>711</v>
      </c>
      <c r="C941" s="70" t="str">
        <f t="shared" si="28"/>
        <v>21375800 DIRECCIÓN DE BANDAS</v>
      </c>
      <c r="D941" s="51" t="s">
        <v>685</v>
      </c>
      <c r="E941" s="51" t="s">
        <v>297</v>
      </c>
      <c r="F941" s="51" t="s">
        <v>298</v>
      </c>
      <c r="G941" s="50">
        <v>500000</v>
      </c>
      <c r="H941" s="50">
        <v>500000</v>
      </c>
      <c r="I941" s="50">
        <v>125000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500000</v>
      </c>
      <c r="P941" s="71">
        <f t="shared" si="29"/>
        <v>0</v>
      </c>
    </row>
    <row r="942" spans="1:16" ht="14.4" x14ac:dyDescent="0.2">
      <c r="A942" s="51" t="s">
        <v>710</v>
      </c>
      <c r="B942" s="51" t="s">
        <v>711</v>
      </c>
      <c r="C942" s="70" t="str">
        <f t="shared" si="28"/>
        <v>21375800 DIRECCIÓN DE BANDAS</v>
      </c>
      <c r="D942" s="51" t="s">
        <v>685</v>
      </c>
      <c r="E942" s="51" t="s">
        <v>305</v>
      </c>
      <c r="F942" s="51" t="s">
        <v>306</v>
      </c>
      <c r="G942" s="50">
        <v>500000</v>
      </c>
      <c r="H942" s="50">
        <v>500000</v>
      </c>
      <c r="I942" s="50">
        <v>125000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500000</v>
      </c>
      <c r="P942" s="71">
        <f t="shared" si="29"/>
        <v>0</v>
      </c>
    </row>
    <row r="943" spans="1:16" ht="14.4" x14ac:dyDescent="0.2">
      <c r="A943" s="51" t="s">
        <v>710</v>
      </c>
      <c r="B943" s="51" t="s">
        <v>711</v>
      </c>
      <c r="C943" s="70" t="str">
        <f t="shared" si="28"/>
        <v>21375800 DIRECCIÓN DE BANDAS</v>
      </c>
      <c r="D943" s="51" t="s">
        <v>685</v>
      </c>
      <c r="E943" s="51" t="s">
        <v>313</v>
      </c>
      <c r="F943" s="51" t="s">
        <v>314</v>
      </c>
      <c r="G943" s="50">
        <v>4525000</v>
      </c>
      <c r="H943" s="50">
        <v>4525000</v>
      </c>
      <c r="I943" s="50">
        <v>1131250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4525000</v>
      </c>
      <c r="P943" s="71">
        <f t="shared" si="29"/>
        <v>0</v>
      </c>
    </row>
    <row r="944" spans="1:16" ht="14.4" x14ac:dyDescent="0.2">
      <c r="A944" s="51" t="s">
        <v>710</v>
      </c>
      <c r="B944" s="51" t="s">
        <v>711</v>
      </c>
      <c r="C944" s="70" t="str">
        <f t="shared" si="28"/>
        <v>21375800 DIRECCIÓN DE BANDAS</v>
      </c>
      <c r="D944" s="51" t="s">
        <v>685</v>
      </c>
      <c r="E944" s="51" t="s">
        <v>315</v>
      </c>
      <c r="F944" s="51" t="s">
        <v>316</v>
      </c>
      <c r="G944" s="50">
        <v>525000</v>
      </c>
      <c r="H944" s="50">
        <v>525000</v>
      </c>
      <c r="I944" s="50">
        <v>131250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525000</v>
      </c>
      <c r="P944" s="71">
        <f t="shared" si="29"/>
        <v>0</v>
      </c>
    </row>
    <row r="945" spans="1:16" ht="14.4" x14ac:dyDescent="0.2">
      <c r="A945" s="51" t="s">
        <v>710</v>
      </c>
      <c r="B945" s="51" t="s">
        <v>711</v>
      </c>
      <c r="C945" s="70" t="str">
        <f t="shared" si="28"/>
        <v>21375800 DIRECCIÓN DE BANDAS</v>
      </c>
      <c r="D945" s="51" t="s">
        <v>685</v>
      </c>
      <c r="E945" s="51" t="s">
        <v>317</v>
      </c>
      <c r="F945" s="51" t="s">
        <v>318</v>
      </c>
      <c r="G945" s="50">
        <v>4000000</v>
      </c>
      <c r="H945" s="50">
        <v>4000000</v>
      </c>
      <c r="I945" s="50">
        <v>1000000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4000000</v>
      </c>
      <c r="P945" s="71">
        <f t="shared" si="29"/>
        <v>0</v>
      </c>
    </row>
    <row r="946" spans="1:16" ht="14.4" x14ac:dyDescent="0.2">
      <c r="A946" s="51" t="s">
        <v>710</v>
      </c>
      <c r="B946" s="51" t="s">
        <v>711</v>
      </c>
      <c r="C946" s="70" t="str">
        <f t="shared" si="28"/>
        <v>21375800 DIRECCIÓN DE BANDAS</v>
      </c>
      <c r="D946" s="51" t="s">
        <v>685</v>
      </c>
      <c r="E946" s="51" t="s">
        <v>319</v>
      </c>
      <c r="F946" s="51" t="s">
        <v>320</v>
      </c>
      <c r="G946" s="50">
        <v>15262643</v>
      </c>
      <c r="H946" s="50">
        <v>15262643</v>
      </c>
      <c r="I946" s="50">
        <v>3815660.75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15262643</v>
      </c>
      <c r="P946" s="71">
        <f t="shared" si="29"/>
        <v>0</v>
      </c>
    </row>
    <row r="947" spans="1:16" ht="14.4" x14ac:dyDescent="0.2">
      <c r="A947" s="51" t="s">
        <v>710</v>
      </c>
      <c r="B947" s="51" t="s">
        <v>711</v>
      </c>
      <c r="C947" s="70" t="str">
        <f t="shared" si="28"/>
        <v>21375800 DIRECCIÓN DE BANDAS</v>
      </c>
      <c r="D947" s="51" t="s">
        <v>685</v>
      </c>
      <c r="E947" s="51" t="s">
        <v>321</v>
      </c>
      <c r="F947" s="51" t="s">
        <v>322</v>
      </c>
      <c r="G947" s="50">
        <v>500000</v>
      </c>
      <c r="H947" s="50">
        <v>500000</v>
      </c>
      <c r="I947" s="50">
        <v>125000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500000</v>
      </c>
      <c r="P947" s="71">
        <f t="shared" si="29"/>
        <v>0</v>
      </c>
    </row>
    <row r="948" spans="1:16" ht="14.4" x14ac:dyDescent="0.2">
      <c r="A948" s="51" t="s">
        <v>710</v>
      </c>
      <c r="B948" s="51" t="s">
        <v>711</v>
      </c>
      <c r="C948" s="70" t="str">
        <f t="shared" si="28"/>
        <v>21375800 DIRECCIÓN DE BANDAS</v>
      </c>
      <c r="D948" s="51" t="s">
        <v>685</v>
      </c>
      <c r="E948" s="51" t="s">
        <v>325</v>
      </c>
      <c r="F948" s="51" t="s">
        <v>326</v>
      </c>
      <c r="G948" s="50">
        <v>1000000</v>
      </c>
      <c r="H948" s="50">
        <v>1000000</v>
      </c>
      <c r="I948" s="50">
        <v>250000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1000000</v>
      </c>
      <c r="P948" s="71">
        <f t="shared" si="29"/>
        <v>0</v>
      </c>
    </row>
    <row r="949" spans="1:16" ht="14.4" x14ac:dyDescent="0.2">
      <c r="A949" s="51" t="s">
        <v>710</v>
      </c>
      <c r="B949" s="51" t="s">
        <v>711</v>
      </c>
      <c r="C949" s="70" t="str">
        <f t="shared" si="28"/>
        <v>21375800 DIRECCIÓN DE BANDAS</v>
      </c>
      <c r="D949" s="51" t="s">
        <v>685</v>
      </c>
      <c r="E949" s="51" t="s">
        <v>327</v>
      </c>
      <c r="F949" s="51" t="s">
        <v>328</v>
      </c>
      <c r="G949" s="50">
        <v>10012643</v>
      </c>
      <c r="H949" s="50">
        <v>10012643</v>
      </c>
      <c r="I949" s="50">
        <v>2503160.75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10012643</v>
      </c>
      <c r="P949" s="71">
        <f t="shared" si="29"/>
        <v>0</v>
      </c>
    </row>
    <row r="950" spans="1:16" ht="14.4" x14ac:dyDescent="0.2">
      <c r="A950" s="51" t="s">
        <v>710</v>
      </c>
      <c r="B950" s="51" t="s">
        <v>711</v>
      </c>
      <c r="C950" s="70" t="str">
        <f t="shared" si="28"/>
        <v>21375800 DIRECCIÓN DE BANDAS</v>
      </c>
      <c r="D950" s="51" t="s">
        <v>685</v>
      </c>
      <c r="E950" s="51" t="s">
        <v>329</v>
      </c>
      <c r="F950" s="51" t="s">
        <v>330</v>
      </c>
      <c r="G950" s="50">
        <v>2500000</v>
      </c>
      <c r="H950" s="50">
        <v>2500000</v>
      </c>
      <c r="I950" s="50">
        <v>625000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2500000</v>
      </c>
      <c r="P950" s="71">
        <f t="shared" si="29"/>
        <v>0</v>
      </c>
    </row>
    <row r="951" spans="1:16" ht="14.4" x14ac:dyDescent="0.2">
      <c r="A951" s="51" t="s">
        <v>710</v>
      </c>
      <c r="B951" s="51" t="s">
        <v>711</v>
      </c>
      <c r="C951" s="70" t="str">
        <f t="shared" si="28"/>
        <v>21375800 DIRECCIÓN DE BANDAS</v>
      </c>
      <c r="D951" s="51" t="s">
        <v>685</v>
      </c>
      <c r="E951" s="51" t="s">
        <v>331</v>
      </c>
      <c r="F951" s="51" t="s">
        <v>332</v>
      </c>
      <c r="G951" s="50">
        <v>500000</v>
      </c>
      <c r="H951" s="50">
        <v>500000</v>
      </c>
      <c r="I951" s="50">
        <v>125000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500000</v>
      </c>
      <c r="P951" s="71">
        <f t="shared" si="29"/>
        <v>0</v>
      </c>
    </row>
    <row r="952" spans="1:16" ht="14.4" x14ac:dyDescent="0.2">
      <c r="A952" s="51" t="s">
        <v>710</v>
      </c>
      <c r="B952" s="51" t="s">
        <v>711</v>
      </c>
      <c r="C952" s="70" t="str">
        <f t="shared" si="28"/>
        <v>21375800 DIRECCIÓN DE BANDAS</v>
      </c>
      <c r="D952" s="51" t="s">
        <v>685</v>
      </c>
      <c r="E952" s="51" t="s">
        <v>335</v>
      </c>
      <c r="F952" s="51" t="s">
        <v>336</v>
      </c>
      <c r="G952" s="50">
        <v>750000</v>
      </c>
      <c r="H952" s="50">
        <v>750000</v>
      </c>
      <c r="I952" s="50">
        <v>187500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750000</v>
      </c>
      <c r="P952" s="71">
        <f t="shared" si="29"/>
        <v>0</v>
      </c>
    </row>
    <row r="953" spans="1:16" ht="14.4" x14ac:dyDescent="0.2">
      <c r="A953" s="51" t="s">
        <v>710</v>
      </c>
      <c r="B953" s="51" t="s">
        <v>711</v>
      </c>
      <c r="C953" s="70" t="str">
        <f t="shared" si="28"/>
        <v>21375800 DIRECCIÓN DE BANDAS</v>
      </c>
      <c r="D953" s="51" t="s">
        <v>685</v>
      </c>
      <c r="E953" s="51" t="s">
        <v>371</v>
      </c>
      <c r="F953" s="51" t="s">
        <v>372</v>
      </c>
      <c r="G953" s="50">
        <v>128830015</v>
      </c>
      <c r="H953" s="50">
        <v>128830015</v>
      </c>
      <c r="I953" s="50">
        <v>64118140</v>
      </c>
      <c r="J953" s="50">
        <v>0</v>
      </c>
      <c r="K953" s="50">
        <v>30953489.309999999</v>
      </c>
      <c r="L953" s="50">
        <v>0</v>
      </c>
      <c r="M953" s="50">
        <v>4328410.6900000004</v>
      </c>
      <c r="N953" s="50">
        <v>4328410.6900000004</v>
      </c>
      <c r="O953" s="50">
        <v>93548115</v>
      </c>
      <c r="P953" s="71">
        <f t="shared" si="29"/>
        <v>3.3597843561533391E-2</v>
      </c>
    </row>
    <row r="954" spans="1:16" ht="14.4" x14ac:dyDescent="0.2">
      <c r="A954" s="51" t="s">
        <v>710</v>
      </c>
      <c r="B954" s="51" t="s">
        <v>711</v>
      </c>
      <c r="C954" s="70" t="str">
        <f t="shared" si="28"/>
        <v>21375800 DIRECCIÓN DE BANDAS</v>
      </c>
      <c r="D954" s="51" t="s">
        <v>685</v>
      </c>
      <c r="E954" s="51" t="s">
        <v>373</v>
      </c>
      <c r="F954" s="51" t="s">
        <v>374</v>
      </c>
      <c r="G954" s="50">
        <v>42547515</v>
      </c>
      <c r="H954" s="50">
        <v>42547515</v>
      </c>
      <c r="I954" s="50">
        <v>42547515</v>
      </c>
      <c r="J954" s="50">
        <v>0</v>
      </c>
      <c r="K954" s="50">
        <v>30953489.309999999</v>
      </c>
      <c r="L954" s="50">
        <v>0</v>
      </c>
      <c r="M954" s="50">
        <v>3084522.69</v>
      </c>
      <c r="N954" s="50">
        <v>3084522.69</v>
      </c>
      <c r="O954" s="50">
        <v>8509503</v>
      </c>
      <c r="P954" s="71">
        <f t="shared" si="29"/>
        <v>7.2495953994022921E-2</v>
      </c>
    </row>
    <row r="955" spans="1:16" ht="14.4" x14ac:dyDescent="0.2">
      <c r="A955" s="51" t="s">
        <v>710</v>
      </c>
      <c r="B955" s="51" t="s">
        <v>711</v>
      </c>
      <c r="C955" s="70" t="str">
        <f t="shared" si="28"/>
        <v>21375800 DIRECCIÓN DE BANDAS</v>
      </c>
      <c r="D955" s="51" t="s">
        <v>685</v>
      </c>
      <c r="E955" s="51" t="s">
        <v>387</v>
      </c>
      <c r="F955" s="51" t="s">
        <v>376</v>
      </c>
      <c r="G955" s="50">
        <v>36703076</v>
      </c>
      <c r="H955" s="50">
        <v>36703076</v>
      </c>
      <c r="I955" s="50">
        <v>36703076</v>
      </c>
      <c r="J955" s="50">
        <v>0</v>
      </c>
      <c r="K955" s="50">
        <v>26701636.289999999</v>
      </c>
      <c r="L955" s="50">
        <v>0</v>
      </c>
      <c r="M955" s="50">
        <v>2660824.5099999998</v>
      </c>
      <c r="N955" s="50">
        <v>2660824.5099999998</v>
      </c>
      <c r="O955" s="50">
        <v>7340615.2000000002</v>
      </c>
      <c r="P955" s="71">
        <f t="shared" si="29"/>
        <v>7.2495954017586961E-2</v>
      </c>
    </row>
    <row r="956" spans="1:16" ht="14.4" x14ac:dyDescent="0.2">
      <c r="A956" s="51" t="s">
        <v>710</v>
      </c>
      <c r="B956" s="51" t="s">
        <v>711</v>
      </c>
      <c r="C956" s="70" t="str">
        <f t="shared" si="28"/>
        <v>21375800 DIRECCIÓN DE BANDAS</v>
      </c>
      <c r="D956" s="51" t="s">
        <v>685</v>
      </c>
      <c r="E956" s="51" t="s">
        <v>408</v>
      </c>
      <c r="F956" s="51" t="s">
        <v>397</v>
      </c>
      <c r="G956" s="50">
        <v>5844439</v>
      </c>
      <c r="H956" s="50">
        <v>5844439</v>
      </c>
      <c r="I956" s="50">
        <v>5844439</v>
      </c>
      <c r="J956" s="50">
        <v>0</v>
      </c>
      <c r="K956" s="50">
        <v>4251853.0199999996</v>
      </c>
      <c r="L956" s="50">
        <v>0</v>
      </c>
      <c r="M956" s="50">
        <v>423698.18</v>
      </c>
      <c r="N956" s="50">
        <v>423698.18</v>
      </c>
      <c r="O956" s="50">
        <v>1168887.8</v>
      </c>
      <c r="P956" s="71">
        <f t="shared" si="29"/>
        <v>7.2495953846040656E-2</v>
      </c>
    </row>
    <row r="957" spans="1:16" ht="14.4" x14ac:dyDescent="0.2">
      <c r="A957" s="51" t="s">
        <v>710</v>
      </c>
      <c r="B957" s="51" t="s">
        <v>711</v>
      </c>
      <c r="C957" s="70" t="str">
        <f t="shared" si="28"/>
        <v>21375800 DIRECCIÓN DE BANDAS</v>
      </c>
      <c r="D957" s="51" t="s">
        <v>685</v>
      </c>
      <c r="E957" s="51" t="s">
        <v>607</v>
      </c>
      <c r="F957" s="51" t="s">
        <v>608</v>
      </c>
      <c r="G957" s="50">
        <v>11500000</v>
      </c>
      <c r="H957" s="50">
        <v>11500000</v>
      </c>
      <c r="I957" s="50">
        <v>2875000</v>
      </c>
      <c r="J957" s="50">
        <v>0</v>
      </c>
      <c r="K957" s="50">
        <v>0</v>
      </c>
      <c r="L957" s="50">
        <v>0</v>
      </c>
      <c r="M957" s="50">
        <v>1243888</v>
      </c>
      <c r="N957" s="50">
        <v>1243888</v>
      </c>
      <c r="O957" s="50">
        <v>10256112</v>
      </c>
      <c r="P957" s="71">
        <f t="shared" si="29"/>
        <v>0.10816417391304348</v>
      </c>
    </row>
    <row r="958" spans="1:16" ht="14.4" x14ac:dyDescent="0.2">
      <c r="A958" s="51" t="s">
        <v>710</v>
      </c>
      <c r="B958" s="51" t="s">
        <v>711</v>
      </c>
      <c r="C958" s="70" t="str">
        <f t="shared" si="28"/>
        <v>21375800 DIRECCIÓN DE BANDAS</v>
      </c>
      <c r="D958" s="51" t="s">
        <v>685</v>
      </c>
      <c r="E958" s="51" t="s">
        <v>611</v>
      </c>
      <c r="F958" s="51" t="s">
        <v>612</v>
      </c>
      <c r="G958" s="50">
        <v>11500000</v>
      </c>
      <c r="H958" s="50">
        <v>11500000</v>
      </c>
      <c r="I958" s="50">
        <v>2875000</v>
      </c>
      <c r="J958" s="50">
        <v>0</v>
      </c>
      <c r="K958" s="50">
        <v>0</v>
      </c>
      <c r="L958" s="50">
        <v>0</v>
      </c>
      <c r="M958" s="50">
        <v>1243888</v>
      </c>
      <c r="N958" s="50">
        <v>1243888</v>
      </c>
      <c r="O958" s="50">
        <v>10256112</v>
      </c>
      <c r="P958" s="71">
        <f t="shared" si="29"/>
        <v>0.10816417391304348</v>
      </c>
    </row>
    <row r="959" spans="1:16" ht="14.4" x14ac:dyDescent="0.2">
      <c r="A959" s="51" t="s">
        <v>710</v>
      </c>
      <c r="B959" s="51" t="s">
        <v>711</v>
      </c>
      <c r="C959" s="70" t="str">
        <f t="shared" si="28"/>
        <v>21375800 DIRECCIÓN DE BANDAS</v>
      </c>
      <c r="D959" s="51" t="s">
        <v>685</v>
      </c>
      <c r="E959" s="51" t="s">
        <v>613</v>
      </c>
      <c r="F959" s="51" t="s">
        <v>614</v>
      </c>
      <c r="G959" s="50">
        <v>74782500</v>
      </c>
      <c r="H959" s="50">
        <v>74782500</v>
      </c>
      <c r="I959" s="50">
        <v>18695625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74782500</v>
      </c>
      <c r="P959" s="71">
        <f t="shared" si="29"/>
        <v>0</v>
      </c>
    </row>
    <row r="960" spans="1:16" ht="14.4" x14ac:dyDescent="0.2">
      <c r="A960" s="51" t="s">
        <v>710</v>
      </c>
      <c r="B960" s="51" t="s">
        <v>711</v>
      </c>
      <c r="C960" s="70" t="str">
        <f t="shared" si="28"/>
        <v>21375800 DIRECCIÓN DE BANDAS</v>
      </c>
      <c r="D960" s="51" t="s">
        <v>685</v>
      </c>
      <c r="E960" s="51" t="s">
        <v>615</v>
      </c>
      <c r="F960" s="51" t="s">
        <v>616</v>
      </c>
      <c r="G960" s="50">
        <v>74782500</v>
      </c>
      <c r="H960" s="50">
        <v>74782500</v>
      </c>
      <c r="I960" s="50">
        <v>18695625</v>
      </c>
      <c r="J960" s="50">
        <v>0</v>
      </c>
      <c r="K960" s="50">
        <v>0</v>
      </c>
      <c r="L960" s="50">
        <v>0</v>
      </c>
      <c r="M960" s="50">
        <v>0</v>
      </c>
      <c r="N960" s="50">
        <v>0</v>
      </c>
      <c r="O960" s="50">
        <v>74782500</v>
      </c>
      <c r="P960" s="71">
        <f t="shared" si="29"/>
        <v>0</v>
      </c>
    </row>
    <row r="961" spans="1:16" ht="14.4" x14ac:dyDescent="0.2">
      <c r="A961" s="51" t="s">
        <v>710</v>
      </c>
      <c r="B961" s="51" t="s">
        <v>711</v>
      </c>
      <c r="C961" s="70" t="str">
        <f t="shared" si="28"/>
        <v>21375800 DIRECCIÓN DE BANDAS</v>
      </c>
      <c r="D961" s="51" t="s">
        <v>689</v>
      </c>
      <c r="E961" s="51" t="s">
        <v>337</v>
      </c>
      <c r="F961" s="51" t="s">
        <v>338</v>
      </c>
      <c r="G961" s="50">
        <v>50600000</v>
      </c>
      <c r="H961" s="50">
        <v>50600000</v>
      </c>
      <c r="I961" s="50">
        <v>50600000</v>
      </c>
      <c r="J961" s="50">
        <v>0</v>
      </c>
      <c r="K961" s="50">
        <v>19273675.5</v>
      </c>
      <c r="L961" s="50">
        <v>0</v>
      </c>
      <c r="M961" s="50">
        <v>0</v>
      </c>
      <c r="N961" s="50">
        <v>0</v>
      </c>
      <c r="O961" s="50">
        <v>31326324.5</v>
      </c>
      <c r="P961" s="71">
        <f t="shared" si="29"/>
        <v>0</v>
      </c>
    </row>
    <row r="962" spans="1:16" ht="14.4" x14ac:dyDescent="0.2">
      <c r="A962" s="51" t="s">
        <v>710</v>
      </c>
      <c r="B962" s="51" t="s">
        <v>711</v>
      </c>
      <c r="C962" s="70" t="str">
        <f t="shared" si="28"/>
        <v>21375800 DIRECCIÓN DE BANDAS</v>
      </c>
      <c r="D962" s="51" t="s">
        <v>689</v>
      </c>
      <c r="E962" s="51" t="s">
        <v>339</v>
      </c>
      <c r="F962" s="51" t="s">
        <v>340</v>
      </c>
      <c r="G962" s="50">
        <v>50000000</v>
      </c>
      <c r="H962" s="50">
        <v>50000000</v>
      </c>
      <c r="I962" s="50">
        <v>50000000</v>
      </c>
      <c r="J962" s="50">
        <v>0</v>
      </c>
      <c r="K962" s="50">
        <v>19273675.5</v>
      </c>
      <c r="L962" s="50">
        <v>0</v>
      </c>
      <c r="M962" s="50">
        <v>0</v>
      </c>
      <c r="N962" s="50">
        <v>0</v>
      </c>
      <c r="O962" s="50">
        <v>30726324.5</v>
      </c>
      <c r="P962" s="71">
        <f t="shared" si="29"/>
        <v>0</v>
      </c>
    </row>
    <row r="963" spans="1:16" ht="14.4" x14ac:dyDescent="0.2">
      <c r="A963" s="51" t="s">
        <v>710</v>
      </c>
      <c r="B963" s="51" t="s">
        <v>711</v>
      </c>
      <c r="C963" s="70" t="str">
        <f t="shared" si="28"/>
        <v>21375800 DIRECCIÓN DE BANDAS</v>
      </c>
      <c r="D963" s="51" t="s">
        <v>689</v>
      </c>
      <c r="E963" s="51" t="s">
        <v>353</v>
      </c>
      <c r="F963" s="51" t="s">
        <v>354</v>
      </c>
      <c r="G963" s="50">
        <v>50000000</v>
      </c>
      <c r="H963" s="50">
        <v>50000000</v>
      </c>
      <c r="I963" s="50">
        <v>50000000</v>
      </c>
      <c r="J963" s="50">
        <v>0</v>
      </c>
      <c r="K963" s="50">
        <v>19273675.5</v>
      </c>
      <c r="L963" s="50">
        <v>0</v>
      </c>
      <c r="M963" s="50">
        <v>0</v>
      </c>
      <c r="N963" s="50">
        <v>0</v>
      </c>
      <c r="O963" s="50">
        <v>30726324.5</v>
      </c>
      <c r="P963" s="71">
        <f t="shared" si="29"/>
        <v>0</v>
      </c>
    </row>
    <row r="964" spans="1:16" ht="14.4" x14ac:dyDescent="0.2">
      <c r="A964" s="51" t="s">
        <v>710</v>
      </c>
      <c r="B964" s="51" t="s">
        <v>711</v>
      </c>
      <c r="C964" s="70" t="str">
        <f t="shared" si="28"/>
        <v>21375800 DIRECCIÓN DE BANDAS</v>
      </c>
      <c r="D964" s="51" t="s">
        <v>689</v>
      </c>
      <c r="E964" s="51" t="s">
        <v>365</v>
      </c>
      <c r="F964" s="51" t="s">
        <v>366</v>
      </c>
      <c r="G964" s="50">
        <v>600000</v>
      </c>
      <c r="H964" s="50">
        <v>600000</v>
      </c>
      <c r="I964" s="50">
        <v>600000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600000</v>
      </c>
      <c r="P964" s="71">
        <f t="shared" si="29"/>
        <v>0</v>
      </c>
    </row>
    <row r="965" spans="1:16" ht="14.4" x14ac:dyDescent="0.2">
      <c r="A965" s="51" t="s">
        <v>710</v>
      </c>
      <c r="B965" s="51" t="s">
        <v>711</v>
      </c>
      <c r="C965" s="70" t="str">
        <f t="shared" si="28"/>
        <v>21375800 DIRECCIÓN DE BANDAS</v>
      </c>
      <c r="D965" s="51" t="s">
        <v>689</v>
      </c>
      <c r="E965" s="51" t="s">
        <v>369</v>
      </c>
      <c r="F965" s="51" t="s">
        <v>370</v>
      </c>
      <c r="G965" s="50">
        <v>600000</v>
      </c>
      <c r="H965" s="50">
        <v>600000</v>
      </c>
      <c r="I965" s="50">
        <v>600000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600000</v>
      </c>
      <c r="P965" s="71">
        <f t="shared" si="29"/>
        <v>0</v>
      </c>
    </row>
    <row r="966" spans="1:16" ht="14.4" x14ac:dyDescent="0.2">
      <c r="A966" s="51" t="s">
        <v>712</v>
      </c>
      <c r="B966" s="51" t="s">
        <v>713</v>
      </c>
      <c r="C966" s="70" t="str">
        <f t="shared" si="28"/>
        <v>21375801 CENTRO NACIONAL DE LA MÚSICA</v>
      </c>
      <c r="D966" s="51" t="s">
        <v>685</v>
      </c>
      <c r="E966" s="51" t="s">
        <v>686</v>
      </c>
      <c r="F966" s="51" t="s">
        <v>686</v>
      </c>
      <c r="G966" s="50">
        <v>2983156575</v>
      </c>
      <c r="H966" s="50">
        <v>2983156575</v>
      </c>
      <c r="I966" s="50">
        <v>2644024638.75</v>
      </c>
      <c r="J966" s="50">
        <v>0</v>
      </c>
      <c r="K966" s="50">
        <v>0</v>
      </c>
      <c r="L966" s="50">
        <v>0</v>
      </c>
      <c r="M966" s="50">
        <v>288772421.62</v>
      </c>
      <c r="N966" s="50">
        <v>269330669.01999998</v>
      </c>
      <c r="O966" s="50">
        <v>2694384153.3800001</v>
      </c>
      <c r="P966" s="71">
        <f t="shared" si="29"/>
        <v>9.6800960445731887E-2</v>
      </c>
    </row>
    <row r="967" spans="1:16" ht="14.4" x14ac:dyDescent="0.2">
      <c r="A967" s="51" t="s">
        <v>712</v>
      </c>
      <c r="B967" s="51" t="s">
        <v>713</v>
      </c>
      <c r="C967" s="70" t="str">
        <f t="shared" ref="C967:C1030" si="30">+CONCATENATE(A967," ",B967)</f>
        <v>21375801 CENTRO NACIONAL DE LA MÚSICA</v>
      </c>
      <c r="D967" s="51" t="s">
        <v>685</v>
      </c>
      <c r="E967" s="51" t="s">
        <v>11</v>
      </c>
      <c r="F967" s="51" t="s">
        <v>12</v>
      </c>
      <c r="G967" s="50">
        <v>2458692440</v>
      </c>
      <c r="H967" s="50">
        <v>2458692440</v>
      </c>
      <c r="I967" s="50">
        <v>2458692440</v>
      </c>
      <c r="J967" s="50">
        <v>0</v>
      </c>
      <c r="K967" s="50">
        <v>0</v>
      </c>
      <c r="L967" s="50">
        <v>0</v>
      </c>
      <c r="M967" s="50">
        <v>283434693.05000001</v>
      </c>
      <c r="N967" s="50">
        <v>263992940.44999999</v>
      </c>
      <c r="O967" s="50">
        <v>2175257746.9499998</v>
      </c>
      <c r="P967" s="71">
        <f t="shared" ref="P967:P1030" si="31">+IFERROR(M967/H967,0)</f>
        <v>0.11527862876985134</v>
      </c>
    </row>
    <row r="968" spans="1:16" ht="14.4" x14ac:dyDescent="0.2">
      <c r="A968" s="51" t="s">
        <v>712</v>
      </c>
      <c r="B968" s="51" t="s">
        <v>713</v>
      </c>
      <c r="C968" s="70" t="str">
        <f t="shared" si="30"/>
        <v>21375801 CENTRO NACIONAL DE LA MÚSICA</v>
      </c>
      <c r="D968" s="51" t="s">
        <v>685</v>
      </c>
      <c r="E968" s="51" t="s">
        <v>13</v>
      </c>
      <c r="F968" s="51" t="s">
        <v>14</v>
      </c>
      <c r="G968" s="50">
        <v>1217425824</v>
      </c>
      <c r="H968" s="50">
        <v>1217425824</v>
      </c>
      <c r="I968" s="50">
        <v>1217425824</v>
      </c>
      <c r="J968" s="50">
        <v>0</v>
      </c>
      <c r="K968" s="50">
        <v>0</v>
      </c>
      <c r="L968" s="50">
        <v>0</v>
      </c>
      <c r="M968" s="50">
        <v>93990755.450000003</v>
      </c>
      <c r="N968" s="50">
        <v>93990755.450000003</v>
      </c>
      <c r="O968" s="50">
        <v>1123435068.55</v>
      </c>
      <c r="P968" s="71">
        <f t="shared" si="31"/>
        <v>7.7204502810020892E-2</v>
      </c>
    </row>
    <row r="969" spans="1:16" ht="14.4" x14ac:dyDescent="0.2">
      <c r="A969" s="51" t="s">
        <v>712</v>
      </c>
      <c r="B969" s="51" t="s">
        <v>713</v>
      </c>
      <c r="C969" s="70" t="str">
        <f t="shared" si="30"/>
        <v>21375801 CENTRO NACIONAL DE LA MÚSICA</v>
      </c>
      <c r="D969" s="51" t="s">
        <v>685</v>
      </c>
      <c r="E969" s="51" t="s">
        <v>15</v>
      </c>
      <c r="F969" s="51" t="s">
        <v>16</v>
      </c>
      <c r="G969" s="50">
        <v>1185425824</v>
      </c>
      <c r="H969" s="50">
        <v>1185425824</v>
      </c>
      <c r="I969" s="50">
        <v>1185425824</v>
      </c>
      <c r="J969" s="50">
        <v>0</v>
      </c>
      <c r="K969" s="50">
        <v>0</v>
      </c>
      <c r="L969" s="50">
        <v>0</v>
      </c>
      <c r="M969" s="50">
        <v>93147805.450000003</v>
      </c>
      <c r="N969" s="50">
        <v>93147805.450000003</v>
      </c>
      <c r="O969" s="50">
        <v>1092278018.55</v>
      </c>
      <c r="P969" s="71">
        <f t="shared" si="31"/>
        <v>7.857750655008508E-2</v>
      </c>
    </row>
    <row r="970" spans="1:16" ht="14.4" x14ac:dyDescent="0.2">
      <c r="A970" s="51" t="s">
        <v>712</v>
      </c>
      <c r="B970" s="51" t="s">
        <v>713</v>
      </c>
      <c r="C970" s="70" t="str">
        <f t="shared" si="30"/>
        <v>21375801 CENTRO NACIONAL DE LA MÚSICA</v>
      </c>
      <c r="D970" s="51" t="s">
        <v>685</v>
      </c>
      <c r="E970" s="51" t="s">
        <v>19</v>
      </c>
      <c r="F970" s="51" t="s">
        <v>20</v>
      </c>
      <c r="G970" s="50">
        <v>32000000</v>
      </c>
      <c r="H970" s="50">
        <v>32000000</v>
      </c>
      <c r="I970" s="50">
        <v>32000000</v>
      </c>
      <c r="J970" s="50">
        <v>0</v>
      </c>
      <c r="K970" s="50">
        <v>0</v>
      </c>
      <c r="L970" s="50">
        <v>0</v>
      </c>
      <c r="M970" s="50">
        <v>842950</v>
      </c>
      <c r="N970" s="50">
        <v>842950</v>
      </c>
      <c r="O970" s="50">
        <v>31157050</v>
      </c>
      <c r="P970" s="71">
        <f t="shared" si="31"/>
        <v>2.6342187499999999E-2</v>
      </c>
    </row>
    <row r="971" spans="1:16" ht="14.4" x14ac:dyDescent="0.2">
      <c r="A971" s="51" t="s">
        <v>712</v>
      </c>
      <c r="B971" s="51" t="s">
        <v>713</v>
      </c>
      <c r="C971" s="70" t="str">
        <f t="shared" si="30"/>
        <v>21375801 CENTRO NACIONAL DE LA MÚSICA</v>
      </c>
      <c r="D971" s="51" t="s">
        <v>685</v>
      </c>
      <c r="E971" s="51" t="s">
        <v>21</v>
      </c>
      <c r="F971" s="51" t="s">
        <v>22</v>
      </c>
      <c r="G971" s="50">
        <v>10100000</v>
      </c>
      <c r="H971" s="50">
        <v>10100000</v>
      </c>
      <c r="I971" s="50">
        <v>10100000</v>
      </c>
      <c r="J971" s="50">
        <v>0</v>
      </c>
      <c r="K971" s="50">
        <v>0</v>
      </c>
      <c r="L971" s="50">
        <v>0</v>
      </c>
      <c r="M971" s="50">
        <v>0</v>
      </c>
      <c r="N971" s="50">
        <v>0</v>
      </c>
      <c r="O971" s="50">
        <v>10100000</v>
      </c>
      <c r="P971" s="71">
        <f t="shared" si="31"/>
        <v>0</v>
      </c>
    </row>
    <row r="972" spans="1:16" ht="14.4" x14ac:dyDescent="0.2">
      <c r="A972" s="51" t="s">
        <v>712</v>
      </c>
      <c r="B972" s="51" t="s">
        <v>713</v>
      </c>
      <c r="C972" s="70" t="str">
        <f t="shared" si="30"/>
        <v>21375801 CENTRO NACIONAL DE LA MÚSICA</v>
      </c>
      <c r="D972" s="51" t="s">
        <v>685</v>
      </c>
      <c r="E972" s="51" t="s">
        <v>23</v>
      </c>
      <c r="F972" s="51" t="s">
        <v>24</v>
      </c>
      <c r="G972" s="50">
        <v>10100000</v>
      </c>
      <c r="H972" s="50">
        <v>10100000</v>
      </c>
      <c r="I972" s="50">
        <v>10100000</v>
      </c>
      <c r="J972" s="50">
        <v>0</v>
      </c>
      <c r="K972" s="50">
        <v>0</v>
      </c>
      <c r="L972" s="50">
        <v>0</v>
      </c>
      <c r="M972" s="50">
        <v>0</v>
      </c>
      <c r="N972" s="50">
        <v>0</v>
      </c>
      <c r="O972" s="50">
        <v>10100000</v>
      </c>
      <c r="P972" s="71">
        <f t="shared" si="31"/>
        <v>0</v>
      </c>
    </row>
    <row r="973" spans="1:16" ht="14.4" x14ac:dyDescent="0.2">
      <c r="A973" s="51" t="s">
        <v>712</v>
      </c>
      <c r="B973" s="51" t="s">
        <v>713</v>
      </c>
      <c r="C973" s="70" t="str">
        <f t="shared" si="30"/>
        <v>21375801 CENTRO NACIONAL DE LA MÚSICA</v>
      </c>
      <c r="D973" s="51" t="s">
        <v>685</v>
      </c>
      <c r="E973" s="51" t="s">
        <v>27</v>
      </c>
      <c r="F973" s="51" t="s">
        <v>28</v>
      </c>
      <c r="G973" s="50">
        <v>844862950</v>
      </c>
      <c r="H973" s="50">
        <v>844862950</v>
      </c>
      <c r="I973" s="50">
        <v>844862950</v>
      </c>
      <c r="J973" s="50">
        <v>0</v>
      </c>
      <c r="K973" s="50">
        <v>0</v>
      </c>
      <c r="L973" s="50">
        <v>0</v>
      </c>
      <c r="M973" s="50">
        <v>162412541.5</v>
      </c>
      <c r="N973" s="50">
        <v>142970788.90000001</v>
      </c>
      <c r="O973" s="50">
        <v>682450408.5</v>
      </c>
      <c r="P973" s="71">
        <f t="shared" si="31"/>
        <v>0.19223536965374088</v>
      </c>
    </row>
    <row r="974" spans="1:16" ht="14.4" x14ac:dyDescent="0.2">
      <c r="A974" s="51" t="s">
        <v>712</v>
      </c>
      <c r="B974" s="51" t="s">
        <v>713</v>
      </c>
      <c r="C974" s="70" t="str">
        <f t="shared" si="30"/>
        <v>21375801 CENTRO NACIONAL DE LA MÚSICA</v>
      </c>
      <c r="D974" s="51" t="s">
        <v>685</v>
      </c>
      <c r="E974" s="51" t="s">
        <v>29</v>
      </c>
      <c r="F974" s="51" t="s">
        <v>30</v>
      </c>
      <c r="G974" s="50">
        <v>320900000</v>
      </c>
      <c r="H974" s="50">
        <v>320900000</v>
      </c>
      <c r="I974" s="50">
        <v>320900000</v>
      </c>
      <c r="J974" s="50">
        <v>0</v>
      </c>
      <c r="K974" s="50">
        <v>0</v>
      </c>
      <c r="L974" s="50">
        <v>0</v>
      </c>
      <c r="M974" s="50">
        <v>25755057.800000001</v>
      </c>
      <c r="N974" s="50">
        <v>25755057.800000001</v>
      </c>
      <c r="O974" s="50">
        <v>295144942.19999999</v>
      </c>
      <c r="P974" s="71">
        <f t="shared" si="31"/>
        <v>8.0258827672172017E-2</v>
      </c>
    </row>
    <row r="975" spans="1:16" ht="14.4" x14ac:dyDescent="0.2">
      <c r="A975" s="51" t="s">
        <v>712</v>
      </c>
      <c r="B975" s="51" t="s">
        <v>713</v>
      </c>
      <c r="C975" s="70" t="str">
        <f t="shared" si="30"/>
        <v>21375801 CENTRO NACIONAL DE LA MÚSICA</v>
      </c>
      <c r="D975" s="51" t="s">
        <v>685</v>
      </c>
      <c r="E975" s="51" t="s">
        <v>31</v>
      </c>
      <c r="F975" s="51" t="s">
        <v>32</v>
      </c>
      <c r="G975" s="50">
        <v>82727670</v>
      </c>
      <c r="H975" s="50">
        <v>82727670</v>
      </c>
      <c r="I975" s="50">
        <v>82727670</v>
      </c>
      <c r="J975" s="50">
        <v>0</v>
      </c>
      <c r="K975" s="50">
        <v>0</v>
      </c>
      <c r="L975" s="50">
        <v>0</v>
      </c>
      <c r="M975" s="50">
        <v>7141592.5</v>
      </c>
      <c r="N975" s="50">
        <v>7141592.5</v>
      </c>
      <c r="O975" s="50">
        <v>75586077.5</v>
      </c>
      <c r="P975" s="71">
        <f t="shared" si="31"/>
        <v>8.6326527750630475E-2</v>
      </c>
    </row>
    <row r="976" spans="1:16" ht="14.4" x14ac:dyDescent="0.2">
      <c r="A976" s="51" t="s">
        <v>712</v>
      </c>
      <c r="B976" s="51" t="s">
        <v>713</v>
      </c>
      <c r="C976" s="70" t="str">
        <f t="shared" si="30"/>
        <v>21375801 CENTRO NACIONAL DE LA MÚSICA</v>
      </c>
      <c r="D976" s="51" t="s">
        <v>685</v>
      </c>
      <c r="E976" s="51" t="s">
        <v>33</v>
      </c>
      <c r="F976" s="51" t="s">
        <v>34</v>
      </c>
      <c r="G976" s="50">
        <v>159304558</v>
      </c>
      <c r="H976" s="50">
        <v>159304558</v>
      </c>
      <c r="I976" s="50">
        <v>159304558</v>
      </c>
      <c r="J976" s="50">
        <v>0</v>
      </c>
      <c r="K976" s="50">
        <v>0</v>
      </c>
      <c r="L976" s="50">
        <v>0</v>
      </c>
      <c r="M976" s="50">
        <v>0</v>
      </c>
      <c r="N976" s="50">
        <v>0</v>
      </c>
      <c r="O976" s="50">
        <v>159304558</v>
      </c>
      <c r="P976" s="71">
        <f t="shared" si="31"/>
        <v>0</v>
      </c>
    </row>
    <row r="977" spans="1:16" ht="14.4" x14ac:dyDescent="0.2">
      <c r="A977" s="51" t="s">
        <v>712</v>
      </c>
      <c r="B977" s="51" t="s">
        <v>713</v>
      </c>
      <c r="C977" s="70" t="str">
        <f t="shared" si="30"/>
        <v>21375801 CENTRO NACIONAL DE LA MÚSICA</v>
      </c>
      <c r="D977" s="51" t="s">
        <v>685</v>
      </c>
      <c r="E977" s="51" t="s">
        <v>35</v>
      </c>
      <c r="F977" s="51" t="s">
        <v>36</v>
      </c>
      <c r="G977" s="50">
        <v>188230722</v>
      </c>
      <c r="H977" s="50">
        <v>188230722</v>
      </c>
      <c r="I977" s="50">
        <v>188230722</v>
      </c>
      <c r="J977" s="50">
        <v>0</v>
      </c>
      <c r="K977" s="50">
        <v>0</v>
      </c>
      <c r="L977" s="50">
        <v>0</v>
      </c>
      <c r="M977" s="50">
        <v>121742799.3</v>
      </c>
      <c r="N977" s="50">
        <v>102301046.7</v>
      </c>
      <c r="O977" s="50">
        <v>66487922.700000003</v>
      </c>
      <c r="P977" s="71">
        <f t="shared" si="31"/>
        <v>0.64677433102551662</v>
      </c>
    </row>
    <row r="978" spans="1:16" ht="14.4" x14ac:dyDescent="0.2">
      <c r="A978" s="51" t="s">
        <v>712</v>
      </c>
      <c r="B978" s="51" t="s">
        <v>713</v>
      </c>
      <c r="C978" s="70" t="str">
        <f t="shared" si="30"/>
        <v>21375801 CENTRO NACIONAL DE LA MÚSICA</v>
      </c>
      <c r="D978" s="51" t="s">
        <v>685</v>
      </c>
      <c r="E978" s="51" t="s">
        <v>37</v>
      </c>
      <c r="F978" s="51" t="s">
        <v>38</v>
      </c>
      <c r="G978" s="50">
        <v>93700000</v>
      </c>
      <c r="H978" s="50">
        <v>93700000</v>
      </c>
      <c r="I978" s="50">
        <v>93700000</v>
      </c>
      <c r="J978" s="50">
        <v>0</v>
      </c>
      <c r="K978" s="50">
        <v>0</v>
      </c>
      <c r="L978" s="50">
        <v>0</v>
      </c>
      <c r="M978" s="50">
        <v>7773091.9000000004</v>
      </c>
      <c r="N978" s="50">
        <v>7773091.9000000004</v>
      </c>
      <c r="O978" s="50">
        <v>85926908.099999994</v>
      </c>
      <c r="P978" s="71">
        <f t="shared" si="31"/>
        <v>8.2957224119530423E-2</v>
      </c>
    </row>
    <row r="979" spans="1:16" ht="14.4" x14ac:dyDescent="0.2">
      <c r="A979" s="51" t="s">
        <v>712</v>
      </c>
      <c r="B979" s="51" t="s">
        <v>713</v>
      </c>
      <c r="C979" s="70" t="str">
        <f t="shared" si="30"/>
        <v>21375801 CENTRO NACIONAL DE LA MÚSICA</v>
      </c>
      <c r="D979" s="51" t="s">
        <v>685</v>
      </c>
      <c r="E979" s="51" t="s">
        <v>39</v>
      </c>
      <c r="F979" s="51" t="s">
        <v>40</v>
      </c>
      <c r="G979" s="50">
        <v>186525711</v>
      </c>
      <c r="H979" s="50">
        <v>186525711</v>
      </c>
      <c r="I979" s="50">
        <v>186525711</v>
      </c>
      <c r="J979" s="50">
        <v>0</v>
      </c>
      <c r="K979" s="50">
        <v>0</v>
      </c>
      <c r="L979" s="50">
        <v>0</v>
      </c>
      <c r="M979" s="50">
        <v>13166922</v>
      </c>
      <c r="N979" s="50">
        <v>13166922</v>
      </c>
      <c r="O979" s="50">
        <v>173358789</v>
      </c>
      <c r="P979" s="71">
        <f t="shared" si="31"/>
        <v>7.0590386330171936E-2</v>
      </c>
    </row>
    <row r="980" spans="1:16" ht="14.4" x14ac:dyDescent="0.2">
      <c r="A980" s="51" t="s">
        <v>712</v>
      </c>
      <c r="B980" s="51" t="s">
        <v>713</v>
      </c>
      <c r="C980" s="70" t="str">
        <f t="shared" si="30"/>
        <v>21375801 CENTRO NACIONAL DE LA MÚSICA</v>
      </c>
      <c r="D980" s="51" t="s">
        <v>685</v>
      </c>
      <c r="E980" s="51" t="s">
        <v>54</v>
      </c>
      <c r="F980" s="51" t="s">
        <v>42</v>
      </c>
      <c r="G980" s="50">
        <v>176960290</v>
      </c>
      <c r="H980" s="50">
        <v>176960290</v>
      </c>
      <c r="I980" s="50">
        <v>176960290</v>
      </c>
      <c r="J980" s="50">
        <v>0</v>
      </c>
      <c r="K980" s="50">
        <v>0</v>
      </c>
      <c r="L980" s="50">
        <v>0</v>
      </c>
      <c r="M980" s="50">
        <v>12492270</v>
      </c>
      <c r="N980" s="50">
        <v>12492270</v>
      </c>
      <c r="O980" s="50">
        <v>164468020</v>
      </c>
      <c r="P980" s="71">
        <f t="shared" si="31"/>
        <v>7.0593634311969092E-2</v>
      </c>
    </row>
    <row r="981" spans="1:16" ht="14.4" x14ac:dyDescent="0.2">
      <c r="A981" s="51" t="s">
        <v>712</v>
      </c>
      <c r="B981" s="51" t="s">
        <v>713</v>
      </c>
      <c r="C981" s="70" t="str">
        <f t="shared" si="30"/>
        <v>21375801 CENTRO NACIONAL DE LA MÚSICA</v>
      </c>
      <c r="D981" s="51" t="s">
        <v>685</v>
      </c>
      <c r="E981" s="51" t="s">
        <v>75</v>
      </c>
      <c r="F981" s="51" t="s">
        <v>63</v>
      </c>
      <c r="G981" s="50">
        <v>9565421</v>
      </c>
      <c r="H981" s="50">
        <v>9565421</v>
      </c>
      <c r="I981" s="50">
        <v>9565421</v>
      </c>
      <c r="J981" s="50">
        <v>0</v>
      </c>
      <c r="K981" s="50">
        <v>0</v>
      </c>
      <c r="L981" s="50">
        <v>0</v>
      </c>
      <c r="M981" s="50">
        <v>674652</v>
      </c>
      <c r="N981" s="50">
        <v>674652</v>
      </c>
      <c r="O981" s="50">
        <v>8890769</v>
      </c>
      <c r="P981" s="71">
        <f t="shared" si="31"/>
        <v>7.0530298666415206E-2</v>
      </c>
    </row>
    <row r="982" spans="1:16" ht="14.4" x14ac:dyDescent="0.2">
      <c r="A982" s="51" t="s">
        <v>712</v>
      </c>
      <c r="B982" s="51" t="s">
        <v>713</v>
      </c>
      <c r="C982" s="70" t="str">
        <f t="shared" si="30"/>
        <v>21375801 CENTRO NACIONAL DE LA MÚSICA</v>
      </c>
      <c r="D982" s="51" t="s">
        <v>685</v>
      </c>
      <c r="E982" s="51" t="s">
        <v>84</v>
      </c>
      <c r="F982" s="51" t="s">
        <v>85</v>
      </c>
      <c r="G982" s="50">
        <v>199777955</v>
      </c>
      <c r="H982" s="50">
        <v>199777955</v>
      </c>
      <c r="I982" s="50">
        <v>199777955</v>
      </c>
      <c r="J982" s="50">
        <v>0</v>
      </c>
      <c r="K982" s="50">
        <v>0</v>
      </c>
      <c r="L982" s="50">
        <v>0</v>
      </c>
      <c r="M982" s="50">
        <v>13864474.1</v>
      </c>
      <c r="N982" s="50">
        <v>13864474.1</v>
      </c>
      <c r="O982" s="50">
        <v>185913480.90000001</v>
      </c>
      <c r="P982" s="71">
        <f t="shared" si="31"/>
        <v>6.9399419470481616E-2</v>
      </c>
    </row>
    <row r="983" spans="1:16" ht="14.4" x14ac:dyDescent="0.2">
      <c r="A983" s="51" t="s">
        <v>712</v>
      </c>
      <c r="B983" s="51" t="s">
        <v>713</v>
      </c>
      <c r="C983" s="70" t="str">
        <f t="shared" si="30"/>
        <v>21375801 CENTRO NACIONAL DE LA MÚSICA</v>
      </c>
      <c r="D983" s="51" t="s">
        <v>685</v>
      </c>
      <c r="E983" s="51" t="s">
        <v>99</v>
      </c>
      <c r="F983" s="51" t="s">
        <v>87</v>
      </c>
      <c r="G983" s="50">
        <v>103689165</v>
      </c>
      <c r="H983" s="50">
        <v>103689165</v>
      </c>
      <c r="I983" s="50">
        <v>103689165</v>
      </c>
      <c r="J983" s="50">
        <v>0</v>
      </c>
      <c r="K983" s="50">
        <v>0</v>
      </c>
      <c r="L983" s="50">
        <v>0</v>
      </c>
      <c r="M983" s="50">
        <v>7314147</v>
      </c>
      <c r="N983" s="50">
        <v>7314147</v>
      </c>
      <c r="O983" s="50">
        <v>96375018</v>
      </c>
      <c r="P983" s="71">
        <f t="shared" si="31"/>
        <v>7.0539163855741341E-2</v>
      </c>
    </row>
    <row r="984" spans="1:16" ht="14.4" x14ac:dyDescent="0.2">
      <c r="A984" s="51" t="s">
        <v>712</v>
      </c>
      <c r="B984" s="51" t="s">
        <v>713</v>
      </c>
      <c r="C984" s="70" t="str">
        <f t="shared" si="30"/>
        <v>21375801 CENTRO NACIONAL DE LA MÚSICA</v>
      </c>
      <c r="D984" s="51" t="s">
        <v>685</v>
      </c>
      <c r="E984" s="51" t="s">
        <v>120</v>
      </c>
      <c r="F984" s="51" t="s">
        <v>108</v>
      </c>
      <c r="G984" s="50">
        <v>57392527</v>
      </c>
      <c r="H984" s="50">
        <v>57392527</v>
      </c>
      <c r="I984" s="50">
        <v>57392527</v>
      </c>
      <c r="J984" s="50">
        <v>0</v>
      </c>
      <c r="K984" s="50">
        <v>0</v>
      </c>
      <c r="L984" s="50">
        <v>0</v>
      </c>
      <c r="M984" s="50">
        <v>4047913</v>
      </c>
      <c r="N984" s="50">
        <v>4047913</v>
      </c>
      <c r="O984" s="50">
        <v>53344614</v>
      </c>
      <c r="P984" s="71">
        <f t="shared" si="31"/>
        <v>7.0530314861375593E-2</v>
      </c>
    </row>
    <row r="985" spans="1:16" ht="14.4" x14ac:dyDescent="0.2">
      <c r="A985" s="51" t="s">
        <v>712</v>
      </c>
      <c r="B985" s="51" t="s">
        <v>713</v>
      </c>
      <c r="C985" s="70" t="str">
        <f t="shared" si="30"/>
        <v>21375801 CENTRO NACIONAL DE LA MÚSICA</v>
      </c>
      <c r="D985" s="51" t="s">
        <v>685</v>
      </c>
      <c r="E985" s="51" t="s">
        <v>141</v>
      </c>
      <c r="F985" s="51" t="s">
        <v>129</v>
      </c>
      <c r="G985" s="50">
        <v>28696263</v>
      </c>
      <c r="H985" s="50">
        <v>28696263</v>
      </c>
      <c r="I985" s="50">
        <v>28696263</v>
      </c>
      <c r="J985" s="50">
        <v>0</v>
      </c>
      <c r="K985" s="50">
        <v>0</v>
      </c>
      <c r="L985" s="50">
        <v>0</v>
      </c>
      <c r="M985" s="50">
        <v>2023957</v>
      </c>
      <c r="N985" s="50">
        <v>2023957</v>
      </c>
      <c r="O985" s="50">
        <v>26672306</v>
      </c>
      <c r="P985" s="71">
        <f t="shared" si="31"/>
        <v>7.0530333514158272E-2</v>
      </c>
    </row>
    <row r="986" spans="1:16" ht="14.4" x14ac:dyDescent="0.2">
      <c r="A986" s="51" t="s">
        <v>712</v>
      </c>
      <c r="B986" s="51" t="s">
        <v>713</v>
      </c>
      <c r="C986" s="70" t="str">
        <f t="shared" si="30"/>
        <v>21375801 CENTRO NACIONAL DE LA MÚSICA</v>
      </c>
      <c r="D986" s="51" t="s">
        <v>685</v>
      </c>
      <c r="E986" s="51" t="s">
        <v>157</v>
      </c>
      <c r="F986" s="51" t="s">
        <v>150</v>
      </c>
      <c r="G986" s="50">
        <v>10000000</v>
      </c>
      <c r="H986" s="50">
        <v>10000000</v>
      </c>
      <c r="I986" s="50">
        <v>10000000</v>
      </c>
      <c r="J986" s="50">
        <v>0</v>
      </c>
      <c r="K986" s="50">
        <v>0</v>
      </c>
      <c r="L986" s="50">
        <v>0</v>
      </c>
      <c r="M986" s="50">
        <v>478457.1</v>
      </c>
      <c r="N986" s="50">
        <v>478457.1</v>
      </c>
      <c r="O986" s="50">
        <v>9521542.9000000004</v>
      </c>
      <c r="P986" s="71">
        <f t="shared" si="31"/>
        <v>4.784571E-2</v>
      </c>
    </row>
    <row r="987" spans="1:16" ht="14.4" x14ac:dyDescent="0.2">
      <c r="A987" s="51" t="s">
        <v>712</v>
      </c>
      <c r="B987" s="51" t="s">
        <v>713</v>
      </c>
      <c r="C987" s="70" t="str">
        <f t="shared" si="30"/>
        <v>21375801 CENTRO NACIONAL DE LA MÚSICA</v>
      </c>
      <c r="D987" s="51" t="s">
        <v>685</v>
      </c>
      <c r="E987" s="51" t="s">
        <v>167</v>
      </c>
      <c r="F987" s="51" t="s">
        <v>168</v>
      </c>
      <c r="G987" s="50">
        <v>369354401</v>
      </c>
      <c r="H987" s="50">
        <v>369354401</v>
      </c>
      <c r="I987" s="50">
        <v>96441166.25</v>
      </c>
      <c r="J987" s="50">
        <v>0</v>
      </c>
      <c r="K987" s="50">
        <v>0</v>
      </c>
      <c r="L987" s="50">
        <v>0</v>
      </c>
      <c r="M987" s="50">
        <v>2611757.02</v>
      </c>
      <c r="N987" s="50">
        <v>2611757.02</v>
      </c>
      <c r="O987" s="50">
        <v>366742643.98000002</v>
      </c>
      <c r="P987" s="71">
        <f t="shared" si="31"/>
        <v>7.0711409229966098E-3</v>
      </c>
    </row>
    <row r="988" spans="1:16" ht="14.4" x14ac:dyDescent="0.2">
      <c r="A988" s="51" t="s">
        <v>712</v>
      </c>
      <c r="B988" s="51" t="s">
        <v>713</v>
      </c>
      <c r="C988" s="70" t="str">
        <f t="shared" si="30"/>
        <v>21375801 CENTRO NACIONAL DE LA MÚSICA</v>
      </c>
      <c r="D988" s="51" t="s">
        <v>685</v>
      </c>
      <c r="E988" s="51" t="s">
        <v>169</v>
      </c>
      <c r="F988" s="51" t="s">
        <v>170</v>
      </c>
      <c r="G988" s="50">
        <v>24460508</v>
      </c>
      <c r="H988" s="50">
        <v>24460508</v>
      </c>
      <c r="I988" s="50">
        <v>6115127</v>
      </c>
      <c r="J988" s="50">
        <v>0</v>
      </c>
      <c r="K988" s="50">
        <v>0</v>
      </c>
      <c r="L988" s="50">
        <v>0</v>
      </c>
      <c r="M988" s="50">
        <v>0</v>
      </c>
      <c r="N988" s="50">
        <v>0</v>
      </c>
      <c r="O988" s="50">
        <v>24460508</v>
      </c>
      <c r="P988" s="71">
        <f t="shared" si="31"/>
        <v>0</v>
      </c>
    </row>
    <row r="989" spans="1:16" ht="14.4" x14ac:dyDescent="0.2">
      <c r="A989" s="51" t="s">
        <v>712</v>
      </c>
      <c r="B989" s="51" t="s">
        <v>713</v>
      </c>
      <c r="C989" s="70" t="str">
        <f t="shared" si="30"/>
        <v>21375801 CENTRO NACIONAL DE LA MÚSICA</v>
      </c>
      <c r="D989" s="51" t="s">
        <v>685</v>
      </c>
      <c r="E989" s="51" t="s">
        <v>175</v>
      </c>
      <c r="F989" s="51" t="s">
        <v>176</v>
      </c>
      <c r="G989" s="50">
        <v>24460508</v>
      </c>
      <c r="H989" s="50">
        <v>24460508</v>
      </c>
      <c r="I989" s="50">
        <v>6115127</v>
      </c>
      <c r="J989" s="50">
        <v>0</v>
      </c>
      <c r="K989" s="50">
        <v>0</v>
      </c>
      <c r="L989" s="50">
        <v>0</v>
      </c>
      <c r="M989" s="50">
        <v>0</v>
      </c>
      <c r="N989" s="50">
        <v>0</v>
      </c>
      <c r="O989" s="50">
        <v>24460508</v>
      </c>
      <c r="P989" s="71">
        <f t="shared" si="31"/>
        <v>0</v>
      </c>
    </row>
    <row r="990" spans="1:16" ht="14.4" x14ac:dyDescent="0.2">
      <c r="A990" s="51" t="s">
        <v>712</v>
      </c>
      <c r="B990" s="51" t="s">
        <v>713</v>
      </c>
      <c r="C990" s="70" t="str">
        <f t="shared" si="30"/>
        <v>21375801 CENTRO NACIONAL DE LA MÚSICA</v>
      </c>
      <c r="D990" s="51" t="s">
        <v>685</v>
      </c>
      <c r="E990" s="51" t="s">
        <v>181</v>
      </c>
      <c r="F990" s="51" t="s">
        <v>182</v>
      </c>
      <c r="G990" s="50">
        <v>42080000</v>
      </c>
      <c r="H990" s="50">
        <v>42080000</v>
      </c>
      <c r="I990" s="50">
        <v>10520000</v>
      </c>
      <c r="J990" s="50">
        <v>0</v>
      </c>
      <c r="K990" s="50">
        <v>0</v>
      </c>
      <c r="L990" s="50">
        <v>0</v>
      </c>
      <c r="M990" s="50">
        <v>2060381.07</v>
      </c>
      <c r="N990" s="50">
        <v>2060381.07</v>
      </c>
      <c r="O990" s="50">
        <v>40019618.93</v>
      </c>
      <c r="P990" s="71">
        <f t="shared" si="31"/>
        <v>4.8963428469581752E-2</v>
      </c>
    </row>
    <row r="991" spans="1:16" ht="14.4" x14ac:dyDescent="0.2">
      <c r="A991" s="51" t="s">
        <v>712</v>
      </c>
      <c r="B991" s="51" t="s">
        <v>713</v>
      </c>
      <c r="C991" s="70" t="str">
        <f t="shared" si="30"/>
        <v>21375801 CENTRO NACIONAL DE LA MÚSICA</v>
      </c>
      <c r="D991" s="51" t="s">
        <v>685</v>
      </c>
      <c r="E991" s="51" t="s">
        <v>183</v>
      </c>
      <c r="F991" s="51" t="s">
        <v>184</v>
      </c>
      <c r="G991" s="50">
        <v>12600000</v>
      </c>
      <c r="H991" s="50">
        <v>12600000</v>
      </c>
      <c r="I991" s="50">
        <v>3150000</v>
      </c>
      <c r="J991" s="50">
        <v>0</v>
      </c>
      <c r="K991" s="50">
        <v>0</v>
      </c>
      <c r="L991" s="50">
        <v>0</v>
      </c>
      <c r="M991" s="50">
        <v>394876</v>
      </c>
      <c r="N991" s="50">
        <v>394876</v>
      </c>
      <c r="O991" s="50">
        <v>12205124</v>
      </c>
      <c r="P991" s="71">
        <f t="shared" si="31"/>
        <v>3.1339365079365078E-2</v>
      </c>
    </row>
    <row r="992" spans="1:16" ht="14.4" x14ac:dyDescent="0.2">
      <c r="A992" s="51" t="s">
        <v>712</v>
      </c>
      <c r="B992" s="51" t="s">
        <v>713</v>
      </c>
      <c r="C992" s="70" t="str">
        <f t="shared" si="30"/>
        <v>21375801 CENTRO NACIONAL DE LA MÚSICA</v>
      </c>
      <c r="D992" s="51" t="s">
        <v>685</v>
      </c>
      <c r="E992" s="51" t="s">
        <v>185</v>
      </c>
      <c r="F992" s="51" t="s">
        <v>186</v>
      </c>
      <c r="G992" s="50">
        <v>13000000</v>
      </c>
      <c r="H992" s="50">
        <v>13000000</v>
      </c>
      <c r="I992" s="50">
        <v>3250000</v>
      </c>
      <c r="J992" s="50">
        <v>0</v>
      </c>
      <c r="K992" s="50">
        <v>0</v>
      </c>
      <c r="L992" s="50">
        <v>0</v>
      </c>
      <c r="M992" s="50">
        <v>710180</v>
      </c>
      <c r="N992" s="50">
        <v>710180</v>
      </c>
      <c r="O992" s="50">
        <v>12289820</v>
      </c>
      <c r="P992" s="71">
        <f t="shared" si="31"/>
        <v>5.462923076923077E-2</v>
      </c>
    </row>
    <row r="993" spans="1:16" ht="14.4" x14ac:dyDescent="0.2">
      <c r="A993" s="51" t="s">
        <v>712</v>
      </c>
      <c r="B993" s="51" t="s">
        <v>713</v>
      </c>
      <c r="C993" s="70" t="str">
        <f t="shared" si="30"/>
        <v>21375801 CENTRO NACIONAL DE LA MÚSICA</v>
      </c>
      <c r="D993" s="51" t="s">
        <v>685</v>
      </c>
      <c r="E993" s="51" t="s">
        <v>187</v>
      </c>
      <c r="F993" s="51" t="s">
        <v>188</v>
      </c>
      <c r="G993" s="50">
        <v>480000</v>
      </c>
      <c r="H993" s="50">
        <v>480000</v>
      </c>
      <c r="I993" s="50">
        <v>120000</v>
      </c>
      <c r="J993" s="50">
        <v>0</v>
      </c>
      <c r="K993" s="50">
        <v>0</v>
      </c>
      <c r="L993" s="50">
        <v>0</v>
      </c>
      <c r="M993" s="50">
        <v>0</v>
      </c>
      <c r="N993" s="50">
        <v>0</v>
      </c>
      <c r="O993" s="50">
        <v>480000</v>
      </c>
      <c r="P993" s="71">
        <f t="shared" si="31"/>
        <v>0</v>
      </c>
    </row>
    <row r="994" spans="1:16" ht="14.4" x14ac:dyDescent="0.2">
      <c r="A994" s="51" t="s">
        <v>712</v>
      </c>
      <c r="B994" s="51" t="s">
        <v>713</v>
      </c>
      <c r="C994" s="70" t="str">
        <f t="shared" si="30"/>
        <v>21375801 CENTRO NACIONAL DE LA MÚSICA</v>
      </c>
      <c r="D994" s="51" t="s">
        <v>685</v>
      </c>
      <c r="E994" s="51" t="s">
        <v>189</v>
      </c>
      <c r="F994" s="51" t="s">
        <v>190</v>
      </c>
      <c r="G994" s="50">
        <v>16000000</v>
      </c>
      <c r="H994" s="50">
        <v>16000000</v>
      </c>
      <c r="I994" s="50">
        <v>4000000</v>
      </c>
      <c r="J994" s="50">
        <v>0</v>
      </c>
      <c r="K994" s="50">
        <v>0</v>
      </c>
      <c r="L994" s="50">
        <v>0</v>
      </c>
      <c r="M994" s="50">
        <v>955325.07</v>
      </c>
      <c r="N994" s="50">
        <v>955325.07</v>
      </c>
      <c r="O994" s="50">
        <v>15044674.93</v>
      </c>
      <c r="P994" s="71">
        <f t="shared" si="31"/>
        <v>5.9707816875E-2</v>
      </c>
    </row>
    <row r="995" spans="1:16" ht="14.4" x14ac:dyDescent="0.2">
      <c r="A995" s="51" t="s">
        <v>712</v>
      </c>
      <c r="B995" s="51" t="s">
        <v>713</v>
      </c>
      <c r="C995" s="70" t="str">
        <f t="shared" si="30"/>
        <v>21375801 CENTRO NACIONAL DE LA MÚSICA</v>
      </c>
      <c r="D995" s="51" t="s">
        <v>685</v>
      </c>
      <c r="E995" s="51" t="s">
        <v>193</v>
      </c>
      <c r="F995" s="51" t="s">
        <v>194</v>
      </c>
      <c r="G995" s="50">
        <v>14070088</v>
      </c>
      <c r="H995" s="50">
        <v>14070088</v>
      </c>
      <c r="I995" s="50">
        <v>7620088</v>
      </c>
      <c r="J995" s="50">
        <v>0</v>
      </c>
      <c r="K995" s="50">
        <v>0</v>
      </c>
      <c r="L995" s="50">
        <v>0</v>
      </c>
      <c r="M995" s="50">
        <v>387775.95</v>
      </c>
      <c r="N995" s="50">
        <v>387775.95</v>
      </c>
      <c r="O995" s="50">
        <v>13682312.050000001</v>
      </c>
      <c r="P995" s="71">
        <f t="shared" si="31"/>
        <v>2.7560307369790437E-2</v>
      </c>
    </row>
    <row r="996" spans="1:16" ht="14.4" x14ac:dyDescent="0.2">
      <c r="A996" s="51" t="s">
        <v>712</v>
      </c>
      <c r="B996" s="51" t="s">
        <v>713</v>
      </c>
      <c r="C996" s="70" t="str">
        <f t="shared" si="30"/>
        <v>21375801 CENTRO NACIONAL DE LA MÚSICA</v>
      </c>
      <c r="D996" s="51" t="s">
        <v>685</v>
      </c>
      <c r="E996" s="51" t="s">
        <v>195</v>
      </c>
      <c r="F996" s="51" t="s">
        <v>196</v>
      </c>
      <c r="G996" s="50">
        <v>500000</v>
      </c>
      <c r="H996" s="50">
        <v>500000</v>
      </c>
      <c r="I996" s="50">
        <v>125000</v>
      </c>
      <c r="J996" s="50">
        <v>0</v>
      </c>
      <c r="K996" s="50">
        <v>0</v>
      </c>
      <c r="L996" s="50">
        <v>0</v>
      </c>
      <c r="M996" s="50">
        <v>0</v>
      </c>
      <c r="N996" s="50">
        <v>0</v>
      </c>
      <c r="O996" s="50">
        <v>500000</v>
      </c>
      <c r="P996" s="71">
        <f t="shared" si="31"/>
        <v>0</v>
      </c>
    </row>
    <row r="997" spans="1:16" ht="14.4" x14ac:dyDescent="0.2">
      <c r="A997" s="51" t="s">
        <v>712</v>
      </c>
      <c r="B997" s="51" t="s">
        <v>713</v>
      </c>
      <c r="C997" s="70" t="str">
        <f t="shared" si="30"/>
        <v>21375801 CENTRO NACIONAL DE LA MÚSICA</v>
      </c>
      <c r="D997" s="51" t="s">
        <v>685</v>
      </c>
      <c r="E997" s="51" t="s">
        <v>197</v>
      </c>
      <c r="F997" s="51" t="s">
        <v>198</v>
      </c>
      <c r="G997" s="50">
        <v>700000</v>
      </c>
      <c r="H997" s="50">
        <v>700000</v>
      </c>
      <c r="I997" s="50">
        <v>175000</v>
      </c>
      <c r="J997" s="50">
        <v>0</v>
      </c>
      <c r="K997" s="50">
        <v>0</v>
      </c>
      <c r="L997" s="50">
        <v>0</v>
      </c>
      <c r="M997" s="50">
        <v>0</v>
      </c>
      <c r="N997" s="50">
        <v>0</v>
      </c>
      <c r="O997" s="50">
        <v>700000</v>
      </c>
      <c r="P997" s="71">
        <f t="shared" si="31"/>
        <v>0</v>
      </c>
    </row>
    <row r="998" spans="1:16" ht="14.4" x14ac:dyDescent="0.2">
      <c r="A998" s="51" t="s">
        <v>712</v>
      </c>
      <c r="B998" s="51" t="s">
        <v>713</v>
      </c>
      <c r="C998" s="70" t="str">
        <f t="shared" si="30"/>
        <v>21375801 CENTRO NACIONAL DE LA MÚSICA</v>
      </c>
      <c r="D998" s="51" t="s">
        <v>685</v>
      </c>
      <c r="E998" s="51" t="s">
        <v>199</v>
      </c>
      <c r="F998" s="51" t="s">
        <v>200</v>
      </c>
      <c r="G998" s="50">
        <v>400000</v>
      </c>
      <c r="H998" s="50">
        <v>400000</v>
      </c>
      <c r="I998" s="50">
        <v>100000</v>
      </c>
      <c r="J998" s="50">
        <v>0</v>
      </c>
      <c r="K998" s="50">
        <v>0</v>
      </c>
      <c r="L998" s="50">
        <v>0</v>
      </c>
      <c r="M998" s="50">
        <v>0</v>
      </c>
      <c r="N998" s="50">
        <v>0</v>
      </c>
      <c r="O998" s="50">
        <v>400000</v>
      </c>
      <c r="P998" s="71">
        <f t="shared" si="31"/>
        <v>0</v>
      </c>
    </row>
    <row r="999" spans="1:16" ht="14.4" x14ac:dyDescent="0.2">
      <c r="A999" s="51" t="s">
        <v>712</v>
      </c>
      <c r="B999" s="51" t="s">
        <v>713</v>
      </c>
      <c r="C999" s="70" t="str">
        <f t="shared" si="30"/>
        <v>21375801 CENTRO NACIONAL DE LA MÚSICA</v>
      </c>
      <c r="D999" s="51" t="s">
        <v>685</v>
      </c>
      <c r="E999" s="51" t="s">
        <v>201</v>
      </c>
      <c r="F999" s="51" t="s">
        <v>202</v>
      </c>
      <c r="G999" s="50">
        <v>7000000</v>
      </c>
      <c r="H999" s="50">
        <v>7000000</v>
      </c>
      <c r="I999" s="50">
        <v>1750000</v>
      </c>
      <c r="J999" s="50">
        <v>0</v>
      </c>
      <c r="K999" s="50">
        <v>0</v>
      </c>
      <c r="L999" s="50">
        <v>0</v>
      </c>
      <c r="M999" s="50">
        <v>0</v>
      </c>
      <c r="N999" s="50">
        <v>0</v>
      </c>
      <c r="O999" s="50">
        <v>7000000</v>
      </c>
      <c r="P999" s="71">
        <f t="shared" si="31"/>
        <v>0</v>
      </c>
    </row>
    <row r="1000" spans="1:16" ht="14.4" x14ac:dyDescent="0.2">
      <c r="A1000" s="51" t="s">
        <v>712</v>
      </c>
      <c r="B1000" s="51" t="s">
        <v>713</v>
      </c>
      <c r="C1000" s="70" t="str">
        <f t="shared" si="30"/>
        <v>21375801 CENTRO NACIONAL DE LA MÚSICA</v>
      </c>
      <c r="D1000" s="51" t="s">
        <v>685</v>
      </c>
      <c r="E1000" s="51" t="s">
        <v>205</v>
      </c>
      <c r="F1000" s="51" t="s">
        <v>206</v>
      </c>
      <c r="G1000" s="50">
        <v>5470088</v>
      </c>
      <c r="H1000" s="50">
        <v>5470088</v>
      </c>
      <c r="I1000" s="50">
        <v>5470088</v>
      </c>
      <c r="J1000" s="50">
        <v>0</v>
      </c>
      <c r="K1000" s="50">
        <v>0</v>
      </c>
      <c r="L1000" s="50">
        <v>0</v>
      </c>
      <c r="M1000" s="50">
        <v>387775.95</v>
      </c>
      <c r="N1000" s="50">
        <v>387775.95</v>
      </c>
      <c r="O1000" s="50">
        <v>5082312.05</v>
      </c>
      <c r="P1000" s="71">
        <f t="shared" si="31"/>
        <v>7.0890258072630649E-2</v>
      </c>
    </row>
    <row r="1001" spans="1:16" ht="14.4" x14ac:dyDescent="0.2">
      <c r="A1001" s="51" t="s">
        <v>712</v>
      </c>
      <c r="B1001" s="51" t="s">
        <v>713</v>
      </c>
      <c r="C1001" s="70" t="str">
        <f t="shared" si="30"/>
        <v>21375801 CENTRO NACIONAL DE LA MÚSICA</v>
      </c>
      <c r="D1001" s="51" t="s">
        <v>685</v>
      </c>
      <c r="E1001" s="51" t="s">
        <v>209</v>
      </c>
      <c r="F1001" s="51" t="s">
        <v>210</v>
      </c>
      <c r="G1001" s="50">
        <v>233093805</v>
      </c>
      <c r="H1001" s="50">
        <v>233093805</v>
      </c>
      <c r="I1001" s="50">
        <v>58273451.25</v>
      </c>
      <c r="J1001" s="50">
        <v>0</v>
      </c>
      <c r="K1001" s="50">
        <v>0</v>
      </c>
      <c r="L1001" s="50">
        <v>0</v>
      </c>
      <c r="M1001" s="50">
        <v>0</v>
      </c>
      <c r="N1001" s="50">
        <v>0</v>
      </c>
      <c r="O1001" s="50">
        <v>233093805</v>
      </c>
      <c r="P1001" s="71">
        <f t="shared" si="31"/>
        <v>0</v>
      </c>
    </row>
    <row r="1002" spans="1:16" ht="14.4" x14ac:dyDescent="0.2">
      <c r="A1002" s="51" t="s">
        <v>712</v>
      </c>
      <c r="B1002" s="51" t="s">
        <v>713</v>
      </c>
      <c r="C1002" s="70" t="str">
        <f t="shared" si="30"/>
        <v>21375801 CENTRO NACIONAL DE LA MÚSICA</v>
      </c>
      <c r="D1002" s="51" t="s">
        <v>685</v>
      </c>
      <c r="E1002" s="51" t="s">
        <v>221</v>
      </c>
      <c r="F1002" s="51" t="s">
        <v>222</v>
      </c>
      <c r="G1002" s="50">
        <v>92502110</v>
      </c>
      <c r="H1002" s="50">
        <v>92502110</v>
      </c>
      <c r="I1002" s="50">
        <v>23125527.5</v>
      </c>
      <c r="J1002" s="50">
        <v>0</v>
      </c>
      <c r="K1002" s="50">
        <v>0</v>
      </c>
      <c r="L1002" s="50">
        <v>0</v>
      </c>
      <c r="M1002" s="50">
        <v>0</v>
      </c>
      <c r="N1002" s="50">
        <v>0</v>
      </c>
      <c r="O1002" s="50">
        <v>92502110</v>
      </c>
      <c r="P1002" s="71">
        <f t="shared" si="31"/>
        <v>0</v>
      </c>
    </row>
    <row r="1003" spans="1:16" ht="14.4" x14ac:dyDescent="0.2">
      <c r="A1003" s="51" t="s">
        <v>712</v>
      </c>
      <c r="B1003" s="51" t="s">
        <v>713</v>
      </c>
      <c r="C1003" s="70" t="str">
        <f t="shared" si="30"/>
        <v>21375801 CENTRO NACIONAL DE LA MÚSICA</v>
      </c>
      <c r="D1003" s="51" t="s">
        <v>685</v>
      </c>
      <c r="E1003" s="51" t="s">
        <v>223</v>
      </c>
      <c r="F1003" s="51" t="s">
        <v>224</v>
      </c>
      <c r="G1003" s="50">
        <v>140591695</v>
      </c>
      <c r="H1003" s="50">
        <v>140591695</v>
      </c>
      <c r="I1003" s="50">
        <v>35147923.75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140591695</v>
      </c>
      <c r="P1003" s="71">
        <f t="shared" si="31"/>
        <v>0</v>
      </c>
    </row>
    <row r="1004" spans="1:16" ht="14.4" x14ac:dyDescent="0.2">
      <c r="A1004" s="51" t="s">
        <v>712</v>
      </c>
      <c r="B1004" s="51" t="s">
        <v>713</v>
      </c>
      <c r="C1004" s="70" t="str">
        <f t="shared" si="30"/>
        <v>21375801 CENTRO NACIONAL DE LA MÚSICA</v>
      </c>
      <c r="D1004" s="51" t="s">
        <v>685</v>
      </c>
      <c r="E1004" s="51" t="s">
        <v>225</v>
      </c>
      <c r="F1004" s="51" t="s">
        <v>226</v>
      </c>
      <c r="G1004" s="50">
        <v>26350000</v>
      </c>
      <c r="H1004" s="50">
        <v>26350000</v>
      </c>
      <c r="I1004" s="50">
        <v>6587500</v>
      </c>
      <c r="J1004" s="50">
        <v>0</v>
      </c>
      <c r="K1004" s="50">
        <v>0</v>
      </c>
      <c r="L1004" s="50">
        <v>0</v>
      </c>
      <c r="M1004" s="50">
        <v>163600</v>
      </c>
      <c r="N1004" s="50">
        <v>163600</v>
      </c>
      <c r="O1004" s="50">
        <v>26186400</v>
      </c>
      <c r="P1004" s="71">
        <f t="shared" si="31"/>
        <v>6.2087286527514234E-3</v>
      </c>
    </row>
    <row r="1005" spans="1:16" ht="14.4" x14ac:dyDescent="0.2">
      <c r="A1005" s="51" t="s">
        <v>712</v>
      </c>
      <c r="B1005" s="51" t="s">
        <v>713</v>
      </c>
      <c r="C1005" s="70" t="str">
        <f t="shared" si="30"/>
        <v>21375801 CENTRO NACIONAL DE LA MÚSICA</v>
      </c>
      <c r="D1005" s="51" t="s">
        <v>685</v>
      </c>
      <c r="E1005" s="51" t="s">
        <v>227</v>
      </c>
      <c r="F1005" s="51" t="s">
        <v>228</v>
      </c>
      <c r="G1005" s="50">
        <v>8350000</v>
      </c>
      <c r="H1005" s="50">
        <v>8350000</v>
      </c>
      <c r="I1005" s="50">
        <v>2087500</v>
      </c>
      <c r="J1005" s="50">
        <v>0</v>
      </c>
      <c r="K1005" s="50">
        <v>0</v>
      </c>
      <c r="L1005" s="50">
        <v>0</v>
      </c>
      <c r="M1005" s="50">
        <v>0</v>
      </c>
      <c r="N1005" s="50">
        <v>0</v>
      </c>
      <c r="O1005" s="50">
        <v>8350000</v>
      </c>
      <c r="P1005" s="71">
        <f t="shared" si="31"/>
        <v>0</v>
      </c>
    </row>
    <row r="1006" spans="1:16" ht="14.4" x14ac:dyDescent="0.2">
      <c r="A1006" s="51" t="s">
        <v>712</v>
      </c>
      <c r="B1006" s="51" t="s">
        <v>713</v>
      </c>
      <c r="C1006" s="70" t="str">
        <f t="shared" si="30"/>
        <v>21375801 CENTRO NACIONAL DE LA MÚSICA</v>
      </c>
      <c r="D1006" s="51" t="s">
        <v>685</v>
      </c>
      <c r="E1006" s="51" t="s">
        <v>229</v>
      </c>
      <c r="F1006" s="51" t="s">
        <v>230</v>
      </c>
      <c r="G1006" s="50">
        <v>18000000</v>
      </c>
      <c r="H1006" s="50">
        <v>18000000</v>
      </c>
      <c r="I1006" s="50">
        <v>4500000</v>
      </c>
      <c r="J1006" s="50">
        <v>0</v>
      </c>
      <c r="K1006" s="50">
        <v>0</v>
      </c>
      <c r="L1006" s="50">
        <v>0</v>
      </c>
      <c r="M1006" s="50">
        <v>163600</v>
      </c>
      <c r="N1006" s="50">
        <v>163600</v>
      </c>
      <c r="O1006" s="50">
        <v>17836400</v>
      </c>
      <c r="P1006" s="71">
        <f t="shared" si="31"/>
        <v>9.0888888888888894E-3</v>
      </c>
    </row>
    <row r="1007" spans="1:16" ht="14.4" x14ac:dyDescent="0.2">
      <c r="A1007" s="51" t="s">
        <v>712</v>
      </c>
      <c r="B1007" s="51" t="s">
        <v>713</v>
      </c>
      <c r="C1007" s="70" t="str">
        <f t="shared" si="30"/>
        <v>21375801 CENTRO NACIONAL DE LA MÚSICA</v>
      </c>
      <c r="D1007" s="51" t="s">
        <v>685</v>
      </c>
      <c r="E1007" s="51" t="s">
        <v>235</v>
      </c>
      <c r="F1007" s="51" t="s">
        <v>236</v>
      </c>
      <c r="G1007" s="50">
        <v>10000000</v>
      </c>
      <c r="H1007" s="50">
        <v>10000000</v>
      </c>
      <c r="I1007" s="50">
        <v>2500000</v>
      </c>
      <c r="J1007" s="50">
        <v>0</v>
      </c>
      <c r="K1007" s="50">
        <v>0</v>
      </c>
      <c r="L1007" s="50">
        <v>0</v>
      </c>
      <c r="M1007" s="50">
        <v>0</v>
      </c>
      <c r="N1007" s="50">
        <v>0</v>
      </c>
      <c r="O1007" s="50">
        <v>10000000</v>
      </c>
      <c r="P1007" s="71">
        <f t="shared" si="31"/>
        <v>0</v>
      </c>
    </row>
    <row r="1008" spans="1:16" ht="14.4" x14ac:dyDescent="0.2">
      <c r="A1008" s="51" t="s">
        <v>712</v>
      </c>
      <c r="B1008" s="51" t="s">
        <v>713</v>
      </c>
      <c r="C1008" s="70" t="str">
        <f t="shared" si="30"/>
        <v>21375801 CENTRO NACIONAL DE LA MÚSICA</v>
      </c>
      <c r="D1008" s="51" t="s">
        <v>685</v>
      </c>
      <c r="E1008" s="51" t="s">
        <v>237</v>
      </c>
      <c r="F1008" s="51" t="s">
        <v>238</v>
      </c>
      <c r="G1008" s="50">
        <v>10000000</v>
      </c>
      <c r="H1008" s="50">
        <v>10000000</v>
      </c>
      <c r="I1008" s="50">
        <v>2500000</v>
      </c>
      <c r="J1008" s="50">
        <v>0</v>
      </c>
      <c r="K1008" s="50">
        <v>0</v>
      </c>
      <c r="L1008" s="50">
        <v>0</v>
      </c>
      <c r="M1008" s="50">
        <v>0</v>
      </c>
      <c r="N1008" s="50">
        <v>0</v>
      </c>
      <c r="O1008" s="50">
        <v>10000000</v>
      </c>
      <c r="P1008" s="72">
        <f t="shared" si="31"/>
        <v>0</v>
      </c>
    </row>
    <row r="1009" spans="1:16" ht="14.4" x14ac:dyDescent="0.2">
      <c r="A1009" s="51" t="s">
        <v>712</v>
      </c>
      <c r="B1009" s="51" t="s">
        <v>713</v>
      </c>
      <c r="C1009" s="70" t="str">
        <f t="shared" si="30"/>
        <v>21375801 CENTRO NACIONAL DE LA MÚSICA</v>
      </c>
      <c r="D1009" s="51" t="s">
        <v>685</v>
      </c>
      <c r="E1009" s="51" t="s">
        <v>239</v>
      </c>
      <c r="F1009" s="51" t="s">
        <v>240</v>
      </c>
      <c r="G1009" s="50">
        <v>1050000</v>
      </c>
      <c r="H1009" s="50">
        <v>1050000</v>
      </c>
      <c r="I1009" s="50">
        <v>262500</v>
      </c>
      <c r="J1009" s="50">
        <v>0</v>
      </c>
      <c r="K1009" s="50">
        <v>0</v>
      </c>
      <c r="L1009" s="50">
        <v>0</v>
      </c>
      <c r="M1009" s="50">
        <v>0</v>
      </c>
      <c r="N1009" s="50">
        <v>0</v>
      </c>
      <c r="O1009" s="50">
        <v>1050000</v>
      </c>
      <c r="P1009" s="71">
        <f t="shared" si="31"/>
        <v>0</v>
      </c>
    </row>
    <row r="1010" spans="1:16" ht="14.4" x14ac:dyDescent="0.2">
      <c r="A1010" s="51" t="s">
        <v>712</v>
      </c>
      <c r="B1010" s="51" t="s">
        <v>713</v>
      </c>
      <c r="C1010" s="70" t="str">
        <f t="shared" si="30"/>
        <v>21375801 CENTRO NACIONAL DE LA MÚSICA</v>
      </c>
      <c r="D1010" s="51" t="s">
        <v>685</v>
      </c>
      <c r="E1010" s="51" t="s">
        <v>241</v>
      </c>
      <c r="F1010" s="51" t="s">
        <v>242</v>
      </c>
      <c r="G1010" s="50">
        <v>1050000</v>
      </c>
      <c r="H1010" s="50">
        <v>1050000</v>
      </c>
      <c r="I1010" s="50">
        <v>262500</v>
      </c>
      <c r="J1010" s="50">
        <v>0</v>
      </c>
      <c r="K1010" s="50">
        <v>0</v>
      </c>
      <c r="L1010" s="50">
        <v>0</v>
      </c>
      <c r="M1010" s="50">
        <v>0</v>
      </c>
      <c r="N1010" s="50">
        <v>0</v>
      </c>
      <c r="O1010" s="50">
        <v>1050000</v>
      </c>
      <c r="P1010" s="71">
        <f t="shared" si="31"/>
        <v>0</v>
      </c>
    </row>
    <row r="1011" spans="1:16" ht="14.4" x14ac:dyDescent="0.2">
      <c r="A1011" s="51" t="s">
        <v>712</v>
      </c>
      <c r="B1011" s="51" t="s">
        <v>713</v>
      </c>
      <c r="C1011" s="70" t="str">
        <f t="shared" si="30"/>
        <v>21375801 CENTRO NACIONAL DE LA MÚSICA</v>
      </c>
      <c r="D1011" s="51" t="s">
        <v>685</v>
      </c>
      <c r="E1011" s="51" t="s">
        <v>247</v>
      </c>
      <c r="F1011" s="51" t="s">
        <v>248</v>
      </c>
      <c r="G1011" s="50">
        <v>18200000</v>
      </c>
      <c r="H1011" s="50">
        <v>18200000</v>
      </c>
      <c r="I1011" s="50">
        <v>4550000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18200000</v>
      </c>
      <c r="P1011" s="71">
        <f t="shared" si="31"/>
        <v>0</v>
      </c>
    </row>
    <row r="1012" spans="1:16" ht="14.4" x14ac:dyDescent="0.2">
      <c r="A1012" s="51" t="s">
        <v>712</v>
      </c>
      <c r="B1012" s="51" t="s">
        <v>713</v>
      </c>
      <c r="C1012" s="70" t="str">
        <f t="shared" si="30"/>
        <v>21375801 CENTRO NACIONAL DE LA MÚSICA</v>
      </c>
      <c r="D1012" s="51" t="s">
        <v>685</v>
      </c>
      <c r="E1012" s="51" t="s">
        <v>249</v>
      </c>
      <c r="F1012" s="51" t="s">
        <v>250</v>
      </c>
      <c r="G1012" s="50">
        <v>11000000</v>
      </c>
      <c r="H1012" s="50">
        <v>11000000</v>
      </c>
      <c r="I1012" s="50">
        <v>2750000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11000000</v>
      </c>
      <c r="P1012" s="71">
        <f t="shared" si="31"/>
        <v>0</v>
      </c>
    </row>
    <row r="1013" spans="1:16" ht="14.4" x14ac:dyDescent="0.2">
      <c r="A1013" s="51" t="s">
        <v>712</v>
      </c>
      <c r="B1013" s="51" t="s">
        <v>713</v>
      </c>
      <c r="C1013" s="70" t="str">
        <f t="shared" si="30"/>
        <v>21375801 CENTRO NACIONAL DE LA MÚSICA</v>
      </c>
      <c r="D1013" s="51" t="s">
        <v>685</v>
      </c>
      <c r="E1013" s="51" t="s">
        <v>255</v>
      </c>
      <c r="F1013" s="51" t="s">
        <v>256</v>
      </c>
      <c r="G1013" s="50">
        <v>3000000</v>
      </c>
      <c r="H1013" s="50">
        <v>3000000</v>
      </c>
      <c r="I1013" s="50">
        <v>750000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3000000</v>
      </c>
      <c r="P1013" s="71">
        <f t="shared" si="31"/>
        <v>0</v>
      </c>
    </row>
    <row r="1014" spans="1:16" ht="14.4" x14ac:dyDescent="0.2">
      <c r="A1014" s="51" t="s">
        <v>712</v>
      </c>
      <c r="B1014" s="51" t="s">
        <v>713</v>
      </c>
      <c r="C1014" s="70" t="str">
        <f t="shared" si="30"/>
        <v>21375801 CENTRO NACIONAL DE LA MÚSICA</v>
      </c>
      <c r="D1014" s="51" t="s">
        <v>685</v>
      </c>
      <c r="E1014" s="51" t="s">
        <v>259</v>
      </c>
      <c r="F1014" s="51" t="s">
        <v>260</v>
      </c>
      <c r="G1014" s="50">
        <v>1700000</v>
      </c>
      <c r="H1014" s="50">
        <v>1700000</v>
      </c>
      <c r="I1014" s="50">
        <v>425000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1700000</v>
      </c>
      <c r="P1014" s="71">
        <f t="shared" si="31"/>
        <v>0</v>
      </c>
    </row>
    <row r="1015" spans="1:16" ht="14.4" x14ac:dyDescent="0.2">
      <c r="A1015" s="51" t="s">
        <v>712</v>
      </c>
      <c r="B1015" s="51" t="s">
        <v>713</v>
      </c>
      <c r="C1015" s="70" t="str">
        <f t="shared" si="30"/>
        <v>21375801 CENTRO NACIONAL DE LA MÚSICA</v>
      </c>
      <c r="D1015" s="51" t="s">
        <v>685</v>
      </c>
      <c r="E1015" s="51" t="s">
        <v>263</v>
      </c>
      <c r="F1015" s="51" t="s">
        <v>264</v>
      </c>
      <c r="G1015" s="50">
        <v>2500000</v>
      </c>
      <c r="H1015" s="50">
        <v>2500000</v>
      </c>
      <c r="I1015" s="50">
        <v>625000</v>
      </c>
      <c r="J1015" s="50">
        <v>0</v>
      </c>
      <c r="K1015" s="50">
        <v>0</v>
      </c>
      <c r="L1015" s="50">
        <v>0</v>
      </c>
      <c r="M1015" s="50">
        <v>0</v>
      </c>
      <c r="N1015" s="50">
        <v>0</v>
      </c>
      <c r="O1015" s="50">
        <v>2500000</v>
      </c>
      <c r="P1015" s="71">
        <f t="shared" si="31"/>
        <v>0</v>
      </c>
    </row>
    <row r="1016" spans="1:16" ht="14.4" x14ac:dyDescent="0.2">
      <c r="A1016" s="51" t="s">
        <v>712</v>
      </c>
      <c r="B1016" s="51" t="s">
        <v>713</v>
      </c>
      <c r="C1016" s="70" t="str">
        <f t="shared" si="30"/>
        <v>21375801 CENTRO NACIONAL DE LA MÚSICA</v>
      </c>
      <c r="D1016" s="51" t="s">
        <v>685</v>
      </c>
      <c r="E1016" s="51" t="s">
        <v>265</v>
      </c>
      <c r="F1016" s="51" t="s">
        <v>266</v>
      </c>
      <c r="G1016" s="50">
        <v>50000</v>
      </c>
      <c r="H1016" s="50">
        <v>50000</v>
      </c>
      <c r="I1016" s="50">
        <v>12500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50000</v>
      </c>
      <c r="P1016" s="71">
        <f t="shared" si="31"/>
        <v>0</v>
      </c>
    </row>
    <row r="1017" spans="1:16" ht="14.4" x14ac:dyDescent="0.2">
      <c r="A1017" s="51" t="s">
        <v>712</v>
      </c>
      <c r="B1017" s="51" t="s">
        <v>713</v>
      </c>
      <c r="C1017" s="70" t="str">
        <f t="shared" si="30"/>
        <v>21375801 CENTRO NACIONAL DE LA MÚSICA</v>
      </c>
      <c r="D1017" s="51" t="s">
        <v>685</v>
      </c>
      <c r="E1017" s="51" t="s">
        <v>269</v>
      </c>
      <c r="F1017" s="51" t="s">
        <v>270</v>
      </c>
      <c r="G1017" s="50">
        <v>50000</v>
      </c>
      <c r="H1017" s="50">
        <v>50000</v>
      </c>
      <c r="I1017" s="50">
        <v>12500</v>
      </c>
      <c r="J1017" s="50">
        <v>0</v>
      </c>
      <c r="K1017" s="50">
        <v>0</v>
      </c>
      <c r="L1017" s="50">
        <v>0</v>
      </c>
      <c r="M1017" s="50">
        <v>0</v>
      </c>
      <c r="N1017" s="50">
        <v>0</v>
      </c>
      <c r="O1017" s="50">
        <v>50000</v>
      </c>
      <c r="P1017" s="71">
        <f t="shared" si="31"/>
        <v>0</v>
      </c>
    </row>
    <row r="1018" spans="1:16" ht="14.4" x14ac:dyDescent="0.2">
      <c r="A1018" s="51" t="s">
        <v>712</v>
      </c>
      <c r="B1018" s="51" t="s">
        <v>713</v>
      </c>
      <c r="C1018" s="70" t="str">
        <f t="shared" si="30"/>
        <v>21375801 CENTRO NACIONAL DE LA MÚSICA</v>
      </c>
      <c r="D1018" s="51" t="s">
        <v>685</v>
      </c>
      <c r="E1018" s="51" t="s">
        <v>279</v>
      </c>
      <c r="F1018" s="51" t="s">
        <v>280</v>
      </c>
      <c r="G1018" s="50">
        <v>9270000</v>
      </c>
      <c r="H1018" s="50">
        <v>9270000</v>
      </c>
      <c r="I1018" s="50">
        <v>2317500</v>
      </c>
      <c r="J1018" s="50">
        <v>0</v>
      </c>
      <c r="K1018" s="50">
        <v>0</v>
      </c>
      <c r="L1018" s="50">
        <v>0</v>
      </c>
      <c r="M1018" s="50">
        <v>110000</v>
      </c>
      <c r="N1018" s="50">
        <v>110000</v>
      </c>
      <c r="O1018" s="50">
        <v>9160000</v>
      </c>
      <c r="P1018" s="69">
        <f t="shared" si="31"/>
        <v>1.1866235167206042E-2</v>
      </c>
    </row>
    <row r="1019" spans="1:16" ht="14.4" x14ac:dyDescent="0.2">
      <c r="A1019" s="51" t="s">
        <v>712</v>
      </c>
      <c r="B1019" s="51" t="s">
        <v>713</v>
      </c>
      <c r="C1019" s="70" t="str">
        <f t="shared" si="30"/>
        <v>21375801 CENTRO NACIONAL DE LA MÚSICA</v>
      </c>
      <c r="D1019" s="51" t="s">
        <v>685</v>
      </c>
      <c r="E1019" s="51" t="s">
        <v>281</v>
      </c>
      <c r="F1019" s="51" t="s">
        <v>282</v>
      </c>
      <c r="G1019" s="50">
        <v>3420000</v>
      </c>
      <c r="H1019" s="50">
        <v>3420000</v>
      </c>
      <c r="I1019" s="50">
        <v>855000</v>
      </c>
      <c r="J1019" s="50">
        <v>0</v>
      </c>
      <c r="K1019" s="50">
        <v>0</v>
      </c>
      <c r="L1019" s="50">
        <v>0</v>
      </c>
      <c r="M1019" s="50">
        <v>110000</v>
      </c>
      <c r="N1019" s="50">
        <v>110000</v>
      </c>
      <c r="O1019" s="50">
        <v>3310000</v>
      </c>
      <c r="P1019" s="69">
        <f t="shared" si="31"/>
        <v>3.2163742690058478E-2</v>
      </c>
    </row>
    <row r="1020" spans="1:16" ht="14.4" x14ac:dyDescent="0.2">
      <c r="A1020" s="51" t="s">
        <v>712</v>
      </c>
      <c r="B1020" s="51" t="s">
        <v>713</v>
      </c>
      <c r="C1020" s="70" t="str">
        <f t="shared" si="30"/>
        <v>21375801 CENTRO NACIONAL DE LA MÚSICA</v>
      </c>
      <c r="D1020" s="51" t="s">
        <v>685</v>
      </c>
      <c r="E1020" s="51" t="s">
        <v>283</v>
      </c>
      <c r="F1020" s="51" t="s">
        <v>284</v>
      </c>
      <c r="G1020" s="50">
        <v>3000000</v>
      </c>
      <c r="H1020" s="50">
        <v>3000000</v>
      </c>
      <c r="I1020" s="50">
        <v>750000</v>
      </c>
      <c r="J1020" s="50">
        <v>0</v>
      </c>
      <c r="K1020" s="50">
        <v>0</v>
      </c>
      <c r="L1020" s="50">
        <v>0</v>
      </c>
      <c r="M1020" s="50">
        <v>110000</v>
      </c>
      <c r="N1020" s="50">
        <v>110000</v>
      </c>
      <c r="O1020" s="50">
        <v>2890000</v>
      </c>
      <c r="P1020" s="71">
        <f t="shared" si="31"/>
        <v>3.6666666666666667E-2</v>
      </c>
    </row>
    <row r="1021" spans="1:16" ht="14.4" x14ac:dyDescent="0.2">
      <c r="A1021" s="51" t="s">
        <v>712</v>
      </c>
      <c r="B1021" s="51" t="s">
        <v>713</v>
      </c>
      <c r="C1021" s="70" t="str">
        <f t="shared" si="30"/>
        <v>21375801 CENTRO NACIONAL DE LA MÚSICA</v>
      </c>
      <c r="D1021" s="51" t="s">
        <v>685</v>
      </c>
      <c r="E1021" s="51" t="s">
        <v>287</v>
      </c>
      <c r="F1021" s="51" t="s">
        <v>288</v>
      </c>
      <c r="G1021" s="50">
        <v>400000</v>
      </c>
      <c r="H1021" s="50">
        <v>400000</v>
      </c>
      <c r="I1021" s="50">
        <v>100000</v>
      </c>
      <c r="J1021" s="50">
        <v>0</v>
      </c>
      <c r="K1021" s="50">
        <v>0</v>
      </c>
      <c r="L1021" s="50">
        <v>0</v>
      </c>
      <c r="M1021" s="50">
        <v>0</v>
      </c>
      <c r="N1021" s="50">
        <v>0</v>
      </c>
      <c r="O1021" s="50">
        <v>400000</v>
      </c>
      <c r="P1021" s="71">
        <f t="shared" si="31"/>
        <v>0</v>
      </c>
    </row>
    <row r="1022" spans="1:16" ht="14.4" x14ac:dyDescent="0.2">
      <c r="A1022" s="51" t="s">
        <v>712</v>
      </c>
      <c r="B1022" s="51" t="s">
        <v>713</v>
      </c>
      <c r="C1022" s="70" t="str">
        <f t="shared" si="30"/>
        <v>21375801 CENTRO NACIONAL DE LA MÚSICA</v>
      </c>
      <c r="D1022" s="51" t="s">
        <v>685</v>
      </c>
      <c r="E1022" s="51" t="s">
        <v>289</v>
      </c>
      <c r="F1022" s="51" t="s">
        <v>290</v>
      </c>
      <c r="G1022" s="50">
        <v>20000</v>
      </c>
      <c r="H1022" s="50">
        <v>20000</v>
      </c>
      <c r="I1022" s="50">
        <v>5000</v>
      </c>
      <c r="J1022" s="50">
        <v>0</v>
      </c>
      <c r="K1022" s="50">
        <v>0</v>
      </c>
      <c r="L1022" s="50">
        <v>0</v>
      </c>
      <c r="M1022" s="50">
        <v>0</v>
      </c>
      <c r="N1022" s="50">
        <v>0</v>
      </c>
      <c r="O1022" s="50">
        <v>20000</v>
      </c>
      <c r="P1022" s="71">
        <f t="shared" si="31"/>
        <v>0</v>
      </c>
    </row>
    <row r="1023" spans="1:16" ht="14.4" x14ac:dyDescent="0.2">
      <c r="A1023" s="51" t="s">
        <v>712</v>
      </c>
      <c r="B1023" s="51" t="s">
        <v>713</v>
      </c>
      <c r="C1023" s="70" t="str">
        <f t="shared" si="30"/>
        <v>21375801 CENTRO NACIONAL DE LA MÚSICA</v>
      </c>
      <c r="D1023" s="51" t="s">
        <v>685</v>
      </c>
      <c r="E1023" s="51" t="s">
        <v>291</v>
      </c>
      <c r="F1023" s="51" t="s">
        <v>292</v>
      </c>
      <c r="G1023" s="50">
        <v>120000</v>
      </c>
      <c r="H1023" s="50">
        <v>120000</v>
      </c>
      <c r="I1023" s="50">
        <v>30000</v>
      </c>
      <c r="J1023" s="50">
        <v>0</v>
      </c>
      <c r="K1023" s="50">
        <v>0</v>
      </c>
      <c r="L1023" s="50">
        <v>0</v>
      </c>
      <c r="M1023" s="50">
        <v>0</v>
      </c>
      <c r="N1023" s="50">
        <v>0</v>
      </c>
      <c r="O1023" s="50">
        <v>120000</v>
      </c>
      <c r="P1023" s="71">
        <f t="shared" si="31"/>
        <v>0</v>
      </c>
    </row>
    <row r="1024" spans="1:16" ht="14.4" x14ac:dyDescent="0.2">
      <c r="A1024" s="51" t="s">
        <v>712</v>
      </c>
      <c r="B1024" s="51" t="s">
        <v>713</v>
      </c>
      <c r="C1024" s="70" t="str">
        <f t="shared" si="30"/>
        <v>21375801 CENTRO NACIONAL DE LA MÚSICA</v>
      </c>
      <c r="D1024" s="51" t="s">
        <v>685</v>
      </c>
      <c r="E1024" s="51" t="s">
        <v>295</v>
      </c>
      <c r="F1024" s="51" t="s">
        <v>296</v>
      </c>
      <c r="G1024" s="50">
        <v>120000</v>
      </c>
      <c r="H1024" s="50">
        <v>120000</v>
      </c>
      <c r="I1024" s="50">
        <v>30000</v>
      </c>
      <c r="J1024" s="50">
        <v>0</v>
      </c>
      <c r="K1024" s="50">
        <v>0</v>
      </c>
      <c r="L1024" s="50">
        <v>0</v>
      </c>
      <c r="M1024" s="50">
        <v>0</v>
      </c>
      <c r="N1024" s="50">
        <v>0</v>
      </c>
      <c r="O1024" s="50">
        <v>120000</v>
      </c>
      <c r="P1024" s="71">
        <f t="shared" si="31"/>
        <v>0</v>
      </c>
    </row>
    <row r="1025" spans="1:16" ht="14.4" x14ac:dyDescent="0.2">
      <c r="A1025" s="51" t="s">
        <v>712</v>
      </c>
      <c r="B1025" s="51" t="s">
        <v>713</v>
      </c>
      <c r="C1025" s="70" t="str">
        <f t="shared" si="30"/>
        <v>21375801 CENTRO NACIONAL DE LA MÚSICA</v>
      </c>
      <c r="D1025" s="51" t="s">
        <v>685</v>
      </c>
      <c r="E1025" s="51" t="s">
        <v>297</v>
      </c>
      <c r="F1025" s="51" t="s">
        <v>298</v>
      </c>
      <c r="G1025" s="50">
        <v>250000</v>
      </c>
      <c r="H1025" s="50">
        <v>250000</v>
      </c>
      <c r="I1025" s="50">
        <v>62500</v>
      </c>
      <c r="J1025" s="50">
        <v>0</v>
      </c>
      <c r="K1025" s="50">
        <v>0</v>
      </c>
      <c r="L1025" s="50">
        <v>0</v>
      </c>
      <c r="M1025" s="50">
        <v>0</v>
      </c>
      <c r="N1025" s="50">
        <v>0</v>
      </c>
      <c r="O1025" s="50">
        <v>250000</v>
      </c>
      <c r="P1025" s="71">
        <f t="shared" si="31"/>
        <v>0</v>
      </c>
    </row>
    <row r="1026" spans="1:16" ht="14.4" x14ac:dyDescent="0.2">
      <c r="A1026" s="51" t="s">
        <v>712</v>
      </c>
      <c r="B1026" s="51" t="s">
        <v>713</v>
      </c>
      <c r="C1026" s="70" t="str">
        <f t="shared" si="30"/>
        <v>21375801 CENTRO NACIONAL DE LA MÚSICA</v>
      </c>
      <c r="D1026" s="51" t="s">
        <v>685</v>
      </c>
      <c r="E1026" s="51" t="s">
        <v>303</v>
      </c>
      <c r="F1026" s="51" t="s">
        <v>304</v>
      </c>
      <c r="G1026" s="50">
        <v>20000</v>
      </c>
      <c r="H1026" s="50">
        <v>20000</v>
      </c>
      <c r="I1026" s="50">
        <v>5000</v>
      </c>
      <c r="J1026" s="50">
        <v>0</v>
      </c>
      <c r="K1026" s="50">
        <v>0</v>
      </c>
      <c r="L1026" s="50">
        <v>0</v>
      </c>
      <c r="M1026" s="50">
        <v>0</v>
      </c>
      <c r="N1026" s="50">
        <v>0</v>
      </c>
      <c r="O1026" s="50">
        <v>20000</v>
      </c>
      <c r="P1026" s="71">
        <f t="shared" si="31"/>
        <v>0</v>
      </c>
    </row>
    <row r="1027" spans="1:16" ht="14.4" x14ac:dyDescent="0.2">
      <c r="A1027" s="51" t="s">
        <v>712</v>
      </c>
      <c r="B1027" s="51" t="s">
        <v>713</v>
      </c>
      <c r="C1027" s="70" t="str">
        <f t="shared" si="30"/>
        <v>21375801 CENTRO NACIONAL DE LA MÚSICA</v>
      </c>
      <c r="D1027" s="51" t="s">
        <v>685</v>
      </c>
      <c r="E1027" s="51" t="s">
        <v>305</v>
      </c>
      <c r="F1027" s="51" t="s">
        <v>306</v>
      </c>
      <c r="G1027" s="50">
        <v>40000</v>
      </c>
      <c r="H1027" s="50">
        <v>40000</v>
      </c>
      <c r="I1027" s="50">
        <v>10000</v>
      </c>
      <c r="J1027" s="50">
        <v>0</v>
      </c>
      <c r="K1027" s="50">
        <v>0</v>
      </c>
      <c r="L1027" s="50">
        <v>0</v>
      </c>
      <c r="M1027" s="50">
        <v>0</v>
      </c>
      <c r="N1027" s="50">
        <v>0</v>
      </c>
      <c r="O1027" s="50">
        <v>40000</v>
      </c>
      <c r="P1027" s="71">
        <f t="shared" si="31"/>
        <v>0</v>
      </c>
    </row>
    <row r="1028" spans="1:16" ht="14.4" x14ac:dyDescent="0.2">
      <c r="A1028" s="51" t="s">
        <v>712</v>
      </c>
      <c r="B1028" s="51" t="s">
        <v>713</v>
      </c>
      <c r="C1028" s="70" t="str">
        <f t="shared" si="30"/>
        <v>21375801 CENTRO NACIONAL DE LA MÚSICA</v>
      </c>
      <c r="D1028" s="51" t="s">
        <v>685</v>
      </c>
      <c r="E1028" s="51" t="s">
        <v>307</v>
      </c>
      <c r="F1028" s="51" t="s">
        <v>308</v>
      </c>
      <c r="G1028" s="50">
        <v>20000</v>
      </c>
      <c r="H1028" s="50">
        <v>20000</v>
      </c>
      <c r="I1028" s="50">
        <v>5000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20000</v>
      </c>
      <c r="P1028" s="71">
        <f t="shared" si="31"/>
        <v>0</v>
      </c>
    </row>
    <row r="1029" spans="1:16" ht="14.4" x14ac:dyDescent="0.2">
      <c r="A1029" s="51" t="s">
        <v>712</v>
      </c>
      <c r="B1029" s="51" t="s">
        <v>713</v>
      </c>
      <c r="C1029" s="70" t="str">
        <f t="shared" si="30"/>
        <v>21375801 CENTRO NACIONAL DE LA MÚSICA</v>
      </c>
      <c r="D1029" s="51" t="s">
        <v>685</v>
      </c>
      <c r="E1029" s="51" t="s">
        <v>309</v>
      </c>
      <c r="F1029" s="51" t="s">
        <v>310</v>
      </c>
      <c r="G1029" s="50">
        <v>20000</v>
      </c>
      <c r="H1029" s="50">
        <v>20000</v>
      </c>
      <c r="I1029" s="50">
        <v>5000</v>
      </c>
      <c r="J1029" s="50">
        <v>0</v>
      </c>
      <c r="K1029" s="50">
        <v>0</v>
      </c>
      <c r="L1029" s="50">
        <v>0</v>
      </c>
      <c r="M1029" s="50">
        <v>0</v>
      </c>
      <c r="N1029" s="50">
        <v>0</v>
      </c>
      <c r="O1029" s="50">
        <v>20000</v>
      </c>
      <c r="P1029" s="71">
        <f t="shared" si="31"/>
        <v>0</v>
      </c>
    </row>
    <row r="1030" spans="1:16" ht="14.4" x14ac:dyDescent="0.2">
      <c r="A1030" s="51" t="s">
        <v>712</v>
      </c>
      <c r="B1030" s="51" t="s">
        <v>713</v>
      </c>
      <c r="C1030" s="70" t="str">
        <f t="shared" si="30"/>
        <v>21375801 CENTRO NACIONAL DE LA MÚSICA</v>
      </c>
      <c r="D1030" s="51" t="s">
        <v>685</v>
      </c>
      <c r="E1030" s="51" t="s">
        <v>311</v>
      </c>
      <c r="F1030" s="51" t="s">
        <v>312</v>
      </c>
      <c r="G1030" s="50">
        <v>150000</v>
      </c>
      <c r="H1030" s="50">
        <v>150000</v>
      </c>
      <c r="I1030" s="50">
        <v>37500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150000</v>
      </c>
      <c r="P1030" s="71">
        <f t="shared" si="31"/>
        <v>0</v>
      </c>
    </row>
    <row r="1031" spans="1:16" ht="14.4" x14ac:dyDescent="0.2">
      <c r="A1031" s="51" t="s">
        <v>712</v>
      </c>
      <c r="B1031" s="51" t="s">
        <v>713</v>
      </c>
      <c r="C1031" s="70" t="str">
        <f t="shared" ref="C1031:C1094" si="32">+CONCATENATE(A1031," ",B1031)</f>
        <v>21375801 CENTRO NACIONAL DE LA MÚSICA</v>
      </c>
      <c r="D1031" s="51" t="s">
        <v>685</v>
      </c>
      <c r="E1031" s="51" t="s">
        <v>313</v>
      </c>
      <c r="F1031" s="51" t="s">
        <v>314</v>
      </c>
      <c r="G1031" s="50">
        <v>2130000</v>
      </c>
      <c r="H1031" s="50">
        <v>2130000</v>
      </c>
      <c r="I1031" s="50">
        <v>532500</v>
      </c>
      <c r="J1031" s="50">
        <v>0</v>
      </c>
      <c r="K1031" s="50">
        <v>0</v>
      </c>
      <c r="L1031" s="50">
        <v>0</v>
      </c>
      <c r="M1031" s="50">
        <v>0</v>
      </c>
      <c r="N1031" s="50">
        <v>0</v>
      </c>
      <c r="O1031" s="50">
        <v>2130000</v>
      </c>
      <c r="P1031" s="71">
        <f t="shared" ref="P1031:P1094" si="33">+IFERROR(M1031/H1031,0)</f>
        <v>0</v>
      </c>
    </row>
    <row r="1032" spans="1:16" ht="14.4" x14ac:dyDescent="0.2">
      <c r="A1032" s="51" t="s">
        <v>712</v>
      </c>
      <c r="B1032" s="51" t="s">
        <v>713</v>
      </c>
      <c r="C1032" s="70" t="str">
        <f t="shared" si="32"/>
        <v>21375801 CENTRO NACIONAL DE LA MÚSICA</v>
      </c>
      <c r="D1032" s="51" t="s">
        <v>685</v>
      </c>
      <c r="E1032" s="51" t="s">
        <v>315</v>
      </c>
      <c r="F1032" s="51" t="s">
        <v>316</v>
      </c>
      <c r="G1032" s="50">
        <v>130000</v>
      </c>
      <c r="H1032" s="50">
        <v>130000</v>
      </c>
      <c r="I1032" s="50">
        <v>32500</v>
      </c>
      <c r="J1032" s="50">
        <v>0</v>
      </c>
      <c r="K1032" s="50">
        <v>0</v>
      </c>
      <c r="L1032" s="50">
        <v>0</v>
      </c>
      <c r="M1032" s="50">
        <v>0</v>
      </c>
      <c r="N1032" s="50">
        <v>0</v>
      </c>
      <c r="O1032" s="50">
        <v>130000</v>
      </c>
      <c r="P1032" s="71">
        <f t="shared" si="33"/>
        <v>0</v>
      </c>
    </row>
    <row r="1033" spans="1:16" ht="14.4" x14ac:dyDescent="0.2">
      <c r="A1033" s="51" t="s">
        <v>712</v>
      </c>
      <c r="B1033" s="51" t="s">
        <v>713</v>
      </c>
      <c r="C1033" s="70" t="str">
        <f t="shared" si="32"/>
        <v>21375801 CENTRO NACIONAL DE LA MÚSICA</v>
      </c>
      <c r="D1033" s="51" t="s">
        <v>685</v>
      </c>
      <c r="E1033" s="51" t="s">
        <v>317</v>
      </c>
      <c r="F1033" s="51" t="s">
        <v>318</v>
      </c>
      <c r="G1033" s="50">
        <v>2000000</v>
      </c>
      <c r="H1033" s="50">
        <v>2000000</v>
      </c>
      <c r="I1033" s="50">
        <v>500000</v>
      </c>
      <c r="J1033" s="50">
        <v>0</v>
      </c>
      <c r="K1033" s="50">
        <v>0</v>
      </c>
      <c r="L1033" s="50">
        <v>0</v>
      </c>
      <c r="M1033" s="50">
        <v>0</v>
      </c>
      <c r="N1033" s="50">
        <v>0</v>
      </c>
      <c r="O1033" s="50">
        <v>2000000</v>
      </c>
      <c r="P1033" s="71">
        <f t="shared" si="33"/>
        <v>0</v>
      </c>
    </row>
    <row r="1034" spans="1:16" ht="14.4" x14ac:dyDescent="0.2">
      <c r="A1034" s="51" t="s">
        <v>712</v>
      </c>
      <c r="B1034" s="51" t="s">
        <v>713</v>
      </c>
      <c r="C1034" s="70" t="str">
        <f t="shared" si="32"/>
        <v>21375801 CENTRO NACIONAL DE LA MÚSICA</v>
      </c>
      <c r="D1034" s="51" t="s">
        <v>685</v>
      </c>
      <c r="E1034" s="51" t="s">
        <v>319</v>
      </c>
      <c r="F1034" s="51" t="s">
        <v>320</v>
      </c>
      <c r="G1034" s="50">
        <v>3350000</v>
      </c>
      <c r="H1034" s="50">
        <v>3350000</v>
      </c>
      <c r="I1034" s="50">
        <v>837500</v>
      </c>
      <c r="J1034" s="50">
        <v>0</v>
      </c>
      <c r="K1034" s="50">
        <v>0</v>
      </c>
      <c r="L1034" s="50">
        <v>0</v>
      </c>
      <c r="M1034" s="50">
        <v>0</v>
      </c>
      <c r="N1034" s="50">
        <v>0</v>
      </c>
      <c r="O1034" s="50">
        <v>3350000</v>
      </c>
      <c r="P1034" s="71">
        <f t="shared" si="33"/>
        <v>0</v>
      </c>
    </row>
    <row r="1035" spans="1:16" ht="14.4" x14ac:dyDescent="0.2">
      <c r="A1035" s="51" t="s">
        <v>712</v>
      </c>
      <c r="B1035" s="51" t="s">
        <v>713</v>
      </c>
      <c r="C1035" s="70" t="str">
        <f t="shared" si="32"/>
        <v>21375801 CENTRO NACIONAL DE LA MÚSICA</v>
      </c>
      <c r="D1035" s="51" t="s">
        <v>685</v>
      </c>
      <c r="E1035" s="51" t="s">
        <v>321</v>
      </c>
      <c r="F1035" s="51" t="s">
        <v>322</v>
      </c>
      <c r="G1035" s="50">
        <v>300000</v>
      </c>
      <c r="H1035" s="50">
        <v>300000</v>
      </c>
      <c r="I1035" s="50">
        <v>75000</v>
      </c>
      <c r="J1035" s="50">
        <v>0</v>
      </c>
      <c r="K1035" s="50">
        <v>0</v>
      </c>
      <c r="L1035" s="50">
        <v>0</v>
      </c>
      <c r="M1035" s="50">
        <v>0</v>
      </c>
      <c r="N1035" s="50">
        <v>0</v>
      </c>
      <c r="O1035" s="50">
        <v>300000</v>
      </c>
      <c r="P1035" s="71">
        <f t="shared" si="33"/>
        <v>0</v>
      </c>
    </row>
    <row r="1036" spans="1:16" ht="14.4" x14ac:dyDescent="0.2">
      <c r="A1036" s="51" t="s">
        <v>712</v>
      </c>
      <c r="B1036" s="51" t="s">
        <v>713</v>
      </c>
      <c r="C1036" s="70" t="str">
        <f t="shared" si="32"/>
        <v>21375801 CENTRO NACIONAL DE LA MÚSICA</v>
      </c>
      <c r="D1036" s="51" t="s">
        <v>685</v>
      </c>
      <c r="E1036" s="51" t="s">
        <v>325</v>
      </c>
      <c r="F1036" s="51" t="s">
        <v>326</v>
      </c>
      <c r="G1036" s="50">
        <v>1000000</v>
      </c>
      <c r="H1036" s="50">
        <v>1000000</v>
      </c>
      <c r="I1036" s="50">
        <v>250000</v>
      </c>
      <c r="J1036" s="50">
        <v>0</v>
      </c>
      <c r="K1036" s="50">
        <v>0</v>
      </c>
      <c r="L1036" s="50">
        <v>0</v>
      </c>
      <c r="M1036" s="50">
        <v>0</v>
      </c>
      <c r="N1036" s="50">
        <v>0</v>
      </c>
      <c r="O1036" s="50">
        <v>1000000</v>
      </c>
      <c r="P1036" s="71">
        <f t="shared" si="33"/>
        <v>0</v>
      </c>
    </row>
    <row r="1037" spans="1:16" ht="14.4" x14ac:dyDescent="0.2">
      <c r="A1037" s="51" t="s">
        <v>712</v>
      </c>
      <c r="B1037" s="51" t="s">
        <v>713</v>
      </c>
      <c r="C1037" s="70" t="str">
        <f t="shared" si="32"/>
        <v>21375801 CENTRO NACIONAL DE LA MÚSICA</v>
      </c>
      <c r="D1037" s="51" t="s">
        <v>685</v>
      </c>
      <c r="E1037" s="51" t="s">
        <v>329</v>
      </c>
      <c r="F1037" s="51" t="s">
        <v>330</v>
      </c>
      <c r="G1037" s="50">
        <v>2000000</v>
      </c>
      <c r="H1037" s="50">
        <v>2000000</v>
      </c>
      <c r="I1037" s="50">
        <v>500000</v>
      </c>
      <c r="J1037" s="50">
        <v>0</v>
      </c>
      <c r="K1037" s="50">
        <v>0</v>
      </c>
      <c r="L1037" s="50">
        <v>0</v>
      </c>
      <c r="M1037" s="50">
        <v>0</v>
      </c>
      <c r="N1037" s="50">
        <v>0</v>
      </c>
      <c r="O1037" s="50">
        <v>2000000</v>
      </c>
      <c r="P1037" s="71">
        <f t="shared" si="33"/>
        <v>0</v>
      </c>
    </row>
    <row r="1038" spans="1:16" ht="14.4" x14ac:dyDescent="0.2">
      <c r="A1038" s="51" t="s">
        <v>712</v>
      </c>
      <c r="B1038" s="51" t="s">
        <v>713</v>
      </c>
      <c r="C1038" s="70" t="str">
        <f t="shared" si="32"/>
        <v>21375801 CENTRO NACIONAL DE LA MÚSICA</v>
      </c>
      <c r="D1038" s="51" t="s">
        <v>685</v>
      </c>
      <c r="E1038" s="51" t="s">
        <v>331</v>
      </c>
      <c r="F1038" s="51" t="s">
        <v>332</v>
      </c>
      <c r="G1038" s="50">
        <v>50000</v>
      </c>
      <c r="H1038" s="50">
        <v>50000</v>
      </c>
      <c r="I1038" s="50">
        <v>12500</v>
      </c>
      <c r="J1038" s="50">
        <v>0</v>
      </c>
      <c r="K1038" s="50">
        <v>0</v>
      </c>
      <c r="L1038" s="50">
        <v>0</v>
      </c>
      <c r="M1038" s="50">
        <v>0</v>
      </c>
      <c r="N1038" s="50">
        <v>0</v>
      </c>
      <c r="O1038" s="50">
        <v>50000</v>
      </c>
      <c r="P1038" s="71">
        <f t="shared" si="33"/>
        <v>0</v>
      </c>
    </row>
    <row r="1039" spans="1:16" ht="14.4" x14ac:dyDescent="0.2">
      <c r="A1039" s="51" t="s">
        <v>712</v>
      </c>
      <c r="B1039" s="51" t="s">
        <v>713</v>
      </c>
      <c r="C1039" s="70" t="str">
        <f t="shared" si="32"/>
        <v>21375801 CENTRO NACIONAL DE LA MÚSICA</v>
      </c>
      <c r="D1039" s="51" t="s">
        <v>685</v>
      </c>
      <c r="E1039" s="51" t="s">
        <v>371</v>
      </c>
      <c r="F1039" s="51" t="s">
        <v>372</v>
      </c>
      <c r="G1039" s="50">
        <v>113839734</v>
      </c>
      <c r="H1039" s="50">
        <v>113839734</v>
      </c>
      <c r="I1039" s="50">
        <v>54573532.5</v>
      </c>
      <c r="J1039" s="50">
        <v>0</v>
      </c>
      <c r="K1039" s="50">
        <v>0</v>
      </c>
      <c r="L1039" s="50">
        <v>0</v>
      </c>
      <c r="M1039" s="50">
        <v>2615971.5499999998</v>
      </c>
      <c r="N1039" s="50">
        <v>2615971.5499999998</v>
      </c>
      <c r="O1039" s="50">
        <v>111223762.45</v>
      </c>
      <c r="P1039" s="71">
        <f t="shared" si="33"/>
        <v>2.2979424301887423E-2</v>
      </c>
    </row>
    <row r="1040" spans="1:16" ht="14.4" x14ac:dyDescent="0.2">
      <c r="A1040" s="51" t="s">
        <v>712</v>
      </c>
      <c r="B1040" s="51" t="s">
        <v>713</v>
      </c>
      <c r="C1040" s="70" t="str">
        <f t="shared" si="32"/>
        <v>21375801 CENTRO NACIONAL DE LA MÚSICA</v>
      </c>
      <c r="D1040" s="51" t="s">
        <v>685</v>
      </c>
      <c r="E1040" s="51" t="s">
        <v>373</v>
      </c>
      <c r="F1040" s="51" t="s">
        <v>374</v>
      </c>
      <c r="G1040" s="50">
        <v>34818132</v>
      </c>
      <c r="H1040" s="50">
        <v>34818132</v>
      </c>
      <c r="I1040" s="50">
        <v>34818132</v>
      </c>
      <c r="J1040" s="50">
        <v>0</v>
      </c>
      <c r="K1040" s="50">
        <v>0</v>
      </c>
      <c r="L1040" s="50">
        <v>0</v>
      </c>
      <c r="M1040" s="50">
        <v>2455734.2000000002</v>
      </c>
      <c r="N1040" s="50">
        <v>2455734.2000000002</v>
      </c>
      <c r="O1040" s="50">
        <v>32362397.800000001</v>
      </c>
      <c r="P1040" s="71">
        <f t="shared" si="33"/>
        <v>7.0530325980727518E-2</v>
      </c>
    </row>
    <row r="1041" spans="1:16" ht="14.4" x14ac:dyDescent="0.2">
      <c r="A1041" s="51" t="s">
        <v>712</v>
      </c>
      <c r="B1041" s="51" t="s">
        <v>713</v>
      </c>
      <c r="C1041" s="70" t="str">
        <f t="shared" si="32"/>
        <v>21375801 CENTRO NACIONAL DE LA MÚSICA</v>
      </c>
      <c r="D1041" s="51" t="s">
        <v>685</v>
      </c>
      <c r="E1041" s="51" t="s">
        <v>388</v>
      </c>
      <c r="F1041" s="51" t="s">
        <v>376</v>
      </c>
      <c r="G1041" s="50">
        <v>30035422</v>
      </c>
      <c r="H1041" s="50">
        <v>30035422</v>
      </c>
      <c r="I1041" s="50">
        <v>30035422</v>
      </c>
      <c r="J1041" s="50">
        <v>0</v>
      </c>
      <c r="K1041" s="50">
        <v>0</v>
      </c>
      <c r="L1041" s="50">
        <v>0</v>
      </c>
      <c r="M1041" s="50">
        <v>2118408.0699999998</v>
      </c>
      <c r="N1041" s="50">
        <v>2118408.0699999998</v>
      </c>
      <c r="O1041" s="50">
        <v>27917013.93</v>
      </c>
      <c r="P1041" s="71">
        <f t="shared" si="33"/>
        <v>7.0530324827798321E-2</v>
      </c>
    </row>
    <row r="1042" spans="1:16" ht="14.4" x14ac:dyDescent="0.2">
      <c r="A1042" s="51" t="s">
        <v>712</v>
      </c>
      <c r="B1042" s="51" t="s">
        <v>713</v>
      </c>
      <c r="C1042" s="70" t="str">
        <f t="shared" si="32"/>
        <v>21375801 CENTRO NACIONAL DE LA MÚSICA</v>
      </c>
      <c r="D1042" s="51" t="s">
        <v>685</v>
      </c>
      <c r="E1042" s="51" t="s">
        <v>409</v>
      </c>
      <c r="F1042" s="51" t="s">
        <v>397</v>
      </c>
      <c r="G1042" s="50">
        <v>4782710</v>
      </c>
      <c r="H1042" s="50">
        <v>4782710</v>
      </c>
      <c r="I1042" s="50">
        <v>4782710</v>
      </c>
      <c r="J1042" s="50">
        <v>0</v>
      </c>
      <c r="K1042" s="50">
        <v>0</v>
      </c>
      <c r="L1042" s="50">
        <v>0</v>
      </c>
      <c r="M1042" s="50">
        <v>337326.13</v>
      </c>
      <c r="N1042" s="50">
        <v>337326.13</v>
      </c>
      <c r="O1042" s="50">
        <v>4445383.87</v>
      </c>
      <c r="P1042" s="71">
        <f t="shared" si="33"/>
        <v>7.0530333221123592E-2</v>
      </c>
    </row>
    <row r="1043" spans="1:16" ht="14.4" x14ac:dyDescent="0.2">
      <c r="A1043" s="51" t="s">
        <v>712</v>
      </c>
      <c r="B1043" s="51" t="s">
        <v>713</v>
      </c>
      <c r="C1043" s="70" t="str">
        <f t="shared" si="32"/>
        <v>21375801 CENTRO NACIONAL DE LA MÚSICA</v>
      </c>
      <c r="D1043" s="51" t="s">
        <v>685</v>
      </c>
      <c r="E1043" s="51" t="s">
        <v>601</v>
      </c>
      <c r="F1043" s="51" t="s">
        <v>602</v>
      </c>
      <c r="G1043" s="50">
        <v>15500000</v>
      </c>
      <c r="H1043" s="50">
        <v>15500000</v>
      </c>
      <c r="I1043" s="50">
        <v>3875000</v>
      </c>
      <c r="J1043" s="50">
        <v>0</v>
      </c>
      <c r="K1043" s="50">
        <v>0</v>
      </c>
      <c r="L1043" s="50">
        <v>0</v>
      </c>
      <c r="M1043" s="50">
        <v>0</v>
      </c>
      <c r="N1043" s="50">
        <v>0</v>
      </c>
      <c r="O1043" s="50">
        <v>15500000</v>
      </c>
      <c r="P1043" s="71">
        <f t="shared" si="33"/>
        <v>0</v>
      </c>
    </row>
    <row r="1044" spans="1:16" ht="14.4" x14ac:dyDescent="0.2">
      <c r="A1044" s="51" t="s">
        <v>712</v>
      </c>
      <c r="B1044" s="51" t="s">
        <v>713</v>
      </c>
      <c r="C1044" s="70" t="str">
        <f t="shared" si="32"/>
        <v>21375801 CENTRO NACIONAL DE LA MÚSICA</v>
      </c>
      <c r="D1044" s="51" t="s">
        <v>685</v>
      </c>
      <c r="E1044" s="51" t="s">
        <v>605</v>
      </c>
      <c r="F1044" s="51" t="s">
        <v>606</v>
      </c>
      <c r="G1044" s="50">
        <v>15500000</v>
      </c>
      <c r="H1044" s="50">
        <v>15500000</v>
      </c>
      <c r="I1044" s="50">
        <v>3875000</v>
      </c>
      <c r="J1044" s="50">
        <v>0</v>
      </c>
      <c r="K1044" s="50">
        <v>0</v>
      </c>
      <c r="L1044" s="50">
        <v>0</v>
      </c>
      <c r="M1044" s="50">
        <v>0</v>
      </c>
      <c r="N1044" s="50">
        <v>0</v>
      </c>
      <c r="O1044" s="50">
        <v>15500000</v>
      </c>
      <c r="P1044" s="71">
        <f t="shared" si="33"/>
        <v>0</v>
      </c>
    </row>
    <row r="1045" spans="1:16" ht="14.4" x14ac:dyDescent="0.2">
      <c r="A1045" s="51" t="s">
        <v>712</v>
      </c>
      <c r="B1045" s="51" t="s">
        <v>713</v>
      </c>
      <c r="C1045" s="70" t="str">
        <f t="shared" si="32"/>
        <v>21375801 CENTRO NACIONAL DE LA MÚSICA</v>
      </c>
      <c r="D1045" s="51" t="s">
        <v>685</v>
      </c>
      <c r="E1045" s="51" t="s">
        <v>607</v>
      </c>
      <c r="F1045" s="51" t="s">
        <v>608</v>
      </c>
      <c r="G1045" s="50">
        <v>36900000</v>
      </c>
      <c r="H1045" s="50">
        <v>36900000</v>
      </c>
      <c r="I1045" s="50">
        <v>9225000</v>
      </c>
      <c r="J1045" s="50">
        <v>0</v>
      </c>
      <c r="K1045" s="50">
        <v>0</v>
      </c>
      <c r="L1045" s="50">
        <v>0</v>
      </c>
      <c r="M1045" s="50">
        <v>160237.35</v>
      </c>
      <c r="N1045" s="50">
        <v>160237.35</v>
      </c>
      <c r="O1045" s="50">
        <v>36739762.649999999</v>
      </c>
      <c r="P1045" s="71">
        <f t="shared" si="33"/>
        <v>4.3424756097560973E-3</v>
      </c>
    </row>
    <row r="1046" spans="1:16" ht="14.4" x14ac:dyDescent="0.2">
      <c r="A1046" s="51" t="s">
        <v>712</v>
      </c>
      <c r="B1046" s="51" t="s">
        <v>713</v>
      </c>
      <c r="C1046" s="70" t="str">
        <f t="shared" si="32"/>
        <v>21375801 CENTRO NACIONAL DE LA MÚSICA</v>
      </c>
      <c r="D1046" s="51" t="s">
        <v>685</v>
      </c>
      <c r="E1046" s="51" t="s">
        <v>609</v>
      </c>
      <c r="F1046" s="51" t="s">
        <v>610</v>
      </c>
      <c r="G1046" s="50">
        <v>18900000</v>
      </c>
      <c r="H1046" s="50">
        <v>18900000</v>
      </c>
      <c r="I1046" s="50">
        <v>4725000</v>
      </c>
      <c r="J1046" s="50">
        <v>0</v>
      </c>
      <c r="K1046" s="50">
        <v>0</v>
      </c>
      <c r="L1046" s="50">
        <v>0</v>
      </c>
      <c r="M1046" s="50">
        <v>0</v>
      </c>
      <c r="N1046" s="50">
        <v>0</v>
      </c>
      <c r="O1046" s="50">
        <v>18900000</v>
      </c>
      <c r="P1046" s="71">
        <f t="shared" si="33"/>
        <v>0</v>
      </c>
    </row>
    <row r="1047" spans="1:16" ht="14.4" x14ac:dyDescent="0.2">
      <c r="A1047" s="51" t="s">
        <v>712</v>
      </c>
      <c r="B1047" s="51" t="s">
        <v>713</v>
      </c>
      <c r="C1047" s="70" t="str">
        <f t="shared" si="32"/>
        <v>21375801 CENTRO NACIONAL DE LA MÚSICA</v>
      </c>
      <c r="D1047" s="51" t="s">
        <v>685</v>
      </c>
      <c r="E1047" s="51" t="s">
        <v>611</v>
      </c>
      <c r="F1047" s="51" t="s">
        <v>612</v>
      </c>
      <c r="G1047" s="50">
        <v>18000000</v>
      </c>
      <c r="H1047" s="50">
        <v>18000000</v>
      </c>
      <c r="I1047" s="50">
        <v>4500000</v>
      </c>
      <c r="J1047" s="50">
        <v>0</v>
      </c>
      <c r="K1047" s="50">
        <v>0</v>
      </c>
      <c r="L1047" s="50">
        <v>0</v>
      </c>
      <c r="M1047" s="50">
        <v>160237.35</v>
      </c>
      <c r="N1047" s="50">
        <v>160237.35</v>
      </c>
      <c r="O1047" s="50">
        <v>17839762.649999999</v>
      </c>
      <c r="P1047" s="71">
        <f t="shared" si="33"/>
        <v>8.9020750000000006E-3</v>
      </c>
    </row>
    <row r="1048" spans="1:16" ht="14.4" x14ac:dyDescent="0.2">
      <c r="A1048" s="51" t="s">
        <v>712</v>
      </c>
      <c r="B1048" s="51" t="s">
        <v>713</v>
      </c>
      <c r="C1048" s="70" t="str">
        <f t="shared" si="32"/>
        <v>21375801 CENTRO NACIONAL DE LA MÚSICA</v>
      </c>
      <c r="D1048" s="51" t="s">
        <v>685</v>
      </c>
      <c r="E1048" s="51" t="s">
        <v>635</v>
      </c>
      <c r="F1048" s="51" t="s">
        <v>636</v>
      </c>
      <c r="G1048" s="50">
        <v>26621602</v>
      </c>
      <c r="H1048" s="50">
        <v>26621602</v>
      </c>
      <c r="I1048" s="50">
        <v>6655400.5</v>
      </c>
      <c r="J1048" s="50">
        <v>0</v>
      </c>
      <c r="K1048" s="50">
        <v>0</v>
      </c>
      <c r="L1048" s="50">
        <v>0</v>
      </c>
      <c r="M1048" s="50">
        <v>0</v>
      </c>
      <c r="N1048" s="50">
        <v>0</v>
      </c>
      <c r="O1048" s="50">
        <v>26621602</v>
      </c>
      <c r="P1048" s="71">
        <f t="shared" si="33"/>
        <v>0</v>
      </c>
    </row>
    <row r="1049" spans="1:16" ht="14.4" x14ac:dyDescent="0.2">
      <c r="A1049" s="51" t="s">
        <v>712</v>
      </c>
      <c r="B1049" s="51" t="s">
        <v>713</v>
      </c>
      <c r="C1049" s="70" t="str">
        <f t="shared" si="32"/>
        <v>21375801 CENTRO NACIONAL DE LA MÚSICA</v>
      </c>
      <c r="D1049" s="51" t="s">
        <v>685</v>
      </c>
      <c r="E1049" s="51" t="s">
        <v>661</v>
      </c>
      <c r="F1049" s="51" t="s">
        <v>662</v>
      </c>
      <c r="G1049" s="50">
        <v>26621602</v>
      </c>
      <c r="H1049" s="50">
        <v>26621602</v>
      </c>
      <c r="I1049" s="50">
        <v>6655400.5</v>
      </c>
      <c r="J1049" s="50">
        <v>0</v>
      </c>
      <c r="K1049" s="50">
        <v>0</v>
      </c>
      <c r="L1049" s="50">
        <v>0</v>
      </c>
      <c r="M1049" s="50">
        <v>0</v>
      </c>
      <c r="N1049" s="50">
        <v>0</v>
      </c>
      <c r="O1049" s="50">
        <v>26621602</v>
      </c>
      <c r="P1049" s="71">
        <f t="shared" si="33"/>
        <v>0</v>
      </c>
    </row>
    <row r="1050" spans="1:16" ht="14.4" x14ac:dyDescent="0.2">
      <c r="A1050" s="51" t="s">
        <v>712</v>
      </c>
      <c r="B1050" s="51" t="s">
        <v>713</v>
      </c>
      <c r="C1050" s="70" t="str">
        <f t="shared" si="32"/>
        <v>21375801 CENTRO NACIONAL DE LA MÚSICA</v>
      </c>
      <c r="D1050" s="51" t="s">
        <v>689</v>
      </c>
      <c r="E1050" s="51" t="s">
        <v>337</v>
      </c>
      <c r="F1050" s="51" t="s">
        <v>338</v>
      </c>
      <c r="G1050" s="50">
        <v>32000000</v>
      </c>
      <c r="H1050" s="50">
        <v>32000000</v>
      </c>
      <c r="I1050" s="50">
        <v>32000000</v>
      </c>
      <c r="J1050" s="50">
        <v>0</v>
      </c>
      <c r="K1050" s="50">
        <v>0</v>
      </c>
      <c r="L1050" s="50">
        <v>0</v>
      </c>
      <c r="M1050" s="50">
        <v>0</v>
      </c>
      <c r="N1050" s="50">
        <v>0</v>
      </c>
      <c r="O1050" s="50">
        <v>32000000</v>
      </c>
      <c r="P1050" s="71">
        <f t="shared" si="33"/>
        <v>0</v>
      </c>
    </row>
    <row r="1051" spans="1:16" ht="14.4" x14ac:dyDescent="0.2">
      <c r="A1051" s="51" t="s">
        <v>712</v>
      </c>
      <c r="B1051" s="51" t="s">
        <v>713</v>
      </c>
      <c r="C1051" s="70" t="str">
        <f t="shared" si="32"/>
        <v>21375801 CENTRO NACIONAL DE LA MÚSICA</v>
      </c>
      <c r="D1051" s="51" t="s">
        <v>689</v>
      </c>
      <c r="E1051" s="51" t="s">
        <v>339</v>
      </c>
      <c r="F1051" s="51" t="s">
        <v>340</v>
      </c>
      <c r="G1051" s="50">
        <v>29000000</v>
      </c>
      <c r="H1051" s="50">
        <v>29000000</v>
      </c>
      <c r="I1051" s="50">
        <v>29000000</v>
      </c>
      <c r="J1051" s="50">
        <v>0</v>
      </c>
      <c r="K1051" s="50">
        <v>0</v>
      </c>
      <c r="L1051" s="50">
        <v>0</v>
      </c>
      <c r="M1051" s="50">
        <v>0</v>
      </c>
      <c r="N1051" s="50">
        <v>0</v>
      </c>
      <c r="O1051" s="50">
        <v>29000000</v>
      </c>
      <c r="P1051" s="71">
        <f t="shared" si="33"/>
        <v>0</v>
      </c>
    </row>
    <row r="1052" spans="1:16" ht="14.4" x14ac:dyDescent="0.2">
      <c r="A1052" s="51" t="s">
        <v>712</v>
      </c>
      <c r="B1052" s="51" t="s">
        <v>713</v>
      </c>
      <c r="C1052" s="70" t="str">
        <f t="shared" si="32"/>
        <v>21375801 CENTRO NACIONAL DE LA MÚSICA</v>
      </c>
      <c r="D1052" s="51" t="s">
        <v>689</v>
      </c>
      <c r="E1052" s="51" t="s">
        <v>347</v>
      </c>
      <c r="F1052" s="51" t="s">
        <v>348</v>
      </c>
      <c r="G1052" s="50">
        <v>1500000</v>
      </c>
      <c r="H1052" s="50">
        <v>1500000</v>
      </c>
      <c r="I1052" s="50">
        <v>1500000</v>
      </c>
      <c r="J1052" s="50">
        <v>0</v>
      </c>
      <c r="K1052" s="50">
        <v>0</v>
      </c>
      <c r="L1052" s="50">
        <v>0</v>
      </c>
      <c r="M1052" s="50">
        <v>0</v>
      </c>
      <c r="N1052" s="50">
        <v>0</v>
      </c>
      <c r="O1052" s="50">
        <v>1500000</v>
      </c>
      <c r="P1052" s="71">
        <f t="shared" si="33"/>
        <v>0</v>
      </c>
    </row>
    <row r="1053" spans="1:16" ht="14.4" x14ac:dyDescent="0.2">
      <c r="A1053" s="51" t="s">
        <v>712</v>
      </c>
      <c r="B1053" s="51" t="s">
        <v>713</v>
      </c>
      <c r="C1053" s="70" t="str">
        <f t="shared" si="32"/>
        <v>21375801 CENTRO NACIONAL DE LA MÚSICA</v>
      </c>
      <c r="D1053" s="51" t="s">
        <v>689</v>
      </c>
      <c r="E1053" s="51" t="s">
        <v>349</v>
      </c>
      <c r="F1053" s="51" t="s">
        <v>350</v>
      </c>
      <c r="G1053" s="50">
        <v>12000000</v>
      </c>
      <c r="H1053" s="50">
        <v>12000000</v>
      </c>
      <c r="I1053" s="50">
        <v>12000000</v>
      </c>
      <c r="J1053" s="50">
        <v>0</v>
      </c>
      <c r="K1053" s="50">
        <v>0</v>
      </c>
      <c r="L1053" s="50">
        <v>0</v>
      </c>
      <c r="M1053" s="50">
        <v>0</v>
      </c>
      <c r="N1053" s="50">
        <v>0</v>
      </c>
      <c r="O1053" s="50">
        <v>12000000</v>
      </c>
      <c r="P1053" s="71">
        <f t="shared" si="33"/>
        <v>0</v>
      </c>
    </row>
    <row r="1054" spans="1:16" ht="14.4" x14ac:dyDescent="0.2">
      <c r="A1054" s="51" t="s">
        <v>712</v>
      </c>
      <c r="B1054" s="51" t="s">
        <v>713</v>
      </c>
      <c r="C1054" s="70" t="str">
        <f t="shared" si="32"/>
        <v>21375801 CENTRO NACIONAL DE LA MÚSICA</v>
      </c>
      <c r="D1054" s="51" t="s">
        <v>689</v>
      </c>
      <c r="E1054" s="51" t="s">
        <v>353</v>
      </c>
      <c r="F1054" s="51" t="s">
        <v>354</v>
      </c>
      <c r="G1054" s="50">
        <v>14500000</v>
      </c>
      <c r="H1054" s="50">
        <v>14500000</v>
      </c>
      <c r="I1054" s="50">
        <v>14500000</v>
      </c>
      <c r="J1054" s="50">
        <v>0</v>
      </c>
      <c r="K1054" s="50">
        <v>0</v>
      </c>
      <c r="L1054" s="50">
        <v>0</v>
      </c>
      <c r="M1054" s="50">
        <v>0</v>
      </c>
      <c r="N1054" s="50">
        <v>0</v>
      </c>
      <c r="O1054" s="50">
        <v>14500000</v>
      </c>
      <c r="P1054" s="71">
        <f t="shared" si="33"/>
        <v>0</v>
      </c>
    </row>
    <row r="1055" spans="1:16" ht="14.4" x14ac:dyDescent="0.2">
      <c r="A1055" s="51" t="s">
        <v>712</v>
      </c>
      <c r="B1055" s="51" t="s">
        <v>713</v>
      </c>
      <c r="C1055" s="70" t="str">
        <f t="shared" si="32"/>
        <v>21375801 CENTRO NACIONAL DE LA MÚSICA</v>
      </c>
      <c r="D1055" s="51" t="s">
        <v>689</v>
      </c>
      <c r="E1055" s="51" t="s">
        <v>355</v>
      </c>
      <c r="F1055" s="51" t="s">
        <v>356</v>
      </c>
      <c r="G1055" s="50">
        <v>1000000</v>
      </c>
      <c r="H1055" s="50">
        <v>1000000</v>
      </c>
      <c r="I1055" s="50">
        <v>1000000</v>
      </c>
      <c r="J1055" s="50">
        <v>0</v>
      </c>
      <c r="K1055" s="50">
        <v>0</v>
      </c>
      <c r="L1055" s="50">
        <v>0</v>
      </c>
      <c r="M1055" s="50">
        <v>0</v>
      </c>
      <c r="N1055" s="50">
        <v>0</v>
      </c>
      <c r="O1055" s="50">
        <v>1000000</v>
      </c>
      <c r="P1055" s="71">
        <f t="shared" si="33"/>
        <v>0</v>
      </c>
    </row>
    <row r="1056" spans="1:16" ht="14.4" x14ac:dyDescent="0.2">
      <c r="A1056" s="51" t="s">
        <v>712</v>
      </c>
      <c r="B1056" s="51" t="s">
        <v>713</v>
      </c>
      <c r="C1056" s="70" t="str">
        <f t="shared" si="32"/>
        <v>21375801 CENTRO NACIONAL DE LA MÚSICA</v>
      </c>
      <c r="D1056" s="51" t="s">
        <v>689</v>
      </c>
      <c r="E1056" s="51" t="s">
        <v>365</v>
      </c>
      <c r="F1056" s="51" t="s">
        <v>366</v>
      </c>
      <c r="G1056" s="50">
        <v>3000000</v>
      </c>
      <c r="H1056" s="50">
        <v>3000000</v>
      </c>
      <c r="I1056" s="50">
        <v>3000000</v>
      </c>
      <c r="J1056" s="50">
        <v>0</v>
      </c>
      <c r="K1056" s="50">
        <v>0</v>
      </c>
      <c r="L1056" s="50">
        <v>0</v>
      </c>
      <c r="M1056" s="50">
        <v>0</v>
      </c>
      <c r="N1056" s="50">
        <v>0</v>
      </c>
      <c r="O1056" s="50">
        <v>3000000</v>
      </c>
      <c r="P1056" s="71">
        <f t="shared" si="33"/>
        <v>0</v>
      </c>
    </row>
    <row r="1057" spans="1:16" ht="14.4" x14ac:dyDescent="0.2">
      <c r="A1057" s="51" t="s">
        <v>712</v>
      </c>
      <c r="B1057" s="51" t="s">
        <v>713</v>
      </c>
      <c r="C1057" s="70" t="str">
        <f t="shared" si="32"/>
        <v>21375801 CENTRO NACIONAL DE LA MÚSICA</v>
      </c>
      <c r="D1057" s="51" t="s">
        <v>689</v>
      </c>
      <c r="E1057" s="51" t="s">
        <v>369</v>
      </c>
      <c r="F1057" s="51" t="s">
        <v>370</v>
      </c>
      <c r="G1057" s="50">
        <v>3000000</v>
      </c>
      <c r="H1057" s="50">
        <v>3000000</v>
      </c>
      <c r="I1057" s="50">
        <v>3000000</v>
      </c>
      <c r="J1057" s="50">
        <v>0</v>
      </c>
      <c r="K1057" s="50">
        <v>0</v>
      </c>
      <c r="L1057" s="50">
        <v>0</v>
      </c>
      <c r="M1057" s="50">
        <v>0</v>
      </c>
      <c r="N1057" s="50">
        <v>0</v>
      </c>
      <c r="O1057" s="50">
        <v>3000000</v>
      </c>
      <c r="P1057" s="71">
        <f t="shared" si="33"/>
        <v>0</v>
      </c>
    </row>
    <row r="1058" spans="1:16" ht="14.4" x14ac:dyDescent="0.2">
      <c r="A1058" s="51" t="s">
        <v>714</v>
      </c>
      <c r="B1058" s="51" t="s">
        <v>715</v>
      </c>
      <c r="C1058" s="70" t="str">
        <f t="shared" si="32"/>
        <v>21375802 SISTEMA NACIONAL DE EDUCACIÓN MUSICAL</v>
      </c>
      <c r="D1058" s="51" t="s">
        <v>685</v>
      </c>
      <c r="E1058" s="51" t="s">
        <v>686</v>
      </c>
      <c r="F1058" s="51" t="s">
        <v>686</v>
      </c>
      <c r="G1058" s="50">
        <v>3124628367</v>
      </c>
      <c r="H1058" s="50">
        <v>3124628367</v>
      </c>
      <c r="I1058" s="50">
        <v>2738007921</v>
      </c>
      <c r="J1058" s="50">
        <v>0</v>
      </c>
      <c r="K1058" s="50">
        <v>0</v>
      </c>
      <c r="L1058" s="50">
        <v>0</v>
      </c>
      <c r="M1058" s="50">
        <v>346911772.52999997</v>
      </c>
      <c r="N1058" s="50">
        <v>288249410.55000001</v>
      </c>
      <c r="O1058" s="50">
        <v>2777716594.4699998</v>
      </c>
      <c r="P1058" s="71">
        <f t="shared" si="33"/>
        <v>0.11102497058332568</v>
      </c>
    </row>
    <row r="1059" spans="1:16" ht="14.4" x14ac:dyDescent="0.2">
      <c r="A1059" s="51" t="s">
        <v>714</v>
      </c>
      <c r="B1059" s="51" t="s">
        <v>715</v>
      </c>
      <c r="C1059" s="70" t="str">
        <f t="shared" si="32"/>
        <v>21375802 SISTEMA NACIONAL DE EDUCACIÓN MUSICAL</v>
      </c>
      <c r="D1059" s="51" t="s">
        <v>685</v>
      </c>
      <c r="E1059" s="51" t="s">
        <v>11</v>
      </c>
      <c r="F1059" s="51" t="s">
        <v>12</v>
      </c>
      <c r="G1059" s="50">
        <v>2518123061</v>
      </c>
      <c r="H1059" s="50">
        <v>2518123061</v>
      </c>
      <c r="I1059" s="50">
        <v>2518123061</v>
      </c>
      <c r="J1059" s="50">
        <v>0</v>
      </c>
      <c r="K1059" s="50">
        <v>0</v>
      </c>
      <c r="L1059" s="50">
        <v>0</v>
      </c>
      <c r="M1059" s="50">
        <v>302973453.31999999</v>
      </c>
      <c r="N1059" s="50">
        <v>245648578.81999999</v>
      </c>
      <c r="O1059" s="50">
        <v>2215149607.6799998</v>
      </c>
      <c r="P1059" s="71">
        <f t="shared" si="33"/>
        <v>0.12031717512633509</v>
      </c>
    </row>
    <row r="1060" spans="1:16" ht="14.4" x14ac:dyDescent="0.2">
      <c r="A1060" s="51" t="s">
        <v>714</v>
      </c>
      <c r="B1060" s="51" t="s">
        <v>715</v>
      </c>
      <c r="C1060" s="70" t="str">
        <f t="shared" si="32"/>
        <v>21375802 SISTEMA NACIONAL DE EDUCACIÓN MUSICAL</v>
      </c>
      <c r="D1060" s="51" t="s">
        <v>685</v>
      </c>
      <c r="E1060" s="51" t="s">
        <v>13</v>
      </c>
      <c r="F1060" s="51" t="s">
        <v>14</v>
      </c>
      <c r="G1060" s="50">
        <v>1432974928</v>
      </c>
      <c r="H1060" s="50">
        <v>1432974928</v>
      </c>
      <c r="I1060" s="50">
        <v>1432974928</v>
      </c>
      <c r="J1060" s="50">
        <v>0</v>
      </c>
      <c r="K1060" s="50">
        <v>0</v>
      </c>
      <c r="L1060" s="50">
        <v>0</v>
      </c>
      <c r="M1060" s="50">
        <v>116369596.25</v>
      </c>
      <c r="N1060" s="50">
        <v>101133427.25</v>
      </c>
      <c r="O1060" s="50">
        <v>1316605331.75</v>
      </c>
      <c r="P1060" s="71">
        <f t="shared" si="33"/>
        <v>8.1208396585428611E-2</v>
      </c>
    </row>
    <row r="1061" spans="1:16" ht="14.4" x14ac:dyDescent="0.2">
      <c r="A1061" s="51" t="s">
        <v>714</v>
      </c>
      <c r="B1061" s="51" t="s">
        <v>715</v>
      </c>
      <c r="C1061" s="70" t="str">
        <f t="shared" si="32"/>
        <v>21375802 SISTEMA NACIONAL DE EDUCACIÓN MUSICAL</v>
      </c>
      <c r="D1061" s="51" t="s">
        <v>685</v>
      </c>
      <c r="E1061" s="51" t="s">
        <v>15</v>
      </c>
      <c r="F1061" s="51" t="s">
        <v>16</v>
      </c>
      <c r="G1061" s="50">
        <v>1432974928</v>
      </c>
      <c r="H1061" s="50">
        <v>1432974928</v>
      </c>
      <c r="I1061" s="50">
        <v>1432974928</v>
      </c>
      <c r="J1061" s="50">
        <v>0</v>
      </c>
      <c r="K1061" s="50">
        <v>0</v>
      </c>
      <c r="L1061" s="50">
        <v>0</v>
      </c>
      <c r="M1061" s="50">
        <v>116369596.25</v>
      </c>
      <c r="N1061" s="50">
        <v>101133427.25</v>
      </c>
      <c r="O1061" s="50">
        <v>1316605331.75</v>
      </c>
      <c r="P1061" s="71">
        <f t="shared" si="33"/>
        <v>8.1208396585428611E-2</v>
      </c>
    </row>
    <row r="1062" spans="1:16" ht="14.4" x14ac:dyDescent="0.2">
      <c r="A1062" s="51" t="s">
        <v>714</v>
      </c>
      <c r="B1062" s="51" t="s">
        <v>715</v>
      </c>
      <c r="C1062" s="70" t="str">
        <f t="shared" si="32"/>
        <v>21375802 SISTEMA NACIONAL DE EDUCACIÓN MUSICAL</v>
      </c>
      <c r="D1062" s="51" t="s">
        <v>685</v>
      </c>
      <c r="E1062" s="51" t="s">
        <v>21</v>
      </c>
      <c r="F1062" s="51" t="s">
        <v>22</v>
      </c>
      <c r="G1062" s="50">
        <v>6000000</v>
      </c>
      <c r="H1062" s="50">
        <v>6000000</v>
      </c>
      <c r="I1062" s="50">
        <v>6000000</v>
      </c>
      <c r="J1062" s="50">
        <v>0</v>
      </c>
      <c r="K1062" s="50">
        <v>0</v>
      </c>
      <c r="L1062" s="50">
        <v>0</v>
      </c>
      <c r="M1062" s="50">
        <v>622869.52</v>
      </c>
      <c r="N1062" s="50">
        <v>622869.52</v>
      </c>
      <c r="O1062" s="50">
        <v>5377130.4800000004</v>
      </c>
      <c r="P1062" s="71">
        <f t="shared" si="33"/>
        <v>0.10381158666666666</v>
      </c>
    </row>
    <row r="1063" spans="1:16" ht="14.4" x14ac:dyDescent="0.2">
      <c r="A1063" s="51" t="s">
        <v>714</v>
      </c>
      <c r="B1063" s="51" t="s">
        <v>715</v>
      </c>
      <c r="C1063" s="70" t="str">
        <f t="shared" si="32"/>
        <v>21375802 SISTEMA NACIONAL DE EDUCACIÓN MUSICAL</v>
      </c>
      <c r="D1063" s="51" t="s">
        <v>685</v>
      </c>
      <c r="E1063" s="51" t="s">
        <v>23</v>
      </c>
      <c r="F1063" s="51" t="s">
        <v>24</v>
      </c>
      <c r="G1063" s="50">
        <v>6000000</v>
      </c>
      <c r="H1063" s="50">
        <v>6000000</v>
      </c>
      <c r="I1063" s="50">
        <v>6000000</v>
      </c>
      <c r="J1063" s="50">
        <v>0</v>
      </c>
      <c r="K1063" s="50">
        <v>0</v>
      </c>
      <c r="L1063" s="50">
        <v>0</v>
      </c>
      <c r="M1063" s="50">
        <v>622869.52</v>
      </c>
      <c r="N1063" s="50">
        <v>622869.52</v>
      </c>
      <c r="O1063" s="50">
        <v>5377130.4800000004</v>
      </c>
      <c r="P1063" s="71">
        <f t="shared" si="33"/>
        <v>0.10381158666666666</v>
      </c>
    </row>
    <row r="1064" spans="1:16" ht="14.4" x14ac:dyDescent="0.2">
      <c r="A1064" s="51" t="s">
        <v>714</v>
      </c>
      <c r="B1064" s="51" t="s">
        <v>715</v>
      </c>
      <c r="C1064" s="70" t="str">
        <f t="shared" si="32"/>
        <v>21375802 SISTEMA NACIONAL DE EDUCACIÓN MUSICAL</v>
      </c>
      <c r="D1064" s="51" t="s">
        <v>685</v>
      </c>
      <c r="E1064" s="51" t="s">
        <v>27</v>
      </c>
      <c r="F1064" s="51" t="s">
        <v>28</v>
      </c>
      <c r="G1064" s="50">
        <v>677325387</v>
      </c>
      <c r="H1064" s="50">
        <v>677325387</v>
      </c>
      <c r="I1064" s="50">
        <v>677325387</v>
      </c>
      <c r="J1064" s="50">
        <v>0</v>
      </c>
      <c r="K1064" s="50">
        <v>0</v>
      </c>
      <c r="L1064" s="50">
        <v>0</v>
      </c>
      <c r="M1064" s="50">
        <v>156735672.38999999</v>
      </c>
      <c r="N1064" s="50">
        <v>142734897.88999999</v>
      </c>
      <c r="O1064" s="50">
        <v>520589714.61000001</v>
      </c>
      <c r="P1064" s="71">
        <f t="shared" si="33"/>
        <v>0.23140380590813436</v>
      </c>
    </row>
    <row r="1065" spans="1:16" ht="14.4" x14ac:dyDescent="0.2">
      <c r="A1065" s="51" t="s">
        <v>714</v>
      </c>
      <c r="B1065" s="51" t="s">
        <v>715</v>
      </c>
      <c r="C1065" s="70" t="str">
        <f t="shared" si="32"/>
        <v>21375802 SISTEMA NACIONAL DE EDUCACIÓN MUSICAL</v>
      </c>
      <c r="D1065" s="51" t="s">
        <v>685</v>
      </c>
      <c r="E1065" s="51" t="s">
        <v>29</v>
      </c>
      <c r="F1065" s="51" t="s">
        <v>30</v>
      </c>
      <c r="G1065" s="50">
        <v>276900000</v>
      </c>
      <c r="H1065" s="50">
        <v>276900000</v>
      </c>
      <c r="I1065" s="50">
        <v>276900000</v>
      </c>
      <c r="J1065" s="50">
        <v>0</v>
      </c>
      <c r="K1065" s="50">
        <v>0</v>
      </c>
      <c r="L1065" s="50">
        <v>0</v>
      </c>
      <c r="M1065" s="50">
        <v>18427969.670000002</v>
      </c>
      <c r="N1065" s="50">
        <v>18427969.670000002</v>
      </c>
      <c r="O1065" s="50">
        <v>258472030.33000001</v>
      </c>
      <c r="P1065" s="71">
        <f t="shared" si="33"/>
        <v>6.6550991946551105E-2</v>
      </c>
    </row>
    <row r="1066" spans="1:16" ht="14.4" x14ac:dyDescent="0.2">
      <c r="A1066" s="51" t="s">
        <v>714</v>
      </c>
      <c r="B1066" s="51" t="s">
        <v>715</v>
      </c>
      <c r="C1066" s="70" t="str">
        <f t="shared" si="32"/>
        <v>21375802 SISTEMA NACIONAL DE EDUCACIÓN MUSICAL</v>
      </c>
      <c r="D1066" s="51" t="s">
        <v>685</v>
      </c>
      <c r="E1066" s="51" t="s">
        <v>31</v>
      </c>
      <c r="F1066" s="51" t="s">
        <v>32</v>
      </c>
      <c r="G1066" s="50">
        <v>77765850</v>
      </c>
      <c r="H1066" s="50">
        <v>77765850</v>
      </c>
      <c r="I1066" s="50">
        <v>77765850</v>
      </c>
      <c r="J1066" s="50">
        <v>0</v>
      </c>
      <c r="K1066" s="50">
        <v>0</v>
      </c>
      <c r="L1066" s="50">
        <v>0</v>
      </c>
      <c r="M1066" s="50">
        <v>5393286.4199999999</v>
      </c>
      <c r="N1066" s="50">
        <v>5393286.4199999999</v>
      </c>
      <c r="O1066" s="50">
        <v>72372563.579999998</v>
      </c>
      <c r="P1066" s="71">
        <f t="shared" si="33"/>
        <v>6.9352889732446826E-2</v>
      </c>
    </row>
    <row r="1067" spans="1:16" ht="14.4" x14ac:dyDescent="0.2">
      <c r="A1067" s="51" t="s">
        <v>714</v>
      </c>
      <c r="B1067" s="51" t="s">
        <v>715</v>
      </c>
      <c r="C1067" s="70" t="str">
        <f t="shared" si="32"/>
        <v>21375802 SISTEMA NACIONAL DE EDUCACIÓN MUSICAL</v>
      </c>
      <c r="D1067" s="51" t="s">
        <v>685</v>
      </c>
      <c r="E1067" s="51" t="s">
        <v>33</v>
      </c>
      <c r="F1067" s="51" t="s">
        <v>34</v>
      </c>
      <c r="G1067" s="50">
        <v>162448034</v>
      </c>
      <c r="H1067" s="50">
        <v>162448034</v>
      </c>
      <c r="I1067" s="50">
        <v>162448034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162448034</v>
      </c>
      <c r="P1067" s="71">
        <f t="shared" si="33"/>
        <v>0</v>
      </c>
    </row>
    <row r="1068" spans="1:16" ht="14.4" x14ac:dyDescent="0.2">
      <c r="A1068" s="51" t="s">
        <v>714</v>
      </c>
      <c r="B1068" s="51" t="s">
        <v>715</v>
      </c>
      <c r="C1068" s="70" t="str">
        <f t="shared" si="32"/>
        <v>21375802 SISTEMA NACIONAL DE EDUCACIÓN MUSICAL</v>
      </c>
      <c r="D1068" s="51" t="s">
        <v>685</v>
      </c>
      <c r="E1068" s="51" t="s">
        <v>35</v>
      </c>
      <c r="F1068" s="51" t="s">
        <v>36</v>
      </c>
      <c r="G1068" s="50">
        <v>136511503</v>
      </c>
      <c r="H1068" s="50">
        <v>136511503</v>
      </c>
      <c r="I1068" s="50">
        <v>136511503</v>
      </c>
      <c r="J1068" s="50">
        <v>0</v>
      </c>
      <c r="K1068" s="50">
        <v>0</v>
      </c>
      <c r="L1068" s="50">
        <v>0</v>
      </c>
      <c r="M1068" s="50">
        <v>131216258</v>
      </c>
      <c r="N1068" s="50">
        <v>117215483.5</v>
      </c>
      <c r="O1068" s="50">
        <v>5295245</v>
      </c>
      <c r="P1068" s="71">
        <f t="shared" si="33"/>
        <v>0.96121026518915409</v>
      </c>
    </row>
    <row r="1069" spans="1:16" ht="14.4" x14ac:dyDescent="0.2">
      <c r="A1069" s="51" t="s">
        <v>714</v>
      </c>
      <c r="B1069" s="51" t="s">
        <v>715</v>
      </c>
      <c r="C1069" s="70" t="str">
        <f t="shared" si="32"/>
        <v>21375802 SISTEMA NACIONAL DE EDUCACIÓN MUSICAL</v>
      </c>
      <c r="D1069" s="51" t="s">
        <v>685</v>
      </c>
      <c r="E1069" s="51" t="s">
        <v>37</v>
      </c>
      <c r="F1069" s="51" t="s">
        <v>38</v>
      </c>
      <c r="G1069" s="50">
        <v>23700000</v>
      </c>
      <c r="H1069" s="50">
        <v>23700000</v>
      </c>
      <c r="I1069" s="50">
        <v>23700000</v>
      </c>
      <c r="J1069" s="50">
        <v>0</v>
      </c>
      <c r="K1069" s="50">
        <v>0</v>
      </c>
      <c r="L1069" s="50">
        <v>0</v>
      </c>
      <c r="M1069" s="50">
        <v>1698158.3</v>
      </c>
      <c r="N1069" s="50">
        <v>1698158.3</v>
      </c>
      <c r="O1069" s="50">
        <v>22001841.699999999</v>
      </c>
      <c r="P1069" s="71">
        <f t="shared" si="33"/>
        <v>7.1652248945147684E-2</v>
      </c>
    </row>
    <row r="1070" spans="1:16" ht="14.4" x14ac:dyDescent="0.2">
      <c r="A1070" s="51" t="s">
        <v>714</v>
      </c>
      <c r="B1070" s="51" t="s">
        <v>715</v>
      </c>
      <c r="C1070" s="70" t="str">
        <f t="shared" si="32"/>
        <v>21375802 SISTEMA NACIONAL DE EDUCACIÓN MUSICAL</v>
      </c>
      <c r="D1070" s="51" t="s">
        <v>685</v>
      </c>
      <c r="E1070" s="51" t="s">
        <v>39</v>
      </c>
      <c r="F1070" s="51" t="s">
        <v>40</v>
      </c>
      <c r="G1070" s="50">
        <v>190500598</v>
      </c>
      <c r="H1070" s="50">
        <v>190500598</v>
      </c>
      <c r="I1070" s="50">
        <v>190500598</v>
      </c>
      <c r="J1070" s="50">
        <v>0</v>
      </c>
      <c r="K1070" s="50">
        <v>0</v>
      </c>
      <c r="L1070" s="50">
        <v>0</v>
      </c>
      <c r="M1070" s="50">
        <v>13915478</v>
      </c>
      <c r="N1070" s="50">
        <v>0</v>
      </c>
      <c r="O1070" s="50">
        <v>176585120</v>
      </c>
      <c r="P1070" s="71">
        <f t="shared" si="33"/>
        <v>7.3046899306846269E-2</v>
      </c>
    </row>
    <row r="1071" spans="1:16" ht="14.4" x14ac:dyDescent="0.2">
      <c r="A1071" s="51" t="s">
        <v>714</v>
      </c>
      <c r="B1071" s="51" t="s">
        <v>715</v>
      </c>
      <c r="C1071" s="70" t="str">
        <f t="shared" si="32"/>
        <v>21375802 SISTEMA NACIONAL DE EDUCACIÓN MUSICAL</v>
      </c>
      <c r="D1071" s="51" t="s">
        <v>685</v>
      </c>
      <c r="E1071" s="51" t="s">
        <v>55</v>
      </c>
      <c r="F1071" s="51" t="s">
        <v>42</v>
      </c>
      <c r="G1071" s="50">
        <v>180731336</v>
      </c>
      <c r="H1071" s="50">
        <v>180731336</v>
      </c>
      <c r="I1071" s="50">
        <v>180731336</v>
      </c>
      <c r="J1071" s="50">
        <v>0</v>
      </c>
      <c r="K1071" s="50">
        <v>0</v>
      </c>
      <c r="L1071" s="50">
        <v>0</v>
      </c>
      <c r="M1071" s="50">
        <v>13202915</v>
      </c>
      <c r="N1071" s="50">
        <v>0</v>
      </c>
      <c r="O1071" s="50">
        <v>167528421</v>
      </c>
      <c r="P1071" s="71">
        <f t="shared" si="33"/>
        <v>7.3052716215189162E-2</v>
      </c>
    </row>
    <row r="1072" spans="1:16" ht="14.4" x14ac:dyDescent="0.2">
      <c r="A1072" s="51" t="s">
        <v>714</v>
      </c>
      <c r="B1072" s="51" t="s">
        <v>715</v>
      </c>
      <c r="C1072" s="70" t="str">
        <f t="shared" si="32"/>
        <v>21375802 SISTEMA NACIONAL DE EDUCACIÓN MUSICAL</v>
      </c>
      <c r="D1072" s="51" t="s">
        <v>685</v>
      </c>
      <c r="E1072" s="51" t="s">
        <v>76</v>
      </c>
      <c r="F1072" s="51" t="s">
        <v>63</v>
      </c>
      <c r="G1072" s="50">
        <v>9769262</v>
      </c>
      <c r="H1072" s="50">
        <v>9769262</v>
      </c>
      <c r="I1072" s="50">
        <v>9769262</v>
      </c>
      <c r="J1072" s="50">
        <v>0</v>
      </c>
      <c r="K1072" s="50">
        <v>0</v>
      </c>
      <c r="L1072" s="50">
        <v>0</v>
      </c>
      <c r="M1072" s="50">
        <v>712563</v>
      </c>
      <c r="N1072" s="50">
        <v>0</v>
      </c>
      <c r="O1072" s="50">
        <v>9056699</v>
      </c>
      <c r="P1072" s="71">
        <f t="shared" si="33"/>
        <v>7.2939286509052584E-2</v>
      </c>
    </row>
    <row r="1073" spans="1:16" ht="14.4" x14ac:dyDescent="0.2">
      <c r="A1073" s="51" t="s">
        <v>714</v>
      </c>
      <c r="B1073" s="51" t="s">
        <v>715</v>
      </c>
      <c r="C1073" s="70" t="str">
        <f t="shared" si="32"/>
        <v>21375802 SISTEMA NACIONAL DE EDUCACIÓN MUSICAL</v>
      </c>
      <c r="D1073" s="51" t="s">
        <v>685</v>
      </c>
      <c r="E1073" s="51" t="s">
        <v>84</v>
      </c>
      <c r="F1073" s="51" t="s">
        <v>85</v>
      </c>
      <c r="G1073" s="50">
        <v>211322148</v>
      </c>
      <c r="H1073" s="50">
        <v>211322148</v>
      </c>
      <c r="I1073" s="50">
        <v>211322148</v>
      </c>
      <c r="J1073" s="50">
        <v>0</v>
      </c>
      <c r="K1073" s="50">
        <v>0</v>
      </c>
      <c r="L1073" s="50">
        <v>0</v>
      </c>
      <c r="M1073" s="50">
        <v>15329837.16</v>
      </c>
      <c r="N1073" s="50">
        <v>1157384.1599999999</v>
      </c>
      <c r="O1073" s="50">
        <v>195992310.84</v>
      </c>
      <c r="P1073" s="71">
        <f t="shared" si="33"/>
        <v>7.254250112960238E-2</v>
      </c>
    </row>
    <row r="1074" spans="1:16" ht="14.4" x14ac:dyDescent="0.2">
      <c r="A1074" s="51" t="s">
        <v>714</v>
      </c>
      <c r="B1074" s="51" t="s">
        <v>715</v>
      </c>
      <c r="C1074" s="70" t="str">
        <f t="shared" si="32"/>
        <v>21375802 SISTEMA NACIONAL DE EDUCACIÓN MUSICAL</v>
      </c>
      <c r="D1074" s="51" t="s">
        <v>685</v>
      </c>
      <c r="E1074" s="51" t="s">
        <v>100</v>
      </c>
      <c r="F1074" s="51" t="s">
        <v>87</v>
      </c>
      <c r="G1074" s="50">
        <v>105898794</v>
      </c>
      <c r="H1074" s="50">
        <v>105898794</v>
      </c>
      <c r="I1074" s="50">
        <v>105898794</v>
      </c>
      <c r="J1074" s="50">
        <v>0</v>
      </c>
      <c r="K1074" s="50">
        <v>0</v>
      </c>
      <c r="L1074" s="50">
        <v>0</v>
      </c>
      <c r="M1074" s="50">
        <v>7759421</v>
      </c>
      <c r="N1074" s="50">
        <v>0</v>
      </c>
      <c r="O1074" s="50">
        <v>98139373</v>
      </c>
      <c r="P1074" s="71">
        <f t="shared" si="33"/>
        <v>7.3272043116940494E-2</v>
      </c>
    </row>
    <row r="1075" spans="1:16" ht="14.4" x14ac:dyDescent="0.2">
      <c r="A1075" s="51" t="s">
        <v>714</v>
      </c>
      <c r="B1075" s="51" t="s">
        <v>715</v>
      </c>
      <c r="C1075" s="70" t="str">
        <f t="shared" si="32"/>
        <v>21375802 SISTEMA NACIONAL DE EDUCACIÓN MUSICAL</v>
      </c>
      <c r="D1075" s="51" t="s">
        <v>685</v>
      </c>
      <c r="E1075" s="51" t="s">
        <v>121</v>
      </c>
      <c r="F1075" s="51" t="s">
        <v>108</v>
      </c>
      <c r="G1075" s="50">
        <v>58615569</v>
      </c>
      <c r="H1075" s="50">
        <v>58615569</v>
      </c>
      <c r="I1075" s="50">
        <v>58615569</v>
      </c>
      <c r="J1075" s="50">
        <v>0</v>
      </c>
      <c r="K1075" s="50">
        <v>0</v>
      </c>
      <c r="L1075" s="50">
        <v>0</v>
      </c>
      <c r="M1075" s="50">
        <v>4284555</v>
      </c>
      <c r="N1075" s="50">
        <v>9200</v>
      </c>
      <c r="O1075" s="50">
        <v>54331014</v>
      </c>
      <c r="P1075" s="71">
        <f t="shared" si="33"/>
        <v>7.3095852741786066E-2</v>
      </c>
    </row>
    <row r="1076" spans="1:16" ht="14.4" x14ac:dyDescent="0.2">
      <c r="A1076" s="51" t="s">
        <v>714</v>
      </c>
      <c r="B1076" s="51" t="s">
        <v>715</v>
      </c>
      <c r="C1076" s="70" t="str">
        <f t="shared" si="32"/>
        <v>21375802 SISTEMA NACIONAL DE EDUCACIÓN MUSICAL</v>
      </c>
      <c r="D1076" s="51" t="s">
        <v>685</v>
      </c>
      <c r="E1076" s="51" t="s">
        <v>142</v>
      </c>
      <c r="F1076" s="51" t="s">
        <v>129</v>
      </c>
      <c r="G1076" s="50">
        <v>29307785</v>
      </c>
      <c r="H1076" s="50">
        <v>29307785</v>
      </c>
      <c r="I1076" s="50">
        <v>29307785</v>
      </c>
      <c r="J1076" s="50">
        <v>0</v>
      </c>
      <c r="K1076" s="50">
        <v>0</v>
      </c>
      <c r="L1076" s="50">
        <v>0</v>
      </c>
      <c r="M1076" s="50">
        <v>2137677</v>
      </c>
      <c r="N1076" s="50">
        <v>0</v>
      </c>
      <c r="O1076" s="50">
        <v>27170108</v>
      </c>
      <c r="P1076" s="71">
        <f t="shared" si="33"/>
        <v>7.2938879550262833E-2</v>
      </c>
    </row>
    <row r="1077" spans="1:16" ht="14.4" x14ac:dyDescent="0.2">
      <c r="A1077" s="51" t="s">
        <v>714</v>
      </c>
      <c r="B1077" s="51" t="s">
        <v>715</v>
      </c>
      <c r="C1077" s="70" t="str">
        <f t="shared" si="32"/>
        <v>21375802 SISTEMA NACIONAL DE EDUCACIÓN MUSICAL</v>
      </c>
      <c r="D1077" s="51" t="s">
        <v>685</v>
      </c>
      <c r="E1077" s="51" t="s">
        <v>158</v>
      </c>
      <c r="F1077" s="51" t="s">
        <v>159</v>
      </c>
      <c r="G1077" s="50">
        <v>17500000</v>
      </c>
      <c r="H1077" s="50">
        <v>17500000</v>
      </c>
      <c r="I1077" s="50">
        <v>17500000</v>
      </c>
      <c r="J1077" s="50">
        <v>0</v>
      </c>
      <c r="K1077" s="50">
        <v>0</v>
      </c>
      <c r="L1077" s="50">
        <v>0</v>
      </c>
      <c r="M1077" s="50">
        <v>1148184.1599999999</v>
      </c>
      <c r="N1077" s="50">
        <v>1148184.1599999999</v>
      </c>
      <c r="O1077" s="50">
        <v>16351815.84</v>
      </c>
      <c r="P1077" s="71">
        <f t="shared" si="33"/>
        <v>6.5610523428571418E-2</v>
      </c>
    </row>
    <row r="1078" spans="1:16" ht="14.4" x14ac:dyDescent="0.2">
      <c r="A1078" s="51" t="s">
        <v>714</v>
      </c>
      <c r="B1078" s="51" t="s">
        <v>715</v>
      </c>
      <c r="C1078" s="70" t="str">
        <f t="shared" si="32"/>
        <v>21375802 SISTEMA NACIONAL DE EDUCACIÓN MUSICAL</v>
      </c>
      <c r="D1078" s="51" t="s">
        <v>685</v>
      </c>
      <c r="E1078" s="51" t="s">
        <v>167</v>
      </c>
      <c r="F1078" s="51" t="s">
        <v>168</v>
      </c>
      <c r="G1078" s="50">
        <v>414987078</v>
      </c>
      <c r="H1078" s="50">
        <v>414987078</v>
      </c>
      <c r="I1078" s="50">
        <v>86919132</v>
      </c>
      <c r="J1078" s="50">
        <v>0</v>
      </c>
      <c r="K1078" s="50">
        <v>0</v>
      </c>
      <c r="L1078" s="50">
        <v>0</v>
      </c>
      <c r="M1078" s="50">
        <v>1918874.48</v>
      </c>
      <c r="N1078" s="50">
        <v>766375</v>
      </c>
      <c r="O1078" s="50">
        <v>413068203.51999998</v>
      </c>
      <c r="P1078" s="71">
        <f t="shared" si="33"/>
        <v>4.6239379048809807E-3</v>
      </c>
    </row>
    <row r="1079" spans="1:16" ht="14.4" x14ac:dyDescent="0.2">
      <c r="A1079" s="51" t="s">
        <v>714</v>
      </c>
      <c r="B1079" s="51" t="s">
        <v>715</v>
      </c>
      <c r="C1079" s="70" t="str">
        <f t="shared" si="32"/>
        <v>21375802 SISTEMA NACIONAL DE EDUCACIÓN MUSICAL</v>
      </c>
      <c r="D1079" s="51" t="s">
        <v>685</v>
      </c>
      <c r="E1079" s="51" t="s">
        <v>169</v>
      </c>
      <c r="F1079" s="51" t="s">
        <v>170</v>
      </c>
      <c r="G1079" s="50">
        <v>117087900</v>
      </c>
      <c r="H1079" s="50">
        <v>117087900</v>
      </c>
      <c r="I1079" s="50">
        <v>29271975</v>
      </c>
      <c r="J1079" s="50">
        <v>0</v>
      </c>
      <c r="K1079" s="50">
        <v>0</v>
      </c>
      <c r="L1079" s="50">
        <v>0</v>
      </c>
      <c r="M1079" s="50">
        <v>0</v>
      </c>
      <c r="N1079" s="50">
        <v>0</v>
      </c>
      <c r="O1079" s="50">
        <v>117087900</v>
      </c>
      <c r="P1079" s="71">
        <f t="shared" si="33"/>
        <v>0</v>
      </c>
    </row>
    <row r="1080" spans="1:16" ht="14.4" x14ac:dyDescent="0.2">
      <c r="A1080" s="51" t="s">
        <v>714</v>
      </c>
      <c r="B1080" s="51" t="s">
        <v>715</v>
      </c>
      <c r="C1080" s="70" t="str">
        <f t="shared" si="32"/>
        <v>21375802 SISTEMA NACIONAL DE EDUCACIÓN MUSICAL</v>
      </c>
      <c r="D1080" s="51" t="s">
        <v>685</v>
      </c>
      <c r="E1080" s="51" t="s">
        <v>171</v>
      </c>
      <c r="F1080" s="51" t="s">
        <v>172</v>
      </c>
      <c r="G1080" s="50">
        <v>117087900</v>
      </c>
      <c r="H1080" s="50">
        <v>117087900</v>
      </c>
      <c r="I1080" s="50">
        <v>29271975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117087900</v>
      </c>
      <c r="P1080" s="71">
        <f t="shared" si="33"/>
        <v>0</v>
      </c>
    </row>
    <row r="1081" spans="1:16" ht="14.4" x14ac:dyDescent="0.2">
      <c r="A1081" s="51" t="s">
        <v>714</v>
      </c>
      <c r="B1081" s="51" t="s">
        <v>715</v>
      </c>
      <c r="C1081" s="70" t="str">
        <f t="shared" si="32"/>
        <v>21375802 SISTEMA NACIONAL DE EDUCACIÓN MUSICAL</v>
      </c>
      <c r="D1081" s="51" t="s">
        <v>685</v>
      </c>
      <c r="E1081" s="51" t="s">
        <v>181</v>
      </c>
      <c r="F1081" s="51" t="s">
        <v>182</v>
      </c>
      <c r="G1081" s="50">
        <v>41317164</v>
      </c>
      <c r="H1081" s="50">
        <v>41317164</v>
      </c>
      <c r="I1081" s="50">
        <v>10329291</v>
      </c>
      <c r="J1081" s="50">
        <v>0</v>
      </c>
      <c r="K1081" s="50">
        <v>0</v>
      </c>
      <c r="L1081" s="50">
        <v>0</v>
      </c>
      <c r="M1081" s="50">
        <v>1085989.8500000001</v>
      </c>
      <c r="N1081" s="50">
        <v>224675</v>
      </c>
      <c r="O1081" s="50">
        <v>40231174.149999999</v>
      </c>
      <c r="P1081" s="71">
        <f t="shared" si="33"/>
        <v>2.6284230205151547E-2</v>
      </c>
    </row>
    <row r="1082" spans="1:16" ht="14.4" x14ac:dyDescent="0.2">
      <c r="A1082" s="51" t="s">
        <v>714</v>
      </c>
      <c r="B1082" s="51" t="s">
        <v>715</v>
      </c>
      <c r="C1082" s="70" t="str">
        <f t="shared" si="32"/>
        <v>21375802 SISTEMA NACIONAL DE EDUCACIÓN MUSICAL</v>
      </c>
      <c r="D1082" s="51" t="s">
        <v>685</v>
      </c>
      <c r="E1082" s="51" t="s">
        <v>183</v>
      </c>
      <c r="F1082" s="51" t="s">
        <v>184</v>
      </c>
      <c r="G1082" s="50">
        <v>12051000</v>
      </c>
      <c r="H1082" s="50">
        <v>12051000</v>
      </c>
      <c r="I1082" s="50">
        <v>3012750</v>
      </c>
      <c r="J1082" s="50">
        <v>0</v>
      </c>
      <c r="K1082" s="50">
        <v>0</v>
      </c>
      <c r="L1082" s="50">
        <v>0</v>
      </c>
      <c r="M1082" s="50">
        <v>793447.3</v>
      </c>
      <c r="N1082" s="50">
        <v>0</v>
      </c>
      <c r="O1082" s="50">
        <v>11257552.699999999</v>
      </c>
      <c r="P1082" s="71">
        <f t="shared" si="33"/>
        <v>6.5840784997095683E-2</v>
      </c>
    </row>
    <row r="1083" spans="1:16" ht="14.4" x14ac:dyDescent="0.2">
      <c r="A1083" s="51" t="s">
        <v>714</v>
      </c>
      <c r="B1083" s="51" t="s">
        <v>715</v>
      </c>
      <c r="C1083" s="70" t="str">
        <f t="shared" si="32"/>
        <v>21375802 SISTEMA NACIONAL DE EDUCACIÓN MUSICAL</v>
      </c>
      <c r="D1083" s="51" t="s">
        <v>685</v>
      </c>
      <c r="E1083" s="51" t="s">
        <v>185</v>
      </c>
      <c r="F1083" s="51" t="s">
        <v>186</v>
      </c>
      <c r="G1083" s="50">
        <v>13596000</v>
      </c>
      <c r="H1083" s="50">
        <v>13596000</v>
      </c>
      <c r="I1083" s="50">
        <v>3399000</v>
      </c>
      <c r="J1083" s="50">
        <v>0</v>
      </c>
      <c r="K1083" s="50">
        <v>0</v>
      </c>
      <c r="L1083" s="50">
        <v>0</v>
      </c>
      <c r="M1083" s="50">
        <v>292542.55</v>
      </c>
      <c r="N1083" s="50">
        <v>224675</v>
      </c>
      <c r="O1083" s="50">
        <v>13303457.449999999</v>
      </c>
      <c r="P1083" s="71">
        <f t="shared" si="33"/>
        <v>2.1516810091203296E-2</v>
      </c>
    </row>
    <row r="1084" spans="1:16" ht="14.4" x14ac:dyDescent="0.2">
      <c r="A1084" s="51" t="s">
        <v>714</v>
      </c>
      <c r="B1084" s="51" t="s">
        <v>715</v>
      </c>
      <c r="C1084" s="70" t="str">
        <f t="shared" si="32"/>
        <v>21375802 SISTEMA NACIONAL DE EDUCACIÓN MUSICAL</v>
      </c>
      <c r="D1084" s="51" t="s">
        <v>685</v>
      </c>
      <c r="E1084" s="51" t="s">
        <v>189</v>
      </c>
      <c r="F1084" s="51" t="s">
        <v>190</v>
      </c>
      <c r="G1084" s="50">
        <v>13921805</v>
      </c>
      <c r="H1084" s="50">
        <v>13921805</v>
      </c>
      <c r="I1084" s="50">
        <v>3480451.25</v>
      </c>
      <c r="J1084" s="50">
        <v>0</v>
      </c>
      <c r="K1084" s="50">
        <v>0</v>
      </c>
      <c r="L1084" s="50">
        <v>0</v>
      </c>
      <c r="M1084" s="50">
        <v>0</v>
      </c>
      <c r="N1084" s="50">
        <v>0</v>
      </c>
      <c r="O1084" s="50">
        <v>13921805</v>
      </c>
      <c r="P1084" s="71">
        <f t="shared" si="33"/>
        <v>0</v>
      </c>
    </row>
    <row r="1085" spans="1:16" ht="14.4" x14ac:dyDescent="0.2">
      <c r="A1085" s="51" t="s">
        <v>714</v>
      </c>
      <c r="B1085" s="51" t="s">
        <v>715</v>
      </c>
      <c r="C1085" s="70" t="str">
        <f t="shared" si="32"/>
        <v>21375802 SISTEMA NACIONAL DE EDUCACIÓN MUSICAL</v>
      </c>
      <c r="D1085" s="51" t="s">
        <v>685</v>
      </c>
      <c r="E1085" s="51" t="s">
        <v>191</v>
      </c>
      <c r="F1085" s="51" t="s">
        <v>192</v>
      </c>
      <c r="G1085" s="50">
        <v>1748359</v>
      </c>
      <c r="H1085" s="50">
        <v>1748359</v>
      </c>
      <c r="I1085" s="50">
        <v>437089.75</v>
      </c>
      <c r="J1085" s="50">
        <v>0</v>
      </c>
      <c r="K1085" s="50">
        <v>0</v>
      </c>
      <c r="L1085" s="50">
        <v>0</v>
      </c>
      <c r="M1085" s="50">
        <v>0</v>
      </c>
      <c r="N1085" s="50">
        <v>0</v>
      </c>
      <c r="O1085" s="50">
        <v>1748359</v>
      </c>
      <c r="P1085" s="71">
        <f t="shared" si="33"/>
        <v>0</v>
      </c>
    </row>
    <row r="1086" spans="1:16" ht="14.4" x14ac:dyDescent="0.2">
      <c r="A1086" s="51" t="s">
        <v>714</v>
      </c>
      <c r="B1086" s="51" t="s">
        <v>715</v>
      </c>
      <c r="C1086" s="70" t="str">
        <f t="shared" si="32"/>
        <v>21375802 SISTEMA NACIONAL DE EDUCACIÓN MUSICAL</v>
      </c>
      <c r="D1086" s="51" t="s">
        <v>685</v>
      </c>
      <c r="E1086" s="51" t="s">
        <v>193</v>
      </c>
      <c r="F1086" s="51" t="s">
        <v>194</v>
      </c>
      <c r="G1086" s="50">
        <v>12285173</v>
      </c>
      <c r="H1086" s="50">
        <v>12285173</v>
      </c>
      <c r="I1086" s="50">
        <v>5013530.75</v>
      </c>
      <c r="J1086" s="50">
        <v>0</v>
      </c>
      <c r="K1086" s="50">
        <v>0</v>
      </c>
      <c r="L1086" s="50">
        <v>0</v>
      </c>
      <c r="M1086" s="50">
        <v>272179.63</v>
      </c>
      <c r="N1086" s="50">
        <v>0</v>
      </c>
      <c r="O1086" s="50">
        <v>12012993.369999999</v>
      </c>
      <c r="P1086" s="71">
        <f t="shared" si="33"/>
        <v>2.2155132044131571E-2</v>
      </c>
    </row>
    <row r="1087" spans="1:16" ht="14.4" x14ac:dyDescent="0.2">
      <c r="A1087" s="51" t="s">
        <v>714</v>
      </c>
      <c r="B1087" s="51" t="s">
        <v>715</v>
      </c>
      <c r="C1087" s="70" t="str">
        <f t="shared" si="32"/>
        <v>21375802 SISTEMA NACIONAL DE EDUCACIÓN MUSICAL</v>
      </c>
      <c r="D1087" s="51" t="s">
        <v>685</v>
      </c>
      <c r="E1087" s="51" t="s">
        <v>195</v>
      </c>
      <c r="F1087" s="51" t="s">
        <v>196</v>
      </c>
      <c r="G1087" s="50">
        <v>200000</v>
      </c>
      <c r="H1087" s="50">
        <v>200000</v>
      </c>
      <c r="I1087" s="50">
        <v>50000</v>
      </c>
      <c r="J1087" s="50">
        <v>0</v>
      </c>
      <c r="K1087" s="50">
        <v>0</v>
      </c>
      <c r="L1087" s="50">
        <v>0</v>
      </c>
      <c r="M1087" s="50">
        <v>0</v>
      </c>
      <c r="N1087" s="50">
        <v>0</v>
      </c>
      <c r="O1087" s="50">
        <v>200000</v>
      </c>
      <c r="P1087" s="71">
        <f t="shared" si="33"/>
        <v>0</v>
      </c>
    </row>
    <row r="1088" spans="1:16" ht="14.4" x14ac:dyDescent="0.2">
      <c r="A1088" s="51" t="s">
        <v>714</v>
      </c>
      <c r="B1088" s="51" t="s">
        <v>715</v>
      </c>
      <c r="C1088" s="70" t="str">
        <f t="shared" si="32"/>
        <v>21375802 SISTEMA NACIONAL DE EDUCACIÓN MUSICAL</v>
      </c>
      <c r="D1088" s="51" t="s">
        <v>685</v>
      </c>
      <c r="E1088" s="51" t="s">
        <v>201</v>
      </c>
      <c r="F1088" s="51" t="s">
        <v>202</v>
      </c>
      <c r="G1088" s="50">
        <v>8000000</v>
      </c>
      <c r="H1088" s="50">
        <v>8000000</v>
      </c>
      <c r="I1088" s="50">
        <v>2000000</v>
      </c>
      <c r="J1088" s="50">
        <v>0</v>
      </c>
      <c r="K1088" s="50">
        <v>0</v>
      </c>
      <c r="L1088" s="50">
        <v>0</v>
      </c>
      <c r="M1088" s="50">
        <v>0</v>
      </c>
      <c r="N1088" s="50">
        <v>0</v>
      </c>
      <c r="O1088" s="50">
        <v>8000000</v>
      </c>
      <c r="P1088" s="71">
        <f t="shared" si="33"/>
        <v>0</v>
      </c>
    </row>
    <row r="1089" spans="1:16" ht="14.4" x14ac:dyDescent="0.2">
      <c r="A1089" s="51" t="s">
        <v>714</v>
      </c>
      <c r="B1089" s="51" t="s">
        <v>715</v>
      </c>
      <c r="C1089" s="70" t="str">
        <f t="shared" si="32"/>
        <v>21375802 SISTEMA NACIONAL DE EDUCACIÓN MUSICAL</v>
      </c>
      <c r="D1089" s="51" t="s">
        <v>685</v>
      </c>
      <c r="E1089" s="51" t="s">
        <v>205</v>
      </c>
      <c r="F1089" s="51" t="s">
        <v>206</v>
      </c>
      <c r="G1089" s="50">
        <v>2589650</v>
      </c>
      <c r="H1089" s="50">
        <v>2589650</v>
      </c>
      <c r="I1089" s="50">
        <v>2589650</v>
      </c>
      <c r="J1089" s="50">
        <v>0</v>
      </c>
      <c r="K1089" s="50">
        <v>0</v>
      </c>
      <c r="L1089" s="50">
        <v>0</v>
      </c>
      <c r="M1089" s="50">
        <v>175717.5</v>
      </c>
      <c r="N1089" s="50">
        <v>0</v>
      </c>
      <c r="O1089" s="50">
        <v>2413932.5</v>
      </c>
      <c r="P1089" s="71">
        <f t="shared" si="33"/>
        <v>6.7853764022165156E-2</v>
      </c>
    </row>
    <row r="1090" spans="1:16" ht="14.4" x14ac:dyDescent="0.2">
      <c r="A1090" s="51" t="s">
        <v>714</v>
      </c>
      <c r="B1090" s="51" t="s">
        <v>715</v>
      </c>
      <c r="C1090" s="70" t="str">
        <f t="shared" si="32"/>
        <v>21375802 SISTEMA NACIONAL DE EDUCACIÓN MUSICAL</v>
      </c>
      <c r="D1090" s="51" t="s">
        <v>685</v>
      </c>
      <c r="E1090" s="51" t="s">
        <v>207</v>
      </c>
      <c r="F1090" s="51" t="s">
        <v>208</v>
      </c>
      <c r="G1090" s="50">
        <v>1495523</v>
      </c>
      <c r="H1090" s="50">
        <v>1495523</v>
      </c>
      <c r="I1090" s="50">
        <v>373880.75</v>
      </c>
      <c r="J1090" s="50">
        <v>0</v>
      </c>
      <c r="K1090" s="50">
        <v>0</v>
      </c>
      <c r="L1090" s="50">
        <v>0</v>
      </c>
      <c r="M1090" s="50">
        <v>96462.13</v>
      </c>
      <c r="N1090" s="50">
        <v>0</v>
      </c>
      <c r="O1090" s="50">
        <v>1399060.87</v>
      </c>
      <c r="P1090" s="71">
        <f t="shared" si="33"/>
        <v>6.4500599455842536E-2</v>
      </c>
    </row>
    <row r="1091" spans="1:16" ht="14.4" x14ac:dyDescent="0.2">
      <c r="A1091" s="51" t="s">
        <v>714</v>
      </c>
      <c r="B1091" s="51" t="s">
        <v>715</v>
      </c>
      <c r="C1091" s="70" t="str">
        <f t="shared" si="32"/>
        <v>21375802 SISTEMA NACIONAL DE EDUCACIÓN MUSICAL</v>
      </c>
      <c r="D1091" s="51" t="s">
        <v>685</v>
      </c>
      <c r="E1091" s="51" t="s">
        <v>209</v>
      </c>
      <c r="F1091" s="51" t="s">
        <v>210</v>
      </c>
      <c r="G1091" s="50">
        <v>168055722</v>
      </c>
      <c r="H1091" s="50">
        <v>168055722</v>
      </c>
      <c r="I1091" s="50">
        <v>31744055.5</v>
      </c>
      <c r="J1091" s="50">
        <v>0</v>
      </c>
      <c r="K1091" s="50">
        <v>0</v>
      </c>
      <c r="L1091" s="50">
        <v>0</v>
      </c>
      <c r="M1091" s="50">
        <v>0</v>
      </c>
      <c r="N1091" s="50">
        <v>0</v>
      </c>
      <c r="O1091" s="50">
        <v>168055722</v>
      </c>
      <c r="P1091" s="72">
        <f t="shared" si="33"/>
        <v>0</v>
      </c>
    </row>
    <row r="1092" spans="1:16" ht="14.4" x14ac:dyDescent="0.2">
      <c r="A1092" s="51" t="s">
        <v>714</v>
      </c>
      <c r="B1092" s="51" t="s">
        <v>715</v>
      </c>
      <c r="C1092" s="70" t="str">
        <f t="shared" si="32"/>
        <v>21375802 SISTEMA NACIONAL DE EDUCACIÓN MUSICAL</v>
      </c>
      <c r="D1092" s="51" t="s">
        <v>685</v>
      </c>
      <c r="E1092" s="51" t="s">
        <v>219</v>
      </c>
      <c r="F1092" s="51" t="s">
        <v>220</v>
      </c>
      <c r="G1092" s="50">
        <v>2161824</v>
      </c>
      <c r="H1092" s="50">
        <v>2161824</v>
      </c>
      <c r="I1092" s="50">
        <v>0</v>
      </c>
      <c r="J1092" s="50">
        <v>0</v>
      </c>
      <c r="K1092" s="50">
        <v>0</v>
      </c>
      <c r="L1092" s="50">
        <v>0</v>
      </c>
      <c r="M1092" s="50">
        <v>0</v>
      </c>
      <c r="N1092" s="50">
        <v>0</v>
      </c>
      <c r="O1092" s="50">
        <v>2161824</v>
      </c>
      <c r="P1092" s="71">
        <f t="shared" si="33"/>
        <v>0</v>
      </c>
    </row>
    <row r="1093" spans="1:16" ht="14.4" x14ac:dyDescent="0.2">
      <c r="A1093" s="51" t="s">
        <v>714</v>
      </c>
      <c r="B1093" s="51" t="s">
        <v>715</v>
      </c>
      <c r="C1093" s="70" t="str">
        <f t="shared" si="32"/>
        <v>21375802 SISTEMA NACIONAL DE EDUCACIÓN MUSICAL</v>
      </c>
      <c r="D1093" s="51" t="s">
        <v>685</v>
      </c>
      <c r="E1093" s="51" t="s">
        <v>221</v>
      </c>
      <c r="F1093" s="51" t="s">
        <v>222</v>
      </c>
      <c r="G1093" s="50">
        <v>163893898</v>
      </c>
      <c r="H1093" s="50">
        <v>163893898</v>
      </c>
      <c r="I1093" s="50">
        <v>31244055.5</v>
      </c>
      <c r="J1093" s="50">
        <v>0</v>
      </c>
      <c r="K1093" s="50">
        <v>0</v>
      </c>
      <c r="L1093" s="50">
        <v>0</v>
      </c>
      <c r="M1093" s="50">
        <v>0</v>
      </c>
      <c r="N1093" s="50">
        <v>0</v>
      </c>
      <c r="O1093" s="50">
        <v>163893898</v>
      </c>
      <c r="P1093" s="71">
        <f t="shared" si="33"/>
        <v>0</v>
      </c>
    </row>
    <row r="1094" spans="1:16" ht="14.4" x14ac:dyDescent="0.2">
      <c r="A1094" s="51" t="s">
        <v>714</v>
      </c>
      <c r="B1094" s="51" t="s">
        <v>715</v>
      </c>
      <c r="C1094" s="70" t="str">
        <f t="shared" si="32"/>
        <v>21375802 SISTEMA NACIONAL DE EDUCACIÓN MUSICAL</v>
      </c>
      <c r="D1094" s="51" t="s">
        <v>685</v>
      </c>
      <c r="E1094" s="51" t="s">
        <v>223</v>
      </c>
      <c r="F1094" s="51" t="s">
        <v>224</v>
      </c>
      <c r="G1094" s="50">
        <v>2000000</v>
      </c>
      <c r="H1094" s="50">
        <v>2000000</v>
      </c>
      <c r="I1094" s="50">
        <v>500000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2000000</v>
      </c>
      <c r="P1094" s="71">
        <f t="shared" si="33"/>
        <v>0</v>
      </c>
    </row>
    <row r="1095" spans="1:16" ht="14.4" x14ac:dyDescent="0.2">
      <c r="A1095" s="51" t="s">
        <v>714</v>
      </c>
      <c r="B1095" s="51" t="s">
        <v>715</v>
      </c>
      <c r="C1095" s="70" t="str">
        <f t="shared" ref="C1095:C1158" si="34">+CONCATENATE(A1095," ",B1095)</f>
        <v>21375802 SISTEMA NACIONAL DE EDUCACIÓN MUSICAL</v>
      </c>
      <c r="D1095" s="51" t="s">
        <v>685</v>
      </c>
      <c r="E1095" s="51" t="s">
        <v>225</v>
      </c>
      <c r="F1095" s="51" t="s">
        <v>226</v>
      </c>
      <c r="G1095" s="50">
        <v>20170619</v>
      </c>
      <c r="H1095" s="50">
        <v>20170619</v>
      </c>
      <c r="I1095" s="50">
        <v>4042654.75</v>
      </c>
      <c r="J1095" s="50">
        <v>0</v>
      </c>
      <c r="K1095" s="50">
        <v>0</v>
      </c>
      <c r="L1095" s="50">
        <v>0</v>
      </c>
      <c r="M1095" s="50">
        <v>560705</v>
      </c>
      <c r="N1095" s="50">
        <v>541700</v>
      </c>
      <c r="O1095" s="50">
        <v>19609914</v>
      </c>
      <c r="P1095" s="71">
        <f t="shared" ref="P1095:P1158" si="35">+IFERROR(M1095/H1095,0)</f>
        <v>2.7798105749754134E-2</v>
      </c>
    </row>
    <row r="1096" spans="1:16" ht="14.4" x14ac:dyDescent="0.2">
      <c r="A1096" s="51" t="s">
        <v>714</v>
      </c>
      <c r="B1096" s="51" t="s">
        <v>715</v>
      </c>
      <c r="C1096" s="70" t="str">
        <f t="shared" si="34"/>
        <v>21375802 SISTEMA NACIONAL DE EDUCACIÓN MUSICAL</v>
      </c>
      <c r="D1096" s="51" t="s">
        <v>685</v>
      </c>
      <c r="E1096" s="51" t="s">
        <v>227</v>
      </c>
      <c r="F1096" s="51" t="s">
        <v>228</v>
      </c>
      <c r="G1096" s="50">
        <v>9670619</v>
      </c>
      <c r="H1096" s="50">
        <v>9670619</v>
      </c>
      <c r="I1096" s="50">
        <v>1417654.75</v>
      </c>
      <c r="J1096" s="50">
        <v>0</v>
      </c>
      <c r="K1096" s="50">
        <v>0</v>
      </c>
      <c r="L1096" s="50">
        <v>0</v>
      </c>
      <c r="M1096" s="50">
        <v>19005</v>
      </c>
      <c r="N1096" s="50">
        <v>0</v>
      </c>
      <c r="O1096" s="50">
        <v>9651614</v>
      </c>
      <c r="P1096" s="71">
        <f t="shared" si="35"/>
        <v>1.9652309743564502E-3</v>
      </c>
    </row>
    <row r="1097" spans="1:16" ht="14.4" x14ac:dyDescent="0.2">
      <c r="A1097" s="51" t="s">
        <v>714</v>
      </c>
      <c r="B1097" s="51" t="s">
        <v>715</v>
      </c>
      <c r="C1097" s="70" t="str">
        <f t="shared" si="34"/>
        <v>21375802 SISTEMA NACIONAL DE EDUCACIÓN MUSICAL</v>
      </c>
      <c r="D1097" s="51" t="s">
        <v>685</v>
      </c>
      <c r="E1097" s="51" t="s">
        <v>229</v>
      </c>
      <c r="F1097" s="51" t="s">
        <v>230</v>
      </c>
      <c r="G1097" s="50">
        <v>10500000</v>
      </c>
      <c r="H1097" s="50">
        <v>10500000</v>
      </c>
      <c r="I1097" s="50">
        <v>2625000</v>
      </c>
      <c r="J1097" s="50">
        <v>0</v>
      </c>
      <c r="K1097" s="50">
        <v>0</v>
      </c>
      <c r="L1097" s="50">
        <v>0</v>
      </c>
      <c r="M1097" s="50">
        <v>541700</v>
      </c>
      <c r="N1097" s="50">
        <v>541700</v>
      </c>
      <c r="O1097" s="50">
        <v>9958300</v>
      </c>
      <c r="P1097" s="71">
        <f t="shared" si="35"/>
        <v>5.1590476190476194E-2</v>
      </c>
    </row>
    <row r="1098" spans="1:16" ht="14.4" x14ac:dyDescent="0.2">
      <c r="A1098" s="51" t="s">
        <v>714</v>
      </c>
      <c r="B1098" s="51" t="s">
        <v>715</v>
      </c>
      <c r="C1098" s="70" t="str">
        <f t="shared" si="34"/>
        <v>21375802 SISTEMA NACIONAL DE EDUCACIÓN MUSICAL</v>
      </c>
      <c r="D1098" s="51" t="s">
        <v>685</v>
      </c>
      <c r="E1098" s="51" t="s">
        <v>235</v>
      </c>
      <c r="F1098" s="51" t="s">
        <v>236</v>
      </c>
      <c r="G1098" s="50">
        <v>15750000</v>
      </c>
      <c r="H1098" s="50">
        <v>15750000</v>
      </c>
      <c r="I1098" s="50">
        <v>3937500</v>
      </c>
      <c r="J1098" s="50">
        <v>0</v>
      </c>
      <c r="K1098" s="50">
        <v>0</v>
      </c>
      <c r="L1098" s="50">
        <v>0</v>
      </c>
      <c r="M1098" s="50">
        <v>0</v>
      </c>
      <c r="N1098" s="50">
        <v>0</v>
      </c>
      <c r="O1098" s="50">
        <v>15750000</v>
      </c>
      <c r="P1098" s="71">
        <f t="shared" si="35"/>
        <v>0</v>
      </c>
    </row>
    <row r="1099" spans="1:16" ht="14.4" x14ac:dyDescent="0.2">
      <c r="A1099" s="51" t="s">
        <v>714</v>
      </c>
      <c r="B1099" s="51" t="s">
        <v>715</v>
      </c>
      <c r="C1099" s="70" t="str">
        <f t="shared" si="34"/>
        <v>21375802 SISTEMA NACIONAL DE EDUCACIÓN MUSICAL</v>
      </c>
      <c r="D1099" s="51" t="s">
        <v>685</v>
      </c>
      <c r="E1099" s="51" t="s">
        <v>237</v>
      </c>
      <c r="F1099" s="51" t="s">
        <v>238</v>
      </c>
      <c r="G1099" s="50">
        <v>15750000</v>
      </c>
      <c r="H1099" s="50">
        <v>15750000</v>
      </c>
      <c r="I1099" s="50">
        <v>3937500</v>
      </c>
      <c r="J1099" s="50">
        <v>0</v>
      </c>
      <c r="K1099" s="50">
        <v>0</v>
      </c>
      <c r="L1099" s="50">
        <v>0</v>
      </c>
      <c r="M1099" s="50">
        <v>0</v>
      </c>
      <c r="N1099" s="50">
        <v>0</v>
      </c>
      <c r="O1099" s="50">
        <v>15750000</v>
      </c>
      <c r="P1099" s="71">
        <f t="shared" si="35"/>
        <v>0</v>
      </c>
    </row>
    <row r="1100" spans="1:16" ht="14.4" x14ac:dyDescent="0.2">
      <c r="A1100" s="51" t="s">
        <v>714</v>
      </c>
      <c r="B1100" s="51" t="s">
        <v>715</v>
      </c>
      <c r="C1100" s="70" t="str">
        <f t="shared" si="34"/>
        <v>21375802 SISTEMA NACIONAL DE EDUCACIÓN MUSICAL</v>
      </c>
      <c r="D1100" s="51" t="s">
        <v>685</v>
      </c>
      <c r="E1100" s="51" t="s">
        <v>239</v>
      </c>
      <c r="F1100" s="51" t="s">
        <v>240</v>
      </c>
      <c r="G1100" s="50">
        <v>30000000</v>
      </c>
      <c r="H1100" s="50">
        <v>30000000</v>
      </c>
      <c r="I1100" s="50">
        <v>0</v>
      </c>
      <c r="J1100" s="50">
        <v>0</v>
      </c>
      <c r="K1100" s="50">
        <v>0</v>
      </c>
      <c r="L1100" s="50">
        <v>0</v>
      </c>
      <c r="M1100" s="50">
        <v>0</v>
      </c>
      <c r="N1100" s="50">
        <v>0</v>
      </c>
      <c r="O1100" s="50">
        <v>30000000</v>
      </c>
      <c r="P1100" s="71">
        <f t="shared" si="35"/>
        <v>0</v>
      </c>
    </row>
    <row r="1101" spans="1:16" ht="14.4" x14ac:dyDescent="0.2">
      <c r="A1101" s="51" t="s">
        <v>714</v>
      </c>
      <c r="B1101" s="51" t="s">
        <v>715</v>
      </c>
      <c r="C1101" s="70" t="str">
        <f t="shared" si="34"/>
        <v>21375802 SISTEMA NACIONAL DE EDUCACIÓN MUSICAL</v>
      </c>
      <c r="D1101" s="51" t="s">
        <v>685</v>
      </c>
      <c r="E1101" s="51" t="s">
        <v>241</v>
      </c>
      <c r="F1101" s="51" t="s">
        <v>242</v>
      </c>
      <c r="G1101" s="50">
        <v>30000000</v>
      </c>
      <c r="H1101" s="50">
        <v>30000000</v>
      </c>
      <c r="I1101" s="50">
        <v>0</v>
      </c>
      <c r="J1101" s="50">
        <v>0</v>
      </c>
      <c r="K1101" s="50">
        <v>0</v>
      </c>
      <c r="L1101" s="50">
        <v>0</v>
      </c>
      <c r="M1101" s="50">
        <v>0</v>
      </c>
      <c r="N1101" s="50">
        <v>0</v>
      </c>
      <c r="O1101" s="50">
        <v>30000000</v>
      </c>
      <c r="P1101" s="71">
        <f t="shared" si="35"/>
        <v>0</v>
      </c>
    </row>
    <row r="1102" spans="1:16" ht="14.4" x14ac:dyDescent="0.2">
      <c r="A1102" s="51" t="s">
        <v>714</v>
      </c>
      <c r="B1102" s="51" t="s">
        <v>715</v>
      </c>
      <c r="C1102" s="70" t="str">
        <f t="shared" si="34"/>
        <v>21375802 SISTEMA NACIONAL DE EDUCACIÓN MUSICAL</v>
      </c>
      <c r="D1102" s="51" t="s">
        <v>685</v>
      </c>
      <c r="E1102" s="51" t="s">
        <v>247</v>
      </c>
      <c r="F1102" s="51" t="s">
        <v>248</v>
      </c>
      <c r="G1102" s="50">
        <v>10070500</v>
      </c>
      <c r="H1102" s="50">
        <v>10070500</v>
      </c>
      <c r="I1102" s="50">
        <v>2517625</v>
      </c>
      <c r="J1102" s="50">
        <v>0</v>
      </c>
      <c r="K1102" s="50">
        <v>0</v>
      </c>
      <c r="L1102" s="50">
        <v>0</v>
      </c>
      <c r="M1102" s="50">
        <v>0</v>
      </c>
      <c r="N1102" s="50">
        <v>0</v>
      </c>
      <c r="O1102" s="50">
        <v>10070500</v>
      </c>
      <c r="P1102" s="71">
        <f t="shared" si="35"/>
        <v>0</v>
      </c>
    </row>
    <row r="1103" spans="1:16" ht="14.4" x14ac:dyDescent="0.2">
      <c r="A1103" s="51" t="s">
        <v>714</v>
      </c>
      <c r="B1103" s="51" t="s">
        <v>715</v>
      </c>
      <c r="C1103" s="70" t="str">
        <f t="shared" si="34"/>
        <v>21375802 SISTEMA NACIONAL DE EDUCACIÓN MUSICAL</v>
      </c>
      <c r="D1103" s="51" t="s">
        <v>685</v>
      </c>
      <c r="E1103" s="51" t="s">
        <v>255</v>
      </c>
      <c r="F1103" s="51" t="s">
        <v>256</v>
      </c>
      <c r="G1103" s="50">
        <v>7570500</v>
      </c>
      <c r="H1103" s="50">
        <v>7570500</v>
      </c>
      <c r="I1103" s="50">
        <v>1892625</v>
      </c>
      <c r="J1103" s="50">
        <v>0</v>
      </c>
      <c r="K1103" s="50">
        <v>0</v>
      </c>
      <c r="L1103" s="50">
        <v>0</v>
      </c>
      <c r="M1103" s="50">
        <v>0</v>
      </c>
      <c r="N1103" s="50">
        <v>0</v>
      </c>
      <c r="O1103" s="50">
        <v>7570500</v>
      </c>
      <c r="P1103" s="69">
        <f t="shared" si="35"/>
        <v>0</v>
      </c>
    </row>
    <row r="1104" spans="1:16" ht="14.4" x14ac:dyDescent="0.2">
      <c r="A1104" s="51" t="s">
        <v>714</v>
      </c>
      <c r="B1104" s="51" t="s">
        <v>715</v>
      </c>
      <c r="C1104" s="70" t="str">
        <f t="shared" si="34"/>
        <v>21375802 SISTEMA NACIONAL DE EDUCACIÓN MUSICAL</v>
      </c>
      <c r="D1104" s="51" t="s">
        <v>685</v>
      </c>
      <c r="E1104" s="51" t="s">
        <v>263</v>
      </c>
      <c r="F1104" s="51" t="s">
        <v>264</v>
      </c>
      <c r="G1104" s="50">
        <v>2500000</v>
      </c>
      <c r="H1104" s="50">
        <v>2500000</v>
      </c>
      <c r="I1104" s="50">
        <v>625000</v>
      </c>
      <c r="J1104" s="50">
        <v>0</v>
      </c>
      <c r="K1104" s="50">
        <v>0</v>
      </c>
      <c r="L1104" s="50">
        <v>0</v>
      </c>
      <c r="M1104" s="50">
        <v>0</v>
      </c>
      <c r="N1104" s="50">
        <v>0</v>
      </c>
      <c r="O1104" s="50">
        <v>2500000</v>
      </c>
      <c r="P1104" s="69">
        <f t="shared" si="35"/>
        <v>0</v>
      </c>
    </row>
    <row r="1105" spans="1:16" ht="14.4" x14ac:dyDescent="0.2">
      <c r="A1105" s="51" t="s">
        <v>714</v>
      </c>
      <c r="B1105" s="51" t="s">
        <v>715</v>
      </c>
      <c r="C1105" s="70" t="str">
        <f t="shared" si="34"/>
        <v>21375802 SISTEMA NACIONAL DE EDUCACIÓN MUSICAL</v>
      </c>
      <c r="D1105" s="51" t="s">
        <v>685</v>
      </c>
      <c r="E1105" s="51" t="s">
        <v>265</v>
      </c>
      <c r="F1105" s="51" t="s">
        <v>266</v>
      </c>
      <c r="G1105" s="50">
        <v>250000</v>
      </c>
      <c r="H1105" s="50">
        <v>250000</v>
      </c>
      <c r="I1105" s="50">
        <v>62500</v>
      </c>
      <c r="J1105" s="50">
        <v>0</v>
      </c>
      <c r="K1105" s="50">
        <v>0</v>
      </c>
      <c r="L1105" s="50">
        <v>0</v>
      </c>
      <c r="M1105" s="50">
        <v>0</v>
      </c>
      <c r="N1105" s="50">
        <v>0</v>
      </c>
      <c r="O1105" s="50">
        <v>250000</v>
      </c>
      <c r="P1105" s="71">
        <f t="shared" si="35"/>
        <v>0</v>
      </c>
    </row>
    <row r="1106" spans="1:16" ht="14.4" x14ac:dyDescent="0.2">
      <c r="A1106" s="51" t="s">
        <v>714</v>
      </c>
      <c r="B1106" s="51" t="s">
        <v>715</v>
      </c>
      <c r="C1106" s="70" t="str">
        <f t="shared" si="34"/>
        <v>21375802 SISTEMA NACIONAL DE EDUCACIÓN MUSICAL</v>
      </c>
      <c r="D1106" s="51" t="s">
        <v>685</v>
      </c>
      <c r="E1106" s="51" t="s">
        <v>269</v>
      </c>
      <c r="F1106" s="51" t="s">
        <v>270</v>
      </c>
      <c r="G1106" s="50">
        <v>250000</v>
      </c>
      <c r="H1106" s="50">
        <v>250000</v>
      </c>
      <c r="I1106" s="50">
        <v>62500</v>
      </c>
      <c r="J1106" s="50">
        <v>0</v>
      </c>
      <c r="K1106" s="50">
        <v>0</v>
      </c>
      <c r="L1106" s="50">
        <v>0</v>
      </c>
      <c r="M1106" s="50">
        <v>0</v>
      </c>
      <c r="N1106" s="50">
        <v>0</v>
      </c>
      <c r="O1106" s="50">
        <v>250000</v>
      </c>
      <c r="P1106" s="71">
        <f t="shared" si="35"/>
        <v>0</v>
      </c>
    </row>
    <row r="1107" spans="1:16" ht="14.4" x14ac:dyDescent="0.2">
      <c r="A1107" s="51" t="s">
        <v>714</v>
      </c>
      <c r="B1107" s="51" t="s">
        <v>715</v>
      </c>
      <c r="C1107" s="70" t="str">
        <f t="shared" si="34"/>
        <v>21375802 SISTEMA NACIONAL DE EDUCACIÓN MUSICAL</v>
      </c>
      <c r="D1107" s="51" t="s">
        <v>685</v>
      </c>
      <c r="E1107" s="51" t="s">
        <v>279</v>
      </c>
      <c r="F1107" s="51" t="s">
        <v>280</v>
      </c>
      <c r="G1107" s="50">
        <v>11200000</v>
      </c>
      <c r="H1107" s="50">
        <v>11200000</v>
      </c>
      <c r="I1107" s="50">
        <v>2800000</v>
      </c>
      <c r="J1107" s="50">
        <v>0</v>
      </c>
      <c r="K1107" s="50">
        <v>0</v>
      </c>
      <c r="L1107" s="50">
        <v>0</v>
      </c>
      <c r="M1107" s="50">
        <v>184988</v>
      </c>
      <c r="N1107" s="50">
        <v>0</v>
      </c>
      <c r="O1107" s="50">
        <v>11015012</v>
      </c>
      <c r="P1107" s="71">
        <f t="shared" si="35"/>
        <v>1.6516785714285713E-2</v>
      </c>
    </row>
    <row r="1108" spans="1:16" ht="14.4" x14ac:dyDescent="0.2">
      <c r="A1108" s="51" t="s">
        <v>714</v>
      </c>
      <c r="B1108" s="51" t="s">
        <v>715</v>
      </c>
      <c r="C1108" s="70" t="str">
        <f t="shared" si="34"/>
        <v>21375802 SISTEMA NACIONAL DE EDUCACIÓN MUSICAL</v>
      </c>
      <c r="D1108" s="51" t="s">
        <v>685</v>
      </c>
      <c r="E1108" s="51" t="s">
        <v>281</v>
      </c>
      <c r="F1108" s="51" t="s">
        <v>282</v>
      </c>
      <c r="G1108" s="50">
        <v>6500000</v>
      </c>
      <c r="H1108" s="50">
        <v>6500000</v>
      </c>
      <c r="I1108" s="50">
        <v>1625000</v>
      </c>
      <c r="J1108" s="50">
        <v>0</v>
      </c>
      <c r="K1108" s="50">
        <v>0</v>
      </c>
      <c r="L1108" s="50">
        <v>0</v>
      </c>
      <c r="M1108" s="50">
        <v>184988</v>
      </c>
      <c r="N1108" s="50">
        <v>0</v>
      </c>
      <c r="O1108" s="50">
        <v>6315012</v>
      </c>
      <c r="P1108" s="71">
        <f t="shared" si="35"/>
        <v>2.8459692307692307E-2</v>
      </c>
    </row>
    <row r="1109" spans="1:16" ht="14.4" x14ac:dyDescent="0.2">
      <c r="A1109" s="51" t="s">
        <v>714</v>
      </c>
      <c r="B1109" s="51" t="s">
        <v>715</v>
      </c>
      <c r="C1109" s="70" t="str">
        <f t="shared" si="34"/>
        <v>21375802 SISTEMA NACIONAL DE EDUCACIÓN MUSICAL</v>
      </c>
      <c r="D1109" s="51" t="s">
        <v>685</v>
      </c>
      <c r="E1109" s="51" t="s">
        <v>283</v>
      </c>
      <c r="F1109" s="51" t="s">
        <v>284</v>
      </c>
      <c r="G1109" s="50">
        <v>6000000</v>
      </c>
      <c r="H1109" s="50">
        <v>6000000</v>
      </c>
      <c r="I1109" s="50">
        <v>1500000</v>
      </c>
      <c r="J1109" s="50">
        <v>0</v>
      </c>
      <c r="K1109" s="50">
        <v>0</v>
      </c>
      <c r="L1109" s="50">
        <v>0</v>
      </c>
      <c r="M1109" s="50">
        <v>184988</v>
      </c>
      <c r="N1109" s="50">
        <v>0</v>
      </c>
      <c r="O1109" s="50">
        <v>5815012</v>
      </c>
      <c r="P1109" s="71">
        <f t="shared" si="35"/>
        <v>3.0831333333333332E-2</v>
      </c>
    </row>
    <row r="1110" spans="1:16" ht="14.4" x14ac:dyDescent="0.2">
      <c r="A1110" s="51" t="s">
        <v>714</v>
      </c>
      <c r="B1110" s="51" t="s">
        <v>715</v>
      </c>
      <c r="C1110" s="70" t="str">
        <f t="shared" si="34"/>
        <v>21375802 SISTEMA NACIONAL DE EDUCACIÓN MUSICAL</v>
      </c>
      <c r="D1110" s="51" t="s">
        <v>685</v>
      </c>
      <c r="E1110" s="51" t="s">
        <v>287</v>
      </c>
      <c r="F1110" s="51" t="s">
        <v>288</v>
      </c>
      <c r="G1110" s="50">
        <v>500000</v>
      </c>
      <c r="H1110" s="50">
        <v>500000</v>
      </c>
      <c r="I1110" s="50">
        <v>125000</v>
      </c>
      <c r="J1110" s="50">
        <v>0</v>
      </c>
      <c r="K1110" s="50">
        <v>0</v>
      </c>
      <c r="L1110" s="50">
        <v>0</v>
      </c>
      <c r="M1110" s="50">
        <v>0</v>
      </c>
      <c r="N1110" s="50">
        <v>0</v>
      </c>
      <c r="O1110" s="50">
        <v>500000</v>
      </c>
      <c r="P1110" s="71">
        <f t="shared" si="35"/>
        <v>0</v>
      </c>
    </row>
    <row r="1111" spans="1:16" ht="14.4" x14ac:dyDescent="0.2">
      <c r="A1111" s="51" t="s">
        <v>714</v>
      </c>
      <c r="B1111" s="51" t="s">
        <v>715</v>
      </c>
      <c r="C1111" s="70" t="str">
        <f t="shared" si="34"/>
        <v>21375802 SISTEMA NACIONAL DE EDUCACIÓN MUSICAL</v>
      </c>
      <c r="D1111" s="51" t="s">
        <v>685</v>
      </c>
      <c r="E1111" s="51" t="s">
        <v>319</v>
      </c>
      <c r="F1111" s="51" t="s">
        <v>320</v>
      </c>
      <c r="G1111" s="50">
        <v>4700000</v>
      </c>
      <c r="H1111" s="50">
        <v>4700000</v>
      </c>
      <c r="I1111" s="50">
        <v>1175000</v>
      </c>
      <c r="J1111" s="50">
        <v>0</v>
      </c>
      <c r="K1111" s="50">
        <v>0</v>
      </c>
      <c r="L1111" s="50">
        <v>0</v>
      </c>
      <c r="M1111" s="50">
        <v>0</v>
      </c>
      <c r="N1111" s="50">
        <v>0</v>
      </c>
      <c r="O1111" s="50">
        <v>4700000</v>
      </c>
      <c r="P1111" s="71">
        <f t="shared" si="35"/>
        <v>0</v>
      </c>
    </row>
    <row r="1112" spans="1:16" ht="14.4" x14ac:dyDescent="0.2">
      <c r="A1112" s="51" t="s">
        <v>714</v>
      </c>
      <c r="B1112" s="51" t="s">
        <v>715</v>
      </c>
      <c r="C1112" s="70" t="str">
        <f t="shared" si="34"/>
        <v>21375802 SISTEMA NACIONAL DE EDUCACIÓN MUSICAL</v>
      </c>
      <c r="D1112" s="51" t="s">
        <v>685</v>
      </c>
      <c r="E1112" s="51" t="s">
        <v>321</v>
      </c>
      <c r="F1112" s="51" t="s">
        <v>322</v>
      </c>
      <c r="G1112" s="50">
        <v>500000</v>
      </c>
      <c r="H1112" s="50">
        <v>500000</v>
      </c>
      <c r="I1112" s="50">
        <v>125000</v>
      </c>
      <c r="J1112" s="50">
        <v>0</v>
      </c>
      <c r="K1112" s="50">
        <v>0</v>
      </c>
      <c r="L1112" s="50">
        <v>0</v>
      </c>
      <c r="M1112" s="50">
        <v>0</v>
      </c>
      <c r="N1112" s="50">
        <v>0</v>
      </c>
      <c r="O1112" s="50">
        <v>500000</v>
      </c>
      <c r="P1112" s="71">
        <f t="shared" si="35"/>
        <v>0</v>
      </c>
    </row>
    <row r="1113" spans="1:16" ht="14.4" x14ac:dyDescent="0.2">
      <c r="A1113" s="51" t="s">
        <v>714</v>
      </c>
      <c r="B1113" s="51" t="s">
        <v>715</v>
      </c>
      <c r="C1113" s="70" t="str">
        <f t="shared" si="34"/>
        <v>21375802 SISTEMA NACIONAL DE EDUCACIÓN MUSICAL</v>
      </c>
      <c r="D1113" s="51" t="s">
        <v>685</v>
      </c>
      <c r="E1113" s="51" t="s">
        <v>325</v>
      </c>
      <c r="F1113" s="51" t="s">
        <v>326</v>
      </c>
      <c r="G1113" s="50">
        <v>500000</v>
      </c>
      <c r="H1113" s="50">
        <v>500000</v>
      </c>
      <c r="I1113" s="50">
        <v>125000</v>
      </c>
      <c r="J1113" s="50">
        <v>0</v>
      </c>
      <c r="K1113" s="50">
        <v>0</v>
      </c>
      <c r="L1113" s="50">
        <v>0</v>
      </c>
      <c r="M1113" s="50">
        <v>0</v>
      </c>
      <c r="N1113" s="50">
        <v>0</v>
      </c>
      <c r="O1113" s="50">
        <v>500000</v>
      </c>
      <c r="P1113" s="71">
        <f t="shared" si="35"/>
        <v>0</v>
      </c>
    </row>
    <row r="1114" spans="1:16" ht="14.4" x14ac:dyDescent="0.2">
      <c r="A1114" s="51" t="s">
        <v>714</v>
      </c>
      <c r="B1114" s="51" t="s">
        <v>715</v>
      </c>
      <c r="C1114" s="70" t="str">
        <f t="shared" si="34"/>
        <v>21375802 SISTEMA NACIONAL DE EDUCACIÓN MUSICAL</v>
      </c>
      <c r="D1114" s="51" t="s">
        <v>685</v>
      </c>
      <c r="E1114" s="51" t="s">
        <v>329</v>
      </c>
      <c r="F1114" s="51" t="s">
        <v>330</v>
      </c>
      <c r="G1114" s="50">
        <v>3700000</v>
      </c>
      <c r="H1114" s="50">
        <v>3700000</v>
      </c>
      <c r="I1114" s="50">
        <v>925000</v>
      </c>
      <c r="J1114" s="50">
        <v>0</v>
      </c>
      <c r="K1114" s="50">
        <v>0</v>
      </c>
      <c r="L1114" s="50">
        <v>0</v>
      </c>
      <c r="M1114" s="50">
        <v>0</v>
      </c>
      <c r="N1114" s="50">
        <v>0</v>
      </c>
      <c r="O1114" s="50">
        <v>3700000</v>
      </c>
      <c r="P1114" s="71">
        <f t="shared" si="35"/>
        <v>0</v>
      </c>
    </row>
    <row r="1115" spans="1:16" ht="14.4" x14ac:dyDescent="0.2">
      <c r="A1115" s="51" t="s">
        <v>714</v>
      </c>
      <c r="B1115" s="51" t="s">
        <v>715</v>
      </c>
      <c r="C1115" s="70" t="str">
        <f t="shared" si="34"/>
        <v>21375802 SISTEMA NACIONAL DE EDUCACIÓN MUSICAL</v>
      </c>
      <c r="D1115" s="51" t="s">
        <v>685</v>
      </c>
      <c r="E1115" s="51" t="s">
        <v>371</v>
      </c>
      <c r="F1115" s="51" t="s">
        <v>372</v>
      </c>
      <c r="G1115" s="50">
        <v>127456613</v>
      </c>
      <c r="H1115" s="50">
        <v>127456613</v>
      </c>
      <c r="I1115" s="50">
        <v>77304113</v>
      </c>
      <c r="J1115" s="50">
        <v>0</v>
      </c>
      <c r="K1115" s="50">
        <v>0</v>
      </c>
      <c r="L1115" s="50">
        <v>0</v>
      </c>
      <c r="M1115" s="50">
        <v>41834456.729999997</v>
      </c>
      <c r="N1115" s="50">
        <v>41834456.729999997</v>
      </c>
      <c r="O1115" s="50">
        <v>85622156.269999996</v>
      </c>
      <c r="P1115" s="71">
        <f t="shared" si="35"/>
        <v>0.32822507789376137</v>
      </c>
    </row>
    <row r="1116" spans="1:16" ht="14.4" x14ac:dyDescent="0.2">
      <c r="A1116" s="51" t="s">
        <v>714</v>
      </c>
      <c r="B1116" s="51" t="s">
        <v>715</v>
      </c>
      <c r="C1116" s="70" t="str">
        <f t="shared" si="34"/>
        <v>21375802 SISTEMA NACIONAL DE EDUCACIÓN MUSICAL</v>
      </c>
      <c r="D1116" s="51" t="s">
        <v>685</v>
      </c>
      <c r="E1116" s="51" t="s">
        <v>373</v>
      </c>
      <c r="F1116" s="51" t="s">
        <v>374</v>
      </c>
      <c r="G1116" s="50">
        <v>35560113</v>
      </c>
      <c r="H1116" s="50">
        <v>35560113</v>
      </c>
      <c r="I1116" s="50">
        <v>35560113</v>
      </c>
      <c r="J1116" s="50">
        <v>0</v>
      </c>
      <c r="K1116" s="50">
        <v>0</v>
      </c>
      <c r="L1116" s="50">
        <v>0</v>
      </c>
      <c r="M1116" s="50">
        <v>2593716.5099999998</v>
      </c>
      <c r="N1116" s="50">
        <v>2593716.5099999998</v>
      </c>
      <c r="O1116" s="50">
        <v>32966396.489999998</v>
      </c>
      <c r="P1116" s="71">
        <f t="shared" si="35"/>
        <v>7.2938927668761908E-2</v>
      </c>
    </row>
    <row r="1117" spans="1:16" ht="14.4" x14ac:dyDescent="0.2">
      <c r="A1117" s="51" t="s">
        <v>714</v>
      </c>
      <c r="B1117" s="51" t="s">
        <v>715</v>
      </c>
      <c r="C1117" s="70" t="str">
        <f t="shared" si="34"/>
        <v>21375802 SISTEMA NACIONAL DE EDUCACIÓN MUSICAL</v>
      </c>
      <c r="D1117" s="51" t="s">
        <v>685</v>
      </c>
      <c r="E1117" s="51" t="s">
        <v>389</v>
      </c>
      <c r="F1117" s="51" t="s">
        <v>376</v>
      </c>
      <c r="G1117" s="50">
        <v>30675482</v>
      </c>
      <c r="H1117" s="50">
        <v>30675482</v>
      </c>
      <c r="I1117" s="50">
        <v>30675482</v>
      </c>
      <c r="J1117" s="50">
        <v>0</v>
      </c>
      <c r="K1117" s="50">
        <v>0</v>
      </c>
      <c r="L1117" s="50">
        <v>0</v>
      </c>
      <c r="M1117" s="50">
        <v>2237436.77</v>
      </c>
      <c r="N1117" s="50">
        <v>2237436.77</v>
      </c>
      <c r="O1117" s="50">
        <v>28438045.23</v>
      </c>
      <c r="P1117" s="71">
        <f t="shared" si="35"/>
        <v>7.2938927903398551E-2</v>
      </c>
    </row>
    <row r="1118" spans="1:16" ht="14.4" x14ac:dyDescent="0.2">
      <c r="A1118" s="51" t="s">
        <v>714</v>
      </c>
      <c r="B1118" s="51" t="s">
        <v>715</v>
      </c>
      <c r="C1118" s="70" t="str">
        <f t="shared" si="34"/>
        <v>21375802 SISTEMA NACIONAL DE EDUCACIÓN MUSICAL</v>
      </c>
      <c r="D1118" s="51" t="s">
        <v>685</v>
      </c>
      <c r="E1118" s="51" t="s">
        <v>410</v>
      </c>
      <c r="F1118" s="51" t="s">
        <v>397</v>
      </c>
      <c r="G1118" s="50">
        <v>4884631</v>
      </c>
      <c r="H1118" s="50">
        <v>4884631</v>
      </c>
      <c r="I1118" s="50">
        <v>4884631</v>
      </c>
      <c r="J1118" s="50">
        <v>0</v>
      </c>
      <c r="K1118" s="50">
        <v>0</v>
      </c>
      <c r="L1118" s="50">
        <v>0</v>
      </c>
      <c r="M1118" s="50">
        <v>356279.74</v>
      </c>
      <c r="N1118" s="50">
        <v>356279.74</v>
      </c>
      <c r="O1118" s="50">
        <v>4528351.26</v>
      </c>
      <c r="P1118" s="71">
        <f t="shared" si="35"/>
        <v>7.2938926195243808E-2</v>
      </c>
    </row>
    <row r="1119" spans="1:16" ht="14.4" x14ac:dyDescent="0.2">
      <c r="A1119" s="51" t="s">
        <v>714</v>
      </c>
      <c r="B1119" s="51" t="s">
        <v>715</v>
      </c>
      <c r="C1119" s="70" t="str">
        <f t="shared" si="34"/>
        <v>21375802 SISTEMA NACIONAL DE EDUCACIÓN MUSICAL</v>
      </c>
      <c r="D1119" s="51" t="s">
        <v>685</v>
      </c>
      <c r="E1119" s="51" t="s">
        <v>607</v>
      </c>
      <c r="F1119" s="51" t="s">
        <v>608</v>
      </c>
      <c r="G1119" s="50">
        <v>12000000</v>
      </c>
      <c r="H1119" s="50">
        <v>12000000</v>
      </c>
      <c r="I1119" s="50">
        <v>3000000</v>
      </c>
      <c r="J1119" s="50">
        <v>0</v>
      </c>
      <c r="K1119" s="50">
        <v>0</v>
      </c>
      <c r="L1119" s="50">
        <v>0</v>
      </c>
      <c r="M1119" s="50">
        <v>496740.22</v>
      </c>
      <c r="N1119" s="50">
        <v>496740.22</v>
      </c>
      <c r="O1119" s="50">
        <v>11503259.779999999</v>
      </c>
      <c r="P1119" s="71">
        <f t="shared" si="35"/>
        <v>4.1395018333333332E-2</v>
      </c>
    </row>
    <row r="1120" spans="1:16" ht="14.4" x14ac:dyDescent="0.2">
      <c r="A1120" s="51" t="s">
        <v>714</v>
      </c>
      <c r="B1120" s="51" t="s">
        <v>715</v>
      </c>
      <c r="C1120" s="70" t="str">
        <f t="shared" si="34"/>
        <v>21375802 SISTEMA NACIONAL DE EDUCACIÓN MUSICAL</v>
      </c>
      <c r="D1120" s="51" t="s">
        <v>685</v>
      </c>
      <c r="E1120" s="51" t="s">
        <v>611</v>
      </c>
      <c r="F1120" s="51" t="s">
        <v>612</v>
      </c>
      <c r="G1120" s="50">
        <v>12000000</v>
      </c>
      <c r="H1120" s="50">
        <v>12000000</v>
      </c>
      <c r="I1120" s="50">
        <v>3000000</v>
      </c>
      <c r="J1120" s="50">
        <v>0</v>
      </c>
      <c r="K1120" s="50">
        <v>0</v>
      </c>
      <c r="L1120" s="50">
        <v>0</v>
      </c>
      <c r="M1120" s="50">
        <v>496740.22</v>
      </c>
      <c r="N1120" s="50">
        <v>496740.22</v>
      </c>
      <c r="O1120" s="50">
        <v>11503259.779999999</v>
      </c>
      <c r="P1120" s="71">
        <f t="shared" si="35"/>
        <v>4.1395018333333332E-2</v>
      </c>
    </row>
    <row r="1121" spans="1:16" ht="14.4" x14ac:dyDescent="0.2">
      <c r="A1121" s="51" t="s">
        <v>714</v>
      </c>
      <c r="B1121" s="51" t="s">
        <v>715</v>
      </c>
      <c r="C1121" s="70" t="str">
        <f t="shared" si="34"/>
        <v>21375802 SISTEMA NACIONAL DE EDUCACIÓN MUSICAL</v>
      </c>
      <c r="D1121" s="51" t="s">
        <v>685</v>
      </c>
      <c r="E1121" s="51" t="s">
        <v>613</v>
      </c>
      <c r="F1121" s="51" t="s">
        <v>614</v>
      </c>
      <c r="G1121" s="50">
        <v>54000000</v>
      </c>
      <c r="H1121" s="50">
        <v>54000000</v>
      </c>
      <c r="I1121" s="50">
        <v>13500000</v>
      </c>
      <c r="J1121" s="50">
        <v>0</v>
      </c>
      <c r="K1121" s="50">
        <v>0</v>
      </c>
      <c r="L1121" s="50">
        <v>0</v>
      </c>
      <c r="M1121" s="50">
        <v>13500000</v>
      </c>
      <c r="N1121" s="50">
        <v>13500000</v>
      </c>
      <c r="O1121" s="50">
        <v>40500000</v>
      </c>
      <c r="P1121" s="71">
        <f t="shared" si="35"/>
        <v>0.25</v>
      </c>
    </row>
    <row r="1122" spans="1:16" ht="14.4" x14ac:dyDescent="0.2">
      <c r="A1122" s="51" t="s">
        <v>714</v>
      </c>
      <c r="B1122" s="51" t="s">
        <v>715</v>
      </c>
      <c r="C1122" s="70" t="str">
        <f t="shared" si="34"/>
        <v>21375802 SISTEMA NACIONAL DE EDUCACIÓN MUSICAL</v>
      </c>
      <c r="D1122" s="51" t="s">
        <v>685</v>
      </c>
      <c r="E1122" s="51" t="s">
        <v>623</v>
      </c>
      <c r="F1122" s="51" t="s">
        <v>624</v>
      </c>
      <c r="G1122" s="50">
        <v>54000000</v>
      </c>
      <c r="H1122" s="50">
        <v>54000000</v>
      </c>
      <c r="I1122" s="50">
        <v>13500000</v>
      </c>
      <c r="J1122" s="50">
        <v>0</v>
      </c>
      <c r="K1122" s="50">
        <v>0</v>
      </c>
      <c r="L1122" s="50">
        <v>0</v>
      </c>
      <c r="M1122" s="50">
        <v>13500000</v>
      </c>
      <c r="N1122" s="50">
        <v>13500000</v>
      </c>
      <c r="O1122" s="50">
        <v>40500000</v>
      </c>
      <c r="P1122" s="71">
        <f t="shared" si="35"/>
        <v>0.25</v>
      </c>
    </row>
    <row r="1123" spans="1:16" ht="14.4" x14ac:dyDescent="0.2">
      <c r="A1123" s="51" t="s">
        <v>714</v>
      </c>
      <c r="B1123" s="51" t="s">
        <v>715</v>
      </c>
      <c r="C1123" s="70" t="str">
        <f t="shared" si="34"/>
        <v>21375802 SISTEMA NACIONAL DE EDUCACIÓN MUSICAL</v>
      </c>
      <c r="D1123" s="51" t="s">
        <v>685</v>
      </c>
      <c r="E1123" s="51" t="s">
        <v>635</v>
      </c>
      <c r="F1123" s="51" t="s">
        <v>636</v>
      </c>
      <c r="G1123" s="50">
        <v>25896500</v>
      </c>
      <c r="H1123" s="50">
        <v>25896500</v>
      </c>
      <c r="I1123" s="50">
        <v>25244000</v>
      </c>
      <c r="J1123" s="50">
        <v>0</v>
      </c>
      <c r="K1123" s="50">
        <v>0</v>
      </c>
      <c r="L1123" s="50">
        <v>0</v>
      </c>
      <c r="M1123" s="50">
        <v>25244000</v>
      </c>
      <c r="N1123" s="50">
        <v>25244000</v>
      </c>
      <c r="O1123" s="50">
        <v>652500</v>
      </c>
      <c r="P1123" s="71">
        <f t="shared" si="35"/>
        <v>0.9748035448805823</v>
      </c>
    </row>
    <row r="1124" spans="1:16" ht="14.4" x14ac:dyDescent="0.2">
      <c r="A1124" s="51" t="s">
        <v>714</v>
      </c>
      <c r="B1124" s="51" t="s">
        <v>715</v>
      </c>
      <c r="C1124" s="70" t="str">
        <f t="shared" si="34"/>
        <v>21375802 SISTEMA NACIONAL DE EDUCACIÓN MUSICAL</v>
      </c>
      <c r="D1124" s="51" t="s">
        <v>685</v>
      </c>
      <c r="E1124" s="51" t="s">
        <v>657</v>
      </c>
      <c r="F1124" s="51" t="s">
        <v>658</v>
      </c>
      <c r="G1124" s="50">
        <v>25896500</v>
      </c>
      <c r="H1124" s="50">
        <v>25896500</v>
      </c>
      <c r="I1124" s="50">
        <v>25244000</v>
      </c>
      <c r="J1124" s="50">
        <v>0</v>
      </c>
      <c r="K1124" s="50">
        <v>0</v>
      </c>
      <c r="L1124" s="50">
        <v>0</v>
      </c>
      <c r="M1124" s="50">
        <v>25244000</v>
      </c>
      <c r="N1124" s="50">
        <v>25244000</v>
      </c>
      <c r="O1124" s="50">
        <v>652500</v>
      </c>
      <c r="P1124" s="71">
        <f t="shared" si="35"/>
        <v>0.9748035448805823</v>
      </c>
    </row>
    <row r="1125" spans="1:16" ht="14.4" x14ac:dyDescent="0.2">
      <c r="A1125" s="51" t="s">
        <v>714</v>
      </c>
      <c r="B1125" s="51" t="s">
        <v>715</v>
      </c>
      <c r="C1125" s="70" t="str">
        <f t="shared" si="34"/>
        <v>21375802 SISTEMA NACIONAL DE EDUCACIÓN MUSICAL</v>
      </c>
      <c r="D1125" s="51" t="s">
        <v>689</v>
      </c>
      <c r="E1125" s="51" t="s">
        <v>337</v>
      </c>
      <c r="F1125" s="51" t="s">
        <v>338</v>
      </c>
      <c r="G1125" s="50">
        <v>52861615</v>
      </c>
      <c r="H1125" s="50">
        <v>52861615</v>
      </c>
      <c r="I1125" s="50">
        <v>52861615</v>
      </c>
      <c r="J1125" s="50">
        <v>0</v>
      </c>
      <c r="K1125" s="50">
        <v>0</v>
      </c>
      <c r="L1125" s="50">
        <v>0</v>
      </c>
      <c r="M1125" s="50">
        <v>0</v>
      </c>
      <c r="N1125" s="50">
        <v>0</v>
      </c>
      <c r="O1125" s="50">
        <v>52861615</v>
      </c>
      <c r="P1125" s="71">
        <f t="shared" si="35"/>
        <v>0</v>
      </c>
    </row>
    <row r="1126" spans="1:16" ht="14.4" x14ac:dyDescent="0.2">
      <c r="A1126" s="51" t="s">
        <v>714</v>
      </c>
      <c r="B1126" s="51" t="s">
        <v>715</v>
      </c>
      <c r="C1126" s="70" t="str">
        <f t="shared" si="34"/>
        <v>21375802 SISTEMA NACIONAL DE EDUCACIÓN MUSICAL</v>
      </c>
      <c r="D1126" s="51" t="s">
        <v>689</v>
      </c>
      <c r="E1126" s="51" t="s">
        <v>357</v>
      </c>
      <c r="F1126" s="51" t="s">
        <v>358</v>
      </c>
      <c r="G1126" s="50">
        <v>50000000</v>
      </c>
      <c r="H1126" s="50">
        <v>50000000</v>
      </c>
      <c r="I1126" s="50">
        <v>50000000</v>
      </c>
      <c r="J1126" s="50">
        <v>0</v>
      </c>
      <c r="K1126" s="50">
        <v>0</v>
      </c>
      <c r="L1126" s="50">
        <v>0</v>
      </c>
      <c r="M1126" s="50">
        <v>0</v>
      </c>
      <c r="N1126" s="50">
        <v>0</v>
      </c>
      <c r="O1126" s="50">
        <v>50000000</v>
      </c>
      <c r="P1126" s="71">
        <f t="shared" si="35"/>
        <v>0</v>
      </c>
    </row>
    <row r="1127" spans="1:16" ht="14.4" x14ac:dyDescent="0.2">
      <c r="A1127" s="51" t="s">
        <v>714</v>
      </c>
      <c r="B1127" s="51" t="s">
        <v>715</v>
      </c>
      <c r="C1127" s="70" t="str">
        <f t="shared" si="34"/>
        <v>21375802 SISTEMA NACIONAL DE EDUCACIÓN MUSICAL</v>
      </c>
      <c r="D1127" s="51" t="s">
        <v>689</v>
      </c>
      <c r="E1127" s="51" t="s">
        <v>363</v>
      </c>
      <c r="F1127" s="51" t="s">
        <v>364</v>
      </c>
      <c r="G1127" s="50">
        <v>50000000</v>
      </c>
      <c r="H1127" s="50">
        <v>50000000</v>
      </c>
      <c r="I1127" s="50">
        <v>50000000</v>
      </c>
      <c r="J1127" s="50">
        <v>0</v>
      </c>
      <c r="K1127" s="50">
        <v>0</v>
      </c>
      <c r="L1127" s="50">
        <v>0</v>
      </c>
      <c r="M1127" s="50">
        <v>0</v>
      </c>
      <c r="N1127" s="50">
        <v>0</v>
      </c>
      <c r="O1127" s="50">
        <v>50000000</v>
      </c>
      <c r="P1127" s="71">
        <f t="shared" si="35"/>
        <v>0</v>
      </c>
    </row>
    <row r="1128" spans="1:16" ht="14.4" x14ac:dyDescent="0.2">
      <c r="A1128" s="51" t="s">
        <v>714</v>
      </c>
      <c r="B1128" s="51" t="s">
        <v>715</v>
      </c>
      <c r="C1128" s="70" t="str">
        <f t="shared" si="34"/>
        <v>21375802 SISTEMA NACIONAL DE EDUCACIÓN MUSICAL</v>
      </c>
      <c r="D1128" s="51" t="s">
        <v>689</v>
      </c>
      <c r="E1128" s="51" t="s">
        <v>365</v>
      </c>
      <c r="F1128" s="51" t="s">
        <v>366</v>
      </c>
      <c r="G1128" s="50">
        <v>2861615</v>
      </c>
      <c r="H1128" s="50">
        <v>2861615</v>
      </c>
      <c r="I1128" s="50">
        <v>2861615</v>
      </c>
      <c r="J1128" s="50">
        <v>0</v>
      </c>
      <c r="K1128" s="50">
        <v>0</v>
      </c>
      <c r="L1128" s="50">
        <v>0</v>
      </c>
      <c r="M1128" s="50">
        <v>0</v>
      </c>
      <c r="N1128" s="50">
        <v>0</v>
      </c>
      <c r="O1128" s="50">
        <v>2861615</v>
      </c>
      <c r="P1128" s="71">
        <f t="shared" si="35"/>
        <v>0</v>
      </c>
    </row>
    <row r="1129" spans="1:16" ht="14.4" x14ac:dyDescent="0.2">
      <c r="A1129" s="51" t="s">
        <v>714</v>
      </c>
      <c r="B1129" s="51" t="s">
        <v>715</v>
      </c>
      <c r="C1129" s="70" t="str">
        <f t="shared" si="34"/>
        <v>21375802 SISTEMA NACIONAL DE EDUCACIÓN MUSICAL</v>
      </c>
      <c r="D1129" s="51" t="s">
        <v>689</v>
      </c>
      <c r="E1129" s="51" t="s">
        <v>369</v>
      </c>
      <c r="F1129" s="51" t="s">
        <v>370</v>
      </c>
      <c r="G1129" s="50">
        <v>2861615</v>
      </c>
      <c r="H1129" s="50">
        <v>2861615</v>
      </c>
      <c r="I1129" s="50">
        <v>2861615</v>
      </c>
      <c r="J1129" s="50">
        <v>0</v>
      </c>
      <c r="K1129" s="50">
        <v>0</v>
      </c>
      <c r="L1129" s="50">
        <v>0</v>
      </c>
      <c r="M1129" s="50">
        <v>0</v>
      </c>
      <c r="N1129" s="50">
        <v>0</v>
      </c>
      <c r="O1129" s="50">
        <v>2861615</v>
      </c>
      <c r="P1129" s="71">
        <f t="shared" si="35"/>
        <v>0</v>
      </c>
    </row>
    <row r="1130" spans="1:16" ht="14.4" x14ac:dyDescent="0.2">
      <c r="A1130" s="51" t="s">
        <v>716</v>
      </c>
      <c r="B1130" s="51" t="s">
        <v>717</v>
      </c>
      <c r="C1130" s="70" t="str">
        <f t="shared" si="34"/>
        <v>21375803 TEATRO NACIONAL</v>
      </c>
      <c r="D1130" s="51" t="s">
        <v>685</v>
      </c>
      <c r="E1130" s="51" t="s">
        <v>686</v>
      </c>
      <c r="F1130" s="51" t="s">
        <v>686</v>
      </c>
      <c r="G1130" s="50">
        <v>3637445180</v>
      </c>
      <c r="H1130" s="50">
        <v>3637445180</v>
      </c>
      <c r="I1130" s="50">
        <v>2350308985.25</v>
      </c>
      <c r="J1130" s="50">
        <v>0</v>
      </c>
      <c r="K1130" s="50">
        <v>0</v>
      </c>
      <c r="L1130" s="50">
        <v>0</v>
      </c>
      <c r="M1130" s="50">
        <v>207041738.41999999</v>
      </c>
      <c r="N1130" s="50">
        <v>143902188.21000001</v>
      </c>
      <c r="O1130" s="50">
        <v>3430403441.5799999</v>
      </c>
      <c r="P1130" s="71">
        <f t="shared" si="35"/>
        <v>5.6919548797158777E-2</v>
      </c>
    </row>
    <row r="1131" spans="1:16" ht="14.4" x14ac:dyDescent="0.2">
      <c r="A1131" s="51" t="s">
        <v>716</v>
      </c>
      <c r="B1131" s="51" t="s">
        <v>717</v>
      </c>
      <c r="C1131" s="70" t="str">
        <f t="shared" si="34"/>
        <v>21375803 TEATRO NACIONAL</v>
      </c>
      <c r="D1131" s="51" t="s">
        <v>685</v>
      </c>
      <c r="E1131" s="51" t="s">
        <v>11</v>
      </c>
      <c r="F1131" s="51" t="s">
        <v>12</v>
      </c>
      <c r="G1131" s="50">
        <v>1470379169</v>
      </c>
      <c r="H1131" s="50">
        <v>1470379169</v>
      </c>
      <c r="I1131" s="50">
        <v>1470379169</v>
      </c>
      <c r="J1131" s="50">
        <v>0</v>
      </c>
      <c r="K1131" s="50">
        <v>0</v>
      </c>
      <c r="L1131" s="50">
        <v>0</v>
      </c>
      <c r="M1131" s="50">
        <v>180166701.52000001</v>
      </c>
      <c r="N1131" s="50">
        <v>140487427.13</v>
      </c>
      <c r="O1131" s="50">
        <v>1290212467.48</v>
      </c>
      <c r="P1131" s="71">
        <f t="shared" si="35"/>
        <v>0.12253077663126226</v>
      </c>
    </row>
    <row r="1132" spans="1:16" ht="14.4" x14ac:dyDescent="0.2">
      <c r="A1132" s="51" t="s">
        <v>716</v>
      </c>
      <c r="B1132" s="51" t="s">
        <v>717</v>
      </c>
      <c r="C1132" s="70" t="str">
        <f t="shared" si="34"/>
        <v>21375803 TEATRO NACIONAL</v>
      </c>
      <c r="D1132" s="51" t="s">
        <v>685</v>
      </c>
      <c r="E1132" s="51" t="s">
        <v>13</v>
      </c>
      <c r="F1132" s="51" t="s">
        <v>14</v>
      </c>
      <c r="G1132" s="50">
        <v>637459672</v>
      </c>
      <c r="H1132" s="50">
        <v>637459672</v>
      </c>
      <c r="I1132" s="50">
        <v>637459672</v>
      </c>
      <c r="J1132" s="50">
        <v>0</v>
      </c>
      <c r="K1132" s="50">
        <v>0</v>
      </c>
      <c r="L1132" s="50">
        <v>0</v>
      </c>
      <c r="M1132" s="50">
        <v>54370572.159999996</v>
      </c>
      <c r="N1132" s="50">
        <v>45972607.890000001</v>
      </c>
      <c r="O1132" s="50">
        <v>583089099.84000003</v>
      </c>
      <c r="P1132" s="71">
        <f t="shared" si="35"/>
        <v>8.5292567590063956E-2</v>
      </c>
    </row>
    <row r="1133" spans="1:16" ht="14.4" x14ac:dyDescent="0.2">
      <c r="A1133" s="51" t="s">
        <v>716</v>
      </c>
      <c r="B1133" s="51" t="s">
        <v>717</v>
      </c>
      <c r="C1133" s="70" t="str">
        <f t="shared" si="34"/>
        <v>21375803 TEATRO NACIONAL</v>
      </c>
      <c r="D1133" s="51" t="s">
        <v>685</v>
      </c>
      <c r="E1133" s="51" t="s">
        <v>15</v>
      </c>
      <c r="F1133" s="51" t="s">
        <v>16</v>
      </c>
      <c r="G1133" s="50">
        <v>622459672</v>
      </c>
      <c r="H1133" s="50">
        <v>622459672</v>
      </c>
      <c r="I1133" s="50">
        <v>622459672</v>
      </c>
      <c r="J1133" s="50">
        <v>0</v>
      </c>
      <c r="K1133" s="50">
        <v>0</v>
      </c>
      <c r="L1133" s="50">
        <v>0</v>
      </c>
      <c r="M1133" s="50">
        <v>53475172.159999996</v>
      </c>
      <c r="N1133" s="50">
        <v>45172560.280000001</v>
      </c>
      <c r="O1133" s="50">
        <v>568984499.84000003</v>
      </c>
      <c r="P1133" s="71">
        <f t="shared" si="35"/>
        <v>8.590945657279464E-2</v>
      </c>
    </row>
    <row r="1134" spans="1:16" ht="14.4" x14ac:dyDescent="0.2">
      <c r="A1134" s="51" t="s">
        <v>716</v>
      </c>
      <c r="B1134" s="51" t="s">
        <v>717</v>
      </c>
      <c r="C1134" s="70" t="str">
        <f t="shared" si="34"/>
        <v>21375803 TEATRO NACIONAL</v>
      </c>
      <c r="D1134" s="51" t="s">
        <v>685</v>
      </c>
      <c r="E1134" s="51" t="s">
        <v>19</v>
      </c>
      <c r="F1134" s="51" t="s">
        <v>20</v>
      </c>
      <c r="G1134" s="50">
        <v>15000000</v>
      </c>
      <c r="H1134" s="50">
        <v>15000000</v>
      </c>
      <c r="I1134" s="50">
        <v>15000000</v>
      </c>
      <c r="J1134" s="50">
        <v>0</v>
      </c>
      <c r="K1134" s="50">
        <v>0</v>
      </c>
      <c r="L1134" s="50">
        <v>0</v>
      </c>
      <c r="M1134" s="50">
        <v>895400</v>
      </c>
      <c r="N1134" s="50">
        <v>800047.61</v>
      </c>
      <c r="O1134" s="50">
        <v>14104600</v>
      </c>
      <c r="P1134" s="71">
        <f t="shared" si="35"/>
        <v>5.9693333333333334E-2</v>
      </c>
    </row>
    <row r="1135" spans="1:16" ht="14.4" x14ac:dyDescent="0.2">
      <c r="A1135" s="51" t="s">
        <v>716</v>
      </c>
      <c r="B1135" s="51" t="s">
        <v>717</v>
      </c>
      <c r="C1135" s="70" t="str">
        <f t="shared" si="34"/>
        <v>21375803 TEATRO NACIONAL</v>
      </c>
      <c r="D1135" s="51" t="s">
        <v>685</v>
      </c>
      <c r="E1135" s="51" t="s">
        <v>21</v>
      </c>
      <c r="F1135" s="51" t="s">
        <v>22</v>
      </c>
      <c r="G1135" s="50">
        <v>143100000</v>
      </c>
      <c r="H1135" s="50">
        <v>143100000</v>
      </c>
      <c r="I1135" s="50">
        <v>143100000</v>
      </c>
      <c r="J1135" s="50">
        <v>0</v>
      </c>
      <c r="K1135" s="50">
        <v>0</v>
      </c>
      <c r="L1135" s="50">
        <v>0</v>
      </c>
      <c r="M1135" s="50">
        <v>12855610.300000001</v>
      </c>
      <c r="N1135" s="50">
        <v>11486598.439999999</v>
      </c>
      <c r="O1135" s="50">
        <v>130244389.7</v>
      </c>
      <c r="P1135" s="71">
        <f t="shared" si="35"/>
        <v>8.9836549965059409E-2</v>
      </c>
    </row>
    <row r="1136" spans="1:16" ht="14.4" x14ac:dyDescent="0.2">
      <c r="A1136" s="51" t="s">
        <v>716</v>
      </c>
      <c r="B1136" s="51" t="s">
        <v>717</v>
      </c>
      <c r="C1136" s="70" t="str">
        <f t="shared" si="34"/>
        <v>21375803 TEATRO NACIONAL</v>
      </c>
      <c r="D1136" s="51" t="s">
        <v>685</v>
      </c>
      <c r="E1136" s="51" t="s">
        <v>23</v>
      </c>
      <c r="F1136" s="51" t="s">
        <v>24</v>
      </c>
      <c r="G1136" s="50">
        <v>143100000</v>
      </c>
      <c r="H1136" s="50">
        <v>143100000</v>
      </c>
      <c r="I1136" s="50">
        <v>143100000</v>
      </c>
      <c r="J1136" s="50">
        <v>0</v>
      </c>
      <c r="K1136" s="50">
        <v>0</v>
      </c>
      <c r="L1136" s="50">
        <v>0</v>
      </c>
      <c r="M1136" s="50">
        <v>12855610.300000001</v>
      </c>
      <c r="N1136" s="50">
        <v>11486598.439999999</v>
      </c>
      <c r="O1136" s="50">
        <v>130244389.7</v>
      </c>
      <c r="P1136" s="71">
        <f t="shared" si="35"/>
        <v>8.9836549965059409E-2</v>
      </c>
    </row>
    <row r="1137" spans="1:16" ht="14.4" x14ac:dyDescent="0.2">
      <c r="A1137" s="51" t="s">
        <v>716</v>
      </c>
      <c r="B1137" s="51" t="s">
        <v>717</v>
      </c>
      <c r="C1137" s="70" t="str">
        <f t="shared" si="34"/>
        <v>21375803 TEATRO NACIONAL</v>
      </c>
      <c r="D1137" s="51" t="s">
        <v>685</v>
      </c>
      <c r="E1137" s="51" t="s">
        <v>27</v>
      </c>
      <c r="F1137" s="51" t="s">
        <v>28</v>
      </c>
      <c r="G1137" s="50">
        <v>447873903</v>
      </c>
      <c r="H1137" s="50">
        <v>447873903</v>
      </c>
      <c r="I1137" s="50">
        <v>447873903</v>
      </c>
      <c r="J1137" s="50">
        <v>0</v>
      </c>
      <c r="K1137" s="50">
        <v>0</v>
      </c>
      <c r="L1137" s="50">
        <v>0</v>
      </c>
      <c r="M1137" s="50">
        <v>92949334.840000004</v>
      </c>
      <c r="N1137" s="50">
        <v>81425197.629999995</v>
      </c>
      <c r="O1137" s="50">
        <v>354924568.16000003</v>
      </c>
      <c r="P1137" s="71">
        <f t="shared" si="35"/>
        <v>0.20753460788270131</v>
      </c>
    </row>
    <row r="1138" spans="1:16" ht="14.4" x14ac:dyDescent="0.2">
      <c r="A1138" s="51" t="s">
        <v>716</v>
      </c>
      <c r="B1138" s="51" t="s">
        <v>717</v>
      </c>
      <c r="C1138" s="70" t="str">
        <f t="shared" si="34"/>
        <v>21375803 TEATRO NACIONAL</v>
      </c>
      <c r="D1138" s="51" t="s">
        <v>685</v>
      </c>
      <c r="E1138" s="51" t="s">
        <v>29</v>
      </c>
      <c r="F1138" s="51" t="s">
        <v>30</v>
      </c>
      <c r="G1138" s="50">
        <v>148200000</v>
      </c>
      <c r="H1138" s="50">
        <v>148200000</v>
      </c>
      <c r="I1138" s="50">
        <v>148200000</v>
      </c>
      <c r="J1138" s="50">
        <v>0</v>
      </c>
      <c r="K1138" s="50">
        <v>0</v>
      </c>
      <c r="L1138" s="50">
        <v>0</v>
      </c>
      <c r="M1138" s="50">
        <v>9750497.3300000001</v>
      </c>
      <c r="N1138" s="50">
        <v>8712153.2799999993</v>
      </c>
      <c r="O1138" s="50">
        <v>138449502.66999999</v>
      </c>
      <c r="P1138" s="71">
        <f t="shared" si="35"/>
        <v>6.5792829487179488E-2</v>
      </c>
    </row>
    <row r="1139" spans="1:16" ht="14.4" x14ac:dyDescent="0.2">
      <c r="A1139" s="51" t="s">
        <v>716</v>
      </c>
      <c r="B1139" s="51" t="s">
        <v>717</v>
      </c>
      <c r="C1139" s="70" t="str">
        <f t="shared" si="34"/>
        <v>21375803 TEATRO NACIONAL</v>
      </c>
      <c r="D1139" s="51" t="s">
        <v>685</v>
      </c>
      <c r="E1139" s="51" t="s">
        <v>31</v>
      </c>
      <c r="F1139" s="51" t="s">
        <v>32</v>
      </c>
      <c r="G1139" s="50">
        <v>104965420</v>
      </c>
      <c r="H1139" s="50">
        <v>104965420</v>
      </c>
      <c r="I1139" s="50">
        <v>104965420</v>
      </c>
      <c r="J1139" s="50">
        <v>0</v>
      </c>
      <c r="K1139" s="50">
        <v>0</v>
      </c>
      <c r="L1139" s="50">
        <v>0</v>
      </c>
      <c r="M1139" s="50">
        <v>7960585</v>
      </c>
      <c r="N1139" s="50">
        <v>7112851.21</v>
      </c>
      <c r="O1139" s="50">
        <v>97004835</v>
      </c>
      <c r="P1139" s="71">
        <f t="shared" si="35"/>
        <v>7.5840071901774886E-2</v>
      </c>
    </row>
    <row r="1140" spans="1:16" ht="14.4" x14ac:dyDescent="0.2">
      <c r="A1140" s="51" t="s">
        <v>716</v>
      </c>
      <c r="B1140" s="51" t="s">
        <v>717</v>
      </c>
      <c r="C1140" s="70" t="str">
        <f t="shared" si="34"/>
        <v>21375803 TEATRO NACIONAL</v>
      </c>
      <c r="D1140" s="51" t="s">
        <v>685</v>
      </c>
      <c r="E1140" s="51" t="s">
        <v>33</v>
      </c>
      <c r="F1140" s="51" t="s">
        <v>34</v>
      </c>
      <c r="G1140" s="50">
        <v>95004023</v>
      </c>
      <c r="H1140" s="50">
        <v>95004023</v>
      </c>
      <c r="I1140" s="50">
        <v>95004023</v>
      </c>
      <c r="J1140" s="50">
        <v>0</v>
      </c>
      <c r="K1140" s="50">
        <v>0</v>
      </c>
      <c r="L1140" s="50">
        <v>0</v>
      </c>
      <c r="M1140" s="50">
        <v>0</v>
      </c>
      <c r="N1140" s="50">
        <v>0</v>
      </c>
      <c r="O1140" s="50">
        <v>95004023</v>
      </c>
      <c r="P1140" s="71">
        <f t="shared" si="35"/>
        <v>0</v>
      </c>
    </row>
    <row r="1141" spans="1:16" ht="14.4" x14ac:dyDescent="0.2">
      <c r="A1141" s="51" t="s">
        <v>716</v>
      </c>
      <c r="B1141" s="51" t="s">
        <v>717</v>
      </c>
      <c r="C1141" s="70" t="str">
        <f t="shared" si="34"/>
        <v>21375803 TEATRO NACIONAL</v>
      </c>
      <c r="D1141" s="51" t="s">
        <v>685</v>
      </c>
      <c r="E1141" s="51" t="s">
        <v>35</v>
      </c>
      <c r="F1141" s="51" t="s">
        <v>36</v>
      </c>
      <c r="G1141" s="50">
        <v>79704460</v>
      </c>
      <c r="H1141" s="50">
        <v>79704460</v>
      </c>
      <c r="I1141" s="50">
        <v>79704460</v>
      </c>
      <c r="J1141" s="50">
        <v>0</v>
      </c>
      <c r="K1141" s="50">
        <v>0</v>
      </c>
      <c r="L1141" s="50">
        <v>0</v>
      </c>
      <c r="M1141" s="50">
        <v>73682942.540000007</v>
      </c>
      <c r="N1141" s="50">
        <v>64209472.460000001</v>
      </c>
      <c r="O1141" s="50">
        <v>6021517.46</v>
      </c>
      <c r="P1141" s="71">
        <f t="shared" si="35"/>
        <v>0.92445193832315042</v>
      </c>
    </row>
    <row r="1142" spans="1:16" ht="14.4" x14ac:dyDescent="0.2">
      <c r="A1142" s="51" t="s">
        <v>716</v>
      </c>
      <c r="B1142" s="51" t="s">
        <v>717</v>
      </c>
      <c r="C1142" s="70" t="str">
        <f t="shared" si="34"/>
        <v>21375803 TEATRO NACIONAL</v>
      </c>
      <c r="D1142" s="51" t="s">
        <v>685</v>
      </c>
      <c r="E1142" s="51" t="s">
        <v>37</v>
      </c>
      <c r="F1142" s="51" t="s">
        <v>38</v>
      </c>
      <c r="G1142" s="50">
        <v>20000000</v>
      </c>
      <c r="H1142" s="50">
        <v>20000000</v>
      </c>
      <c r="I1142" s="50">
        <v>20000000</v>
      </c>
      <c r="J1142" s="50">
        <v>0</v>
      </c>
      <c r="K1142" s="50">
        <v>0</v>
      </c>
      <c r="L1142" s="50">
        <v>0</v>
      </c>
      <c r="M1142" s="50">
        <v>1555309.97</v>
      </c>
      <c r="N1142" s="50">
        <v>1390720.68</v>
      </c>
      <c r="O1142" s="50">
        <v>18444690.030000001</v>
      </c>
      <c r="P1142" s="71">
        <f t="shared" si="35"/>
        <v>7.7765498500000002E-2</v>
      </c>
    </row>
    <row r="1143" spans="1:16" ht="14.4" x14ac:dyDescent="0.2">
      <c r="A1143" s="51" t="s">
        <v>716</v>
      </c>
      <c r="B1143" s="51" t="s">
        <v>717</v>
      </c>
      <c r="C1143" s="70" t="str">
        <f t="shared" si="34"/>
        <v>21375803 TEATRO NACIONAL</v>
      </c>
      <c r="D1143" s="51" t="s">
        <v>685</v>
      </c>
      <c r="E1143" s="51" t="s">
        <v>39</v>
      </c>
      <c r="F1143" s="51" t="s">
        <v>40</v>
      </c>
      <c r="G1143" s="50">
        <v>110509382</v>
      </c>
      <c r="H1143" s="50">
        <v>110509382</v>
      </c>
      <c r="I1143" s="50">
        <v>110509382</v>
      </c>
      <c r="J1143" s="50">
        <v>0</v>
      </c>
      <c r="K1143" s="50">
        <v>0</v>
      </c>
      <c r="L1143" s="50">
        <v>0</v>
      </c>
      <c r="M1143" s="50">
        <v>8425302</v>
      </c>
      <c r="N1143" s="50">
        <v>0</v>
      </c>
      <c r="O1143" s="50">
        <v>102084080</v>
      </c>
      <c r="P1143" s="71">
        <f t="shared" si="35"/>
        <v>7.6240603716343294E-2</v>
      </c>
    </row>
    <row r="1144" spans="1:16" ht="14.4" x14ac:dyDescent="0.2">
      <c r="A1144" s="51" t="s">
        <v>716</v>
      </c>
      <c r="B1144" s="51" t="s">
        <v>717</v>
      </c>
      <c r="C1144" s="70" t="str">
        <f t="shared" si="34"/>
        <v>21375803 TEATRO NACIONAL</v>
      </c>
      <c r="D1144" s="51" t="s">
        <v>685</v>
      </c>
      <c r="E1144" s="51" t="s">
        <v>56</v>
      </c>
      <c r="F1144" s="51" t="s">
        <v>42</v>
      </c>
      <c r="G1144" s="50">
        <v>104842234</v>
      </c>
      <c r="H1144" s="50">
        <v>104842234</v>
      </c>
      <c r="I1144" s="50">
        <v>104842234</v>
      </c>
      <c r="J1144" s="50">
        <v>0</v>
      </c>
      <c r="K1144" s="50">
        <v>0</v>
      </c>
      <c r="L1144" s="50">
        <v>0</v>
      </c>
      <c r="M1144" s="50">
        <v>7993239</v>
      </c>
      <c r="N1144" s="50">
        <v>0</v>
      </c>
      <c r="O1144" s="50">
        <v>96848995</v>
      </c>
      <c r="P1144" s="71">
        <f t="shared" si="35"/>
        <v>7.6240639816965369E-2</v>
      </c>
    </row>
    <row r="1145" spans="1:16" ht="14.4" x14ac:dyDescent="0.2">
      <c r="A1145" s="51" t="s">
        <v>716</v>
      </c>
      <c r="B1145" s="51" t="s">
        <v>717</v>
      </c>
      <c r="C1145" s="70" t="str">
        <f t="shared" si="34"/>
        <v>21375803 TEATRO NACIONAL</v>
      </c>
      <c r="D1145" s="51" t="s">
        <v>685</v>
      </c>
      <c r="E1145" s="51" t="s">
        <v>77</v>
      </c>
      <c r="F1145" s="51" t="s">
        <v>63</v>
      </c>
      <c r="G1145" s="50">
        <v>5667148</v>
      </c>
      <c r="H1145" s="50">
        <v>5667148</v>
      </c>
      <c r="I1145" s="50">
        <v>5667148</v>
      </c>
      <c r="J1145" s="50">
        <v>0</v>
      </c>
      <c r="K1145" s="50">
        <v>0</v>
      </c>
      <c r="L1145" s="50">
        <v>0</v>
      </c>
      <c r="M1145" s="50">
        <v>432063</v>
      </c>
      <c r="N1145" s="50">
        <v>0</v>
      </c>
      <c r="O1145" s="50">
        <v>5235085</v>
      </c>
      <c r="P1145" s="71">
        <f t="shared" si="35"/>
        <v>7.623993585486033E-2</v>
      </c>
    </row>
    <row r="1146" spans="1:16" ht="14.4" x14ac:dyDescent="0.2">
      <c r="A1146" s="51" t="s">
        <v>716</v>
      </c>
      <c r="B1146" s="51" t="s">
        <v>717</v>
      </c>
      <c r="C1146" s="70" t="str">
        <f t="shared" si="34"/>
        <v>21375803 TEATRO NACIONAL</v>
      </c>
      <c r="D1146" s="51" t="s">
        <v>685</v>
      </c>
      <c r="E1146" s="51" t="s">
        <v>84</v>
      </c>
      <c r="F1146" s="51" t="s">
        <v>85</v>
      </c>
      <c r="G1146" s="50">
        <v>131436212</v>
      </c>
      <c r="H1146" s="50">
        <v>131436212</v>
      </c>
      <c r="I1146" s="50">
        <v>131436212</v>
      </c>
      <c r="J1146" s="50">
        <v>0</v>
      </c>
      <c r="K1146" s="50">
        <v>0</v>
      </c>
      <c r="L1146" s="50">
        <v>0</v>
      </c>
      <c r="M1146" s="50">
        <v>11565882.220000001</v>
      </c>
      <c r="N1146" s="50">
        <v>1603023.17</v>
      </c>
      <c r="O1146" s="50">
        <v>119870329.78</v>
      </c>
      <c r="P1146" s="71">
        <f t="shared" si="35"/>
        <v>8.7996162123114147E-2</v>
      </c>
    </row>
    <row r="1147" spans="1:16" ht="14.4" x14ac:dyDescent="0.2">
      <c r="A1147" s="51" t="s">
        <v>716</v>
      </c>
      <c r="B1147" s="51" t="s">
        <v>717</v>
      </c>
      <c r="C1147" s="70" t="str">
        <f t="shared" si="34"/>
        <v>21375803 TEATRO NACIONAL</v>
      </c>
      <c r="D1147" s="51" t="s">
        <v>685</v>
      </c>
      <c r="E1147" s="51" t="s">
        <v>101</v>
      </c>
      <c r="F1147" s="51" t="s">
        <v>87</v>
      </c>
      <c r="G1147" s="50">
        <v>61431882</v>
      </c>
      <c r="H1147" s="50">
        <v>61431882</v>
      </c>
      <c r="I1147" s="50">
        <v>61431882</v>
      </c>
      <c r="J1147" s="50">
        <v>0</v>
      </c>
      <c r="K1147" s="50">
        <v>0</v>
      </c>
      <c r="L1147" s="50">
        <v>0</v>
      </c>
      <c r="M1147" s="50">
        <v>4683606</v>
      </c>
      <c r="N1147" s="50">
        <v>0</v>
      </c>
      <c r="O1147" s="50">
        <v>56748276</v>
      </c>
      <c r="P1147" s="71">
        <f t="shared" si="35"/>
        <v>7.6240639998624821E-2</v>
      </c>
    </row>
    <row r="1148" spans="1:16" ht="14.4" x14ac:dyDescent="0.2">
      <c r="A1148" s="51" t="s">
        <v>716</v>
      </c>
      <c r="B1148" s="51" t="s">
        <v>717</v>
      </c>
      <c r="C1148" s="70" t="str">
        <f t="shared" si="34"/>
        <v>21375803 TEATRO NACIONAL</v>
      </c>
      <c r="D1148" s="51" t="s">
        <v>685</v>
      </c>
      <c r="E1148" s="51" t="s">
        <v>122</v>
      </c>
      <c r="F1148" s="51" t="s">
        <v>108</v>
      </c>
      <c r="G1148" s="50">
        <v>34002887</v>
      </c>
      <c r="H1148" s="50">
        <v>34002887</v>
      </c>
      <c r="I1148" s="50">
        <v>34002887</v>
      </c>
      <c r="J1148" s="50">
        <v>0</v>
      </c>
      <c r="K1148" s="50">
        <v>0</v>
      </c>
      <c r="L1148" s="50">
        <v>0</v>
      </c>
      <c r="M1148" s="50">
        <v>2592408</v>
      </c>
      <c r="N1148" s="50">
        <v>0</v>
      </c>
      <c r="O1148" s="50">
        <v>31410479</v>
      </c>
      <c r="P1148" s="71">
        <f t="shared" si="35"/>
        <v>7.6240820375046384E-2</v>
      </c>
    </row>
    <row r="1149" spans="1:16" ht="14.4" x14ac:dyDescent="0.2">
      <c r="A1149" s="51" t="s">
        <v>716</v>
      </c>
      <c r="B1149" s="51" t="s">
        <v>717</v>
      </c>
      <c r="C1149" s="70" t="str">
        <f t="shared" si="34"/>
        <v>21375803 TEATRO NACIONAL</v>
      </c>
      <c r="D1149" s="51" t="s">
        <v>685</v>
      </c>
      <c r="E1149" s="51" t="s">
        <v>143</v>
      </c>
      <c r="F1149" s="51" t="s">
        <v>129</v>
      </c>
      <c r="G1149" s="50">
        <v>17001443</v>
      </c>
      <c r="H1149" s="50">
        <v>17001443</v>
      </c>
      <c r="I1149" s="50">
        <v>17001443</v>
      </c>
      <c r="J1149" s="50">
        <v>0</v>
      </c>
      <c r="K1149" s="50">
        <v>0</v>
      </c>
      <c r="L1149" s="50">
        <v>0</v>
      </c>
      <c r="M1149" s="50">
        <v>1296195</v>
      </c>
      <c r="N1149" s="50">
        <v>0</v>
      </c>
      <c r="O1149" s="50">
        <v>15705248</v>
      </c>
      <c r="P1149" s="71">
        <f t="shared" si="35"/>
        <v>7.6240293250402338E-2</v>
      </c>
    </row>
    <row r="1150" spans="1:16" ht="14.4" x14ac:dyDescent="0.2">
      <c r="A1150" s="51" t="s">
        <v>716</v>
      </c>
      <c r="B1150" s="51" t="s">
        <v>717</v>
      </c>
      <c r="C1150" s="70" t="str">
        <f t="shared" si="34"/>
        <v>21375803 TEATRO NACIONAL</v>
      </c>
      <c r="D1150" s="51" t="s">
        <v>685</v>
      </c>
      <c r="E1150" s="51" t="s">
        <v>160</v>
      </c>
      <c r="F1150" s="51" t="s">
        <v>150</v>
      </c>
      <c r="G1150" s="50">
        <v>19000000</v>
      </c>
      <c r="H1150" s="50">
        <v>19000000</v>
      </c>
      <c r="I1150" s="50">
        <v>19000000</v>
      </c>
      <c r="J1150" s="50">
        <v>0</v>
      </c>
      <c r="K1150" s="50">
        <v>0</v>
      </c>
      <c r="L1150" s="50">
        <v>0</v>
      </c>
      <c r="M1150" s="50">
        <v>2993673.22</v>
      </c>
      <c r="N1150" s="50">
        <v>1603023.17</v>
      </c>
      <c r="O1150" s="50">
        <v>16006326.779999999</v>
      </c>
      <c r="P1150" s="71">
        <f t="shared" si="35"/>
        <v>0.15756174842105264</v>
      </c>
    </row>
    <row r="1151" spans="1:16" ht="14.4" x14ac:dyDescent="0.2">
      <c r="A1151" s="51" t="s">
        <v>716</v>
      </c>
      <c r="B1151" s="51" t="s">
        <v>717</v>
      </c>
      <c r="C1151" s="70" t="str">
        <f t="shared" si="34"/>
        <v>21375803 TEATRO NACIONAL</v>
      </c>
      <c r="D1151" s="51" t="s">
        <v>685</v>
      </c>
      <c r="E1151" s="51" t="s">
        <v>167</v>
      </c>
      <c r="F1151" s="51" t="s">
        <v>168</v>
      </c>
      <c r="G1151" s="50">
        <v>1643266540</v>
      </c>
      <c r="H1151" s="50">
        <v>1643266540</v>
      </c>
      <c r="I1151" s="50">
        <v>482816635</v>
      </c>
      <c r="J1151" s="50">
        <v>0</v>
      </c>
      <c r="K1151" s="50">
        <v>0</v>
      </c>
      <c r="L1151" s="50">
        <v>0</v>
      </c>
      <c r="M1151" s="50">
        <v>8151785.2199999997</v>
      </c>
      <c r="N1151" s="50">
        <v>2603973</v>
      </c>
      <c r="O1151" s="50">
        <v>1635114754.78</v>
      </c>
      <c r="P1151" s="71">
        <f t="shared" si="35"/>
        <v>4.9607200180684019E-3</v>
      </c>
    </row>
    <row r="1152" spans="1:16" ht="14.4" x14ac:dyDescent="0.2">
      <c r="A1152" s="51" t="s">
        <v>716</v>
      </c>
      <c r="B1152" s="51" t="s">
        <v>717</v>
      </c>
      <c r="C1152" s="70" t="str">
        <f t="shared" si="34"/>
        <v>21375803 TEATRO NACIONAL</v>
      </c>
      <c r="D1152" s="51" t="s">
        <v>685</v>
      </c>
      <c r="E1152" s="51" t="s">
        <v>169</v>
      </c>
      <c r="F1152" s="51" t="s">
        <v>170</v>
      </c>
      <c r="G1152" s="50">
        <v>55450000</v>
      </c>
      <c r="H1152" s="50">
        <v>55450000</v>
      </c>
      <c r="I1152" s="50">
        <v>13862500</v>
      </c>
      <c r="J1152" s="50">
        <v>0</v>
      </c>
      <c r="K1152" s="50">
        <v>0</v>
      </c>
      <c r="L1152" s="50">
        <v>0</v>
      </c>
      <c r="M1152" s="50">
        <v>4474800</v>
      </c>
      <c r="N1152" s="50">
        <v>0</v>
      </c>
      <c r="O1152" s="50">
        <v>50975200</v>
      </c>
      <c r="P1152" s="71">
        <f t="shared" si="35"/>
        <v>8.0699729486023442E-2</v>
      </c>
    </row>
    <row r="1153" spans="1:16" ht="14.4" x14ac:dyDescent="0.2">
      <c r="A1153" s="51" t="s">
        <v>716</v>
      </c>
      <c r="B1153" s="51" t="s">
        <v>717</v>
      </c>
      <c r="C1153" s="70" t="str">
        <f t="shared" si="34"/>
        <v>21375803 TEATRO NACIONAL</v>
      </c>
      <c r="D1153" s="51" t="s">
        <v>685</v>
      </c>
      <c r="E1153" s="51" t="s">
        <v>171</v>
      </c>
      <c r="F1153" s="51" t="s">
        <v>172</v>
      </c>
      <c r="G1153" s="50">
        <v>54000000</v>
      </c>
      <c r="H1153" s="50">
        <v>54000000</v>
      </c>
      <c r="I1153" s="50">
        <v>13500000</v>
      </c>
      <c r="J1153" s="50">
        <v>0</v>
      </c>
      <c r="K1153" s="50">
        <v>0</v>
      </c>
      <c r="L1153" s="50">
        <v>0</v>
      </c>
      <c r="M1153" s="50">
        <v>4474800</v>
      </c>
      <c r="N1153" s="50">
        <v>0</v>
      </c>
      <c r="O1153" s="50">
        <v>49525200</v>
      </c>
      <c r="P1153" s="71">
        <f t="shared" si="35"/>
        <v>8.2866666666666672E-2</v>
      </c>
    </row>
    <row r="1154" spans="1:16" ht="14.4" x14ac:dyDescent="0.2">
      <c r="A1154" s="51" t="s">
        <v>716</v>
      </c>
      <c r="B1154" s="51" t="s">
        <v>717</v>
      </c>
      <c r="C1154" s="70" t="str">
        <f t="shared" si="34"/>
        <v>21375803 TEATRO NACIONAL</v>
      </c>
      <c r="D1154" s="51" t="s">
        <v>685</v>
      </c>
      <c r="E1154" s="51" t="s">
        <v>173</v>
      </c>
      <c r="F1154" s="51" t="s">
        <v>174</v>
      </c>
      <c r="G1154" s="50">
        <v>1450000</v>
      </c>
      <c r="H1154" s="50">
        <v>1450000</v>
      </c>
      <c r="I1154" s="50">
        <v>362500</v>
      </c>
      <c r="J1154" s="50">
        <v>0</v>
      </c>
      <c r="K1154" s="50">
        <v>0</v>
      </c>
      <c r="L1154" s="50">
        <v>0</v>
      </c>
      <c r="M1154" s="50">
        <v>0</v>
      </c>
      <c r="N1154" s="50">
        <v>0</v>
      </c>
      <c r="O1154" s="50">
        <v>1450000</v>
      </c>
      <c r="P1154" s="71">
        <f t="shared" si="35"/>
        <v>0</v>
      </c>
    </row>
    <row r="1155" spans="1:16" ht="14.4" x14ac:dyDescent="0.2">
      <c r="A1155" s="51" t="s">
        <v>716</v>
      </c>
      <c r="B1155" s="51" t="s">
        <v>717</v>
      </c>
      <c r="C1155" s="70" t="str">
        <f t="shared" si="34"/>
        <v>21375803 TEATRO NACIONAL</v>
      </c>
      <c r="D1155" s="51" t="s">
        <v>685</v>
      </c>
      <c r="E1155" s="51" t="s">
        <v>181</v>
      </c>
      <c r="F1155" s="51" t="s">
        <v>182</v>
      </c>
      <c r="G1155" s="50">
        <v>79722216</v>
      </c>
      <c r="H1155" s="50">
        <v>79722216</v>
      </c>
      <c r="I1155" s="50">
        <v>19930554</v>
      </c>
      <c r="J1155" s="50">
        <v>0</v>
      </c>
      <c r="K1155" s="50">
        <v>0</v>
      </c>
      <c r="L1155" s="50">
        <v>0</v>
      </c>
      <c r="M1155" s="50">
        <v>2603973</v>
      </c>
      <c r="N1155" s="50">
        <v>2603973</v>
      </c>
      <c r="O1155" s="50">
        <v>77118243</v>
      </c>
      <c r="P1155" s="71">
        <f t="shared" si="35"/>
        <v>3.2663078507501594E-2</v>
      </c>
    </row>
    <row r="1156" spans="1:16" ht="14.4" x14ac:dyDescent="0.2">
      <c r="A1156" s="51" t="s">
        <v>716</v>
      </c>
      <c r="B1156" s="51" t="s">
        <v>717</v>
      </c>
      <c r="C1156" s="70" t="str">
        <f t="shared" si="34"/>
        <v>21375803 TEATRO NACIONAL</v>
      </c>
      <c r="D1156" s="51" t="s">
        <v>685</v>
      </c>
      <c r="E1156" s="51" t="s">
        <v>183</v>
      </c>
      <c r="F1156" s="51" t="s">
        <v>184</v>
      </c>
      <c r="G1156" s="50">
        <v>4000000</v>
      </c>
      <c r="H1156" s="50">
        <v>4000000</v>
      </c>
      <c r="I1156" s="50">
        <v>1000000</v>
      </c>
      <c r="J1156" s="50">
        <v>0</v>
      </c>
      <c r="K1156" s="50">
        <v>0</v>
      </c>
      <c r="L1156" s="50">
        <v>0</v>
      </c>
      <c r="M1156" s="50">
        <v>259338</v>
      </c>
      <c r="N1156" s="50">
        <v>259338</v>
      </c>
      <c r="O1156" s="50">
        <v>3740662</v>
      </c>
      <c r="P1156" s="71">
        <f t="shared" si="35"/>
        <v>6.4834500000000003E-2</v>
      </c>
    </row>
    <row r="1157" spans="1:16" ht="14.4" x14ac:dyDescent="0.2">
      <c r="A1157" s="51" t="s">
        <v>716</v>
      </c>
      <c r="B1157" s="51" t="s">
        <v>717</v>
      </c>
      <c r="C1157" s="70" t="str">
        <f t="shared" si="34"/>
        <v>21375803 TEATRO NACIONAL</v>
      </c>
      <c r="D1157" s="51" t="s">
        <v>685</v>
      </c>
      <c r="E1157" s="51" t="s">
        <v>185</v>
      </c>
      <c r="F1157" s="51" t="s">
        <v>186</v>
      </c>
      <c r="G1157" s="50">
        <v>38000000</v>
      </c>
      <c r="H1157" s="50">
        <v>38000000</v>
      </c>
      <c r="I1157" s="50">
        <v>9500000</v>
      </c>
      <c r="J1157" s="50">
        <v>0</v>
      </c>
      <c r="K1157" s="50">
        <v>0</v>
      </c>
      <c r="L1157" s="50">
        <v>0</v>
      </c>
      <c r="M1157" s="50">
        <v>2344635</v>
      </c>
      <c r="N1157" s="50">
        <v>2344635</v>
      </c>
      <c r="O1157" s="50">
        <v>35655365</v>
      </c>
      <c r="P1157" s="71">
        <f t="shared" si="35"/>
        <v>6.1700921052631579E-2</v>
      </c>
    </row>
    <row r="1158" spans="1:16" ht="14.4" x14ac:dyDescent="0.2">
      <c r="A1158" s="51" t="s">
        <v>716</v>
      </c>
      <c r="B1158" s="51" t="s">
        <v>717</v>
      </c>
      <c r="C1158" s="70" t="str">
        <f t="shared" si="34"/>
        <v>21375803 TEATRO NACIONAL</v>
      </c>
      <c r="D1158" s="51" t="s">
        <v>685</v>
      </c>
      <c r="E1158" s="51" t="s">
        <v>189</v>
      </c>
      <c r="F1158" s="51" t="s">
        <v>190</v>
      </c>
      <c r="G1158" s="50">
        <v>28222216</v>
      </c>
      <c r="H1158" s="50">
        <v>28222216</v>
      </c>
      <c r="I1158" s="50">
        <v>7055554</v>
      </c>
      <c r="J1158" s="50">
        <v>0</v>
      </c>
      <c r="K1158" s="50">
        <v>0</v>
      </c>
      <c r="L1158" s="50">
        <v>0</v>
      </c>
      <c r="M1158" s="50">
        <v>0</v>
      </c>
      <c r="N1158" s="50">
        <v>0</v>
      </c>
      <c r="O1158" s="50">
        <v>28222216</v>
      </c>
      <c r="P1158" s="71">
        <f t="shared" si="35"/>
        <v>0</v>
      </c>
    </row>
    <row r="1159" spans="1:16" ht="14.4" x14ac:dyDescent="0.2">
      <c r="A1159" s="51" t="s">
        <v>716</v>
      </c>
      <c r="B1159" s="51" t="s">
        <v>717</v>
      </c>
      <c r="C1159" s="70" t="str">
        <f t="shared" ref="C1159:C1222" si="36">+CONCATENATE(A1159," ",B1159)</f>
        <v>21375803 TEATRO NACIONAL</v>
      </c>
      <c r="D1159" s="51" t="s">
        <v>685</v>
      </c>
      <c r="E1159" s="51" t="s">
        <v>191</v>
      </c>
      <c r="F1159" s="51" t="s">
        <v>192</v>
      </c>
      <c r="G1159" s="50">
        <v>9500000</v>
      </c>
      <c r="H1159" s="50">
        <v>9500000</v>
      </c>
      <c r="I1159" s="50">
        <v>2375000</v>
      </c>
      <c r="J1159" s="50">
        <v>0</v>
      </c>
      <c r="K1159" s="50">
        <v>0</v>
      </c>
      <c r="L1159" s="50">
        <v>0</v>
      </c>
      <c r="M1159" s="50">
        <v>0</v>
      </c>
      <c r="N1159" s="50">
        <v>0</v>
      </c>
      <c r="O1159" s="50">
        <v>9500000</v>
      </c>
      <c r="P1159" s="71">
        <f t="shared" ref="P1159:P1222" si="37">+IFERROR(M1159/H1159,0)</f>
        <v>0</v>
      </c>
    </row>
    <row r="1160" spans="1:16" ht="14.4" x14ac:dyDescent="0.2">
      <c r="A1160" s="51" t="s">
        <v>716</v>
      </c>
      <c r="B1160" s="51" t="s">
        <v>717</v>
      </c>
      <c r="C1160" s="70" t="str">
        <f t="shared" si="36"/>
        <v>21375803 TEATRO NACIONAL</v>
      </c>
      <c r="D1160" s="51" t="s">
        <v>685</v>
      </c>
      <c r="E1160" s="51" t="s">
        <v>193</v>
      </c>
      <c r="F1160" s="51" t="s">
        <v>194</v>
      </c>
      <c r="G1160" s="50">
        <v>194867344</v>
      </c>
      <c r="H1160" s="50">
        <v>194867344</v>
      </c>
      <c r="I1160" s="50">
        <v>120716836</v>
      </c>
      <c r="J1160" s="50">
        <v>0</v>
      </c>
      <c r="K1160" s="50">
        <v>0</v>
      </c>
      <c r="L1160" s="50">
        <v>0</v>
      </c>
      <c r="M1160" s="50">
        <v>1073012.22</v>
      </c>
      <c r="N1160" s="50">
        <v>0</v>
      </c>
      <c r="O1160" s="50">
        <v>193794331.78</v>
      </c>
      <c r="P1160" s="71">
        <f t="shared" si="37"/>
        <v>5.5063726839731549E-3</v>
      </c>
    </row>
    <row r="1161" spans="1:16" ht="14.4" x14ac:dyDescent="0.2">
      <c r="A1161" s="51" t="s">
        <v>716</v>
      </c>
      <c r="B1161" s="51" t="s">
        <v>717</v>
      </c>
      <c r="C1161" s="70" t="str">
        <f t="shared" si="36"/>
        <v>21375803 TEATRO NACIONAL</v>
      </c>
      <c r="D1161" s="51" t="s">
        <v>685</v>
      </c>
      <c r="E1161" s="51" t="s">
        <v>195</v>
      </c>
      <c r="F1161" s="51" t="s">
        <v>196</v>
      </c>
      <c r="G1161" s="50">
        <v>300000</v>
      </c>
      <c r="H1161" s="50">
        <v>300000</v>
      </c>
      <c r="I1161" s="50">
        <v>75000</v>
      </c>
      <c r="J1161" s="50">
        <v>0</v>
      </c>
      <c r="K1161" s="50">
        <v>0</v>
      </c>
      <c r="L1161" s="50">
        <v>0</v>
      </c>
      <c r="M1161" s="50">
        <v>0</v>
      </c>
      <c r="N1161" s="50">
        <v>0</v>
      </c>
      <c r="O1161" s="50">
        <v>300000</v>
      </c>
      <c r="P1161" s="71">
        <f t="shared" si="37"/>
        <v>0</v>
      </c>
    </row>
    <row r="1162" spans="1:16" ht="14.4" x14ac:dyDescent="0.2">
      <c r="A1162" s="51" t="s">
        <v>716</v>
      </c>
      <c r="B1162" s="51" t="s">
        <v>717</v>
      </c>
      <c r="C1162" s="70" t="str">
        <f t="shared" si="36"/>
        <v>21375803 TEATRO NACIONAL</v>
      </c>
      <c r="D1162" s="51" t="s">
        <v>685</v>
      </c>
      <c r="E1162" s="51" t="s">
        <v>197</v>
      </c>
      <c r="F1162" s="51" t="s">
        <v>198</v>
      </c>
      <c r="G1162" s="50">
        <v>17000000</v>
      </c>
      <c r="H1162" s="50">
        <v>17000000</v>
      </c>
      <c r="I1162" s="50">
        <v>4250000</v>
      </c>
      <c r="J1162" s="50">
        <v>0</v>
      </c>
      <c r="K1162" s="50">
        <v>0</v>
      </c>
      <c r="L1162" s="50">
        <v>0</v>
      </c>
      <c r="M1162" s="50">
        <v>0</v>
      </c>
      <c r="N1162" s="50">
        <v>0</v>
      </c>
      <c r="O1162" s="50">
        <v>17000000</v>
      </c>
      <c r="P1162" s="71">
        <f t="shared" si="37"/>
        <v>0</v>
      </c>
    </row>
    <row r="1163" spans="1:16" ht="14.4" x14ac:dyDescent="0.2">
      <c r="A1163" s="51" t="s">
        <v>716</v>
      </c>
      <c r="B1163" s="51" t="s">
        <v>717</v>
      </c>
      <c r="C1163" s="70" t="str">
        <f t="shared" si="36"/>
        <v>21375803 TEATRO NACIONAL</v>
      </c>
      <c r="D1163" s="51" t="s">
        <v>685</v>
      </c>
      <c r="E1163" s="51" t="s">
        <v>199</v>
      </c>
      <c r="F1163" s="51" t="s">
        <v>200</v>
      </c>
      <c r="G1163" s="50">
        <v>6548150</v>
      </c>
      <c r="H1163" s="50">
        <v>6548150</v>
      </c>
      <c r="I1163" s="50">
        <v>1637037.5</v>
      </c>
      <c r="J1163" s="50">
        <v>0</v>
      </c>
      <c r="K1163" s="50">
        <v>0</v>
      </c>
      <c r="L1163" s="50">
        <v>0</v>
      </c>
      <c r="M1163" s="50">
        <v>0</v>
      </c>
      <c r="N1163" s="50">
        <v>0</v>
      </c>
      <c r="O1163" s="50">
        <v>6548150</v>
      </c>
      <c r="P1163" s="71">
        <f t="shared" si="37"/>
        <v>0</v>
      </c>
    </row>
    <row r="1164" spans="1:16" ht="14.4" x14ac:dyDescent="0.2">
      <c r="A1164" s="51" t="s">
        <v>716</v>
      </c>
      <c r="B1164" s="51" t="s">
        <v>717</v>
      </c>
      <c r="C1164" s="70" t="str">
        <f t="shared" si="36"/>
        <v>21375803 TEATRO NACIONAL</v>
      </c>
      <c r="D1164" s="51" t="s">
        <v>685</v>
      </c>
      <c r="E1164" s="51" t="s">
        <v>205</v>
      </c>
      <c r="F1164" s="51" t="s">
        <v>206</v>
      </c>
      <c r="G1164" s="50">
        <v>96000000</v>
      </c>
      <c r="H1164" s="50">
        <v>96000000</v>
      </c>
      <c r="I1164" s="50">
        <v>96000000</v>
      </c>
      <c r="J1164" s="50">
        <v>0</v>
      </c>
      <c r="K1164" s="50">
        <v>0</v>
      </c>
      <c r="L1164" s="50">
        <v>0</v>
      </c>
      <c r="M1164" s="50">
        <v>1073012.22</v>
      </c>
      <c r="N1164" s="50">
        <v>0</v>
      </c>
      <c r="O1164" s="50">
        <v>94926987.780000001</v>
      </c>
      <c r="P1164" s="71">
        <f t="shared" si="37"/>
        <v>1.1177210625E-2</v>
      </c>
    </row>
    <row r="1165" spans="1:16" ht="14.4" x14ac:dyDescent="0.2">
      <c r="A1165" s="51" t="s">
        <v>716</v>
      </c>
      <c r="B1165" s="51" t="s">
        <v>717</v>
      </c>
      <c r="C1165" s="70" t="str">
        <f t="shared" si="36"/>
        <v>21375803 TEATRO NACIONAL</v>
      </c>
      <c r="D1165" s="51" t="s">
        <v>685</v>
      </c>
      <c r="E1165" s="51" t="s">
        <v>207</v>
      </c>
      <c r="F1165" s="51" t="s">
        <v>208</v>
      </c>
      <c r="G1165" s="50">
        <v>75019194</v>
      </c>
      <c r="H1165" s="50">
        <v>75019194</v>
      </c>
      <c r="I1165" s="50">
        <v>18754798.5</v>
      </c>
      <c r="J1165" s="50">
        <v>0</v>
      </c>
      <c r="K1165" s="50">
        <v>0</v>
      </c>
      <c r="L1165" s="50">
        <v>0</v>
      </c>
      <c r="M1165" s="50">
        <v>0</v>
      </c>
      <c r="N1165" s="50">
        <v>0</v>
      </c>
      <c r="O1165" s="50">
        <v>75019194</v>
      </c>
      <c r="P1165" s="71">
        <f t="shared" si="37"/>
        <v>0</v>
      </c>
    </row>
    <row r="1166" spans="1:16" ht="14.4" x14ac:dyDescent="0.2">
      <c r="A1166" s="51" t="s">
        <v>716</v>
      </c>
      <c r="B1166" s="51" t="s">
        <v>717</v>
      </c>
      <c r="C1166" s="70" t="str">
        <f t="shared" si="36"/>
        <v>21375803 TEATRO NACIONAL</v>
      </c>
      <c r="D1166" s="51" t="s">
        <v>685</v>
      </c>
      <c r="E1166" s="51" t="s">
        <v>209</v>
      </c>
      <c r="F1166" s="51" t="s">
        <v>210</v>
      </c>
      <c r="G1166" s="50">
        <v>1025851729</v>
      </c>
      <c r="H1166" s="50">
        <v>1025851729</v>
      </c>
      <c r="I1166" s="50">
        <v>256462932.25</v>
      </c>
      <c r="J1166" s="50">
        <v>0</v>
      </c>
      <c r="K1166" s="50">
        <v>0</v>
      </c>
      <c r="L1166" s="50">
        <v>0</v>
      </c>
      <c r="M1166" s="50">
        <v>0</v>
      </c>
      <c r="N1166" s="50">
        <v>0</v>
      </c>
      <c r="O1166" s="50">
        <v>1025851729</v>
      </c>
      <c r="P1166" s="71">
        <f t="shared" si="37"/>
        <v>0</v>
      </c>
    </row>
    <row r="1167" spans="1:16" ht="14.4" x14ac:dyDescent="0.2">
      <c r="A1167" s="51" t="s">
        <v>716</v>
      </c>
      <c r="B1167" s="51" t="s">
        <v>717</v>
      </c>
      <c r="C1167" s="70" t="str">
        <f t="shared" si="36"/>
        <v>21375803 TEATRO NACIONAL</v>
      </c>
      <c r="D1167" s="51" t="s">
        <v>685</v>
      </c>
      <c r="E1167" s="51" t="s">
        <v>213</v>
      </c>
      <c r="F1167" s="51" t="s">
        <v>214</v>
      </c>
      <c r="G1167" s="50">
        <v>41668177</v>
      </c>
      <c r="H1167" s="50">
        <v>41668177</v>
      </c>
      <c r="I1167" s="50">
        <v>10417044.25</v>
      </c>
      <c r="J1167" s="50">
        <v>0</v>
      </c>
      <c r="K1167" s="50">
        <v>0</v>
      </c>
      <c r="L1167" s="50">
        <v>0</v>
      </c>
      <c r="M1167" s="50">
        <v>0</v>
      </c>
      <c r="N1167" s="50">
        <v>0</v>
      </c>
      <c r="O1167" s="50">
        <v>41668177</v>
      </c>
      <c r="P1167" s="71">
        <f t="shared" si="37"/>
        <v>0</v>
      </c>
    </row>
    <row r="1168" spans="1:16" ht="14.4" x14ac:dyDescent="0.2">
      <c r="A1168" s="51" t="s">
        <v>716</v>
      </c>
      <c r="B1168" s="51" t="s">
        <v>717</v>
      </c>
      <c r="C1168" s="70" t="str">
        <f t="shared" si="36"/>
        <v>21375803 TEATRO NACIONAL</v>
      </c>
      <c r="D1168" s="51" t="s">
        <v>685</v>
      </c>
      <c r="E1168" s="51" t="s">
        <v>215</v>
      </c>
      <c r="F1168" s="51" t="s">
        <v>216</v>
      </c>
      <c r="G1168" s="50">
        <v>28000000</v>
      </c>
      <c r="H1168" s="50">
        <v>28000000</v>
      </c>
      <c r="I1168" s="50">
        <v>7000000</v>
      </c>
      <c r="J1168" s="50">
        <v>0</v>
      </c>
      <c r="K1168" s="50">
        <v>0</v>
      </c>
      <c r="L1168" s="50">
        <v>0</v>
      </c>
      <c r="M1168" s="50">
        <v>0</v>
      </c>
      <c r="N1168" s="50">
        <v>0</v>
      </c>
      <c r="O1168" s="50">
        <v>28000000</v>
      </c>
      <c r="P1168" s="71">
        <f t="shared" si="37"/>
        <v>0</v>
      </c>
    </row>
    <row r="1169" spans="1:16" ht="14.4" x14ac:dyDescent="0.2">
      <c r="A1169" s="51" t="s">
        <v>716</v>
      </c>
      <c r="B1169" s="51" t="s">
        <v>717</v>
      </c>
      <c r="C1169" s="70" t="str">
        <f t="shared" si="36"/>
        <v>21375803 TEATRO NACIONAL</v>
      </c>
      <c r="D1169" s="51" t="s">
        <v>685</v>
      </c>
      <c r="E1169" s="51" t="s">
        <v>217</v>
      </c>
      <c r="F1169" s="51" t="s">
        <v>218</v>
      </c>
      <c r="G1169" s="50">
        <v>7500000</v>
      </c>
      <c r="H1169" s="50">
        <v>7500000</v>
      </c>
      <c r="I1169" s="50">
        <v>1875000</v>
      </c>
      <c r="J1169" s="50">
        <v>0</v>
      </c>
      <c r="K1169" s="50">
        <v>0</v>
      </c>
      <c r="L1169" s="50">
        <v>0</v>
      </c>
      <c r="M1169" s="50">
        <v>0</v>
      </c>
      <c r="N1169" s="50">
        <v>0</v>
      </c>
      <c r="O1169" s="50">
        <v>7500000</v>
      </c>
      <c r="P1169" s="71">
        <f t="shared" si="37"/>
        <v>0</v>
      </c>
    </row>
    <row r="1170" spans="1:16" ht="14.4" x14ac:dyDescent="0.2">
      <c r="A1170" s="51" t="s">
        <v>716</v>
      </c>
      <c r="B1170" s="51" t="s">
        <v>717</v>
      </c>
      <c r="C1170" s="70" t="str">
        <f t="shared" si="36"/>
        <v>21375803 TEATRO NACIONAL</v>
      </c>
      <c r="D1170" s="51" t="s">
        <v>685</v>
      </c>
      <c r="E1170" s="51" t="s">
        <v>219</v>
      </c>
      <c r="F1170" s="51" t="s">
        <v>220</v>
      </c>
      <c r="G1170" s="50">
        <v>48916000</v>
      </c>
      <c r="H1170" s="50">
        <v>48916000</v>
      </c>
      <c r="I1170" s="50">
        <v>12229000</v>
      </c>
      <c r="J1170" s="50">
        <v>0</v>
      </c>
      <c r="K1170" s="50">
        <v>0</v>
      </c>
      <c r="L1170" s="50">
        <v>0</v>
      </c>
      <c r="M1170" s="50">
        <v>0</v>
      </c>
      <c r="N1170" s="50">
        <v>0</v>
      </c>
      <c r="O1170" s="50">
        <v>48916000</v>
      </c>
      <c r="P1170" s="71">
        <f t="shared" si="37"/>
        <v>0</v>
      </c>
    </row>
    <row r="1171" spans="1:16" ht="14.4" x14ac:dyDescent="0.2">
      <c r="A1171" s="51" t="s">
        <v>716</v>
      </c>
      <c r="B1171" s="51" t="s">
        <v>717</v>
      </c>
      <c r="C1171" s="70" t="str">
        <f t="shared" si="36"/>
        <v>21375803 TEATRO NACIONAL</v>
      </c>
      <c r="D1171" s="51" t="s">
        <v>685</v>
      </c>
      <c r="E1171" s="51" t="s">
        <v>221</v>
      </c>
      <c r="F1171" s="51" t="s">
        <v>222</v>
      </c>
      <c r="G1171" s="50">
        <v>196014000</v>
      </c>
      <c r="H1171" s="50">
        <v>196014000</v>
      </c>
      <c r="I1171" s="50">
        <v>49003500</v>
      </c>
      <c r="J1171" s="50">
        <v>0</v>
      </c>
      <c r="K1171" s="50">
        <v>0</v>
      </c>
      <c r="L1171" s="50">
        <v>0</v>
      </c>
      <c r="M1171" s="50">
        <v>0</v>
      </c>
      <c r="N1171" s="50">
        <v>0</v>
      </c>
      <c r="O1171" s="50">
        <v>196014000</v>
      </c>
      <c r="P1171" s="71">
        <f t="shared" si="37"/>
        <v>0</v>
      </c>
    </row>
    <row r="1172" spans="1:16" ht="14.4" x14ac:dyDescent="0.2">
      <c r="A1172" s="51" t="s">
        <v>716</v>
      </c>
      <c r="B1172" s="51" t="s">
        <v>717</v>
      </c>
      <c r="C1172" s="70" t="str">
        <f t="shared" si="36"/>
        <v>21375803 TEATRO NACIONAL</v>
      </c>
      <c r="D1172" s="51" t="s">
        <v>685</v>
      </c>
      <c r="E1172" s="51" t="s">
        <v>223</v>
      </c>
      <c r="F1172" s="51" t="s">
        <v>224</v>
      </c>
      <c r="G1172" s="50">
        <v>703753552</v>
      </c>
      <c r="H1172" s="50">
        <v>703753552</v>
      </c>
      <c r="I1172" s="50">
        <v>175938388</v>
      </c>
      <c r="J1172" s="50">
        <v>0</v>
      </c>
      <c r="K1172" s="50">
        <v>0</v>
      </c>
      <c r="L1172" s="50">
        <v>0</v>
      </c>
      <c r="M1172" s="50">
        <v>0</v>
      </c>
      <c r="N1172" s="50">
        <v>0</v>
      </c>
      <c r="O1172" s="50">
        <v>703753552</v>
      </c>
      <c r="P1172" s="71">
        <f t="shared" si="37"/>
        <v>0</v>
      </c>
    </row>
    <row r="1173" spans="1:16" ht="14.4" x14ac:dyDescent="0.2">
      <c r="A1173" s="51" t="s">
        <v>716</v>
      </c>
      <c r="B1173" s="51" t="s">
        <v>717</v>
      </c>
      <c r="C1173" s="70" t="str">
        <f t="shared" si="36"/>
        <v>21375803 TEATRO NACIONAL</v>
      </c>
      <c r="D1173" s="51" t="s">
        <v>685</v>
      </c>
      <c r="E1173" s="51" t="s">
        <v>225</v>
      </c>
      <c r="F1173" s="51" t="s">
        <v>226</v>
      </c>
      <c r="G1173" s="50">
        <v>8100000</v>
      </c>
      <c r="H1173" s="50">
        <v>8100000</v>
      </c>
      <c r="I1173" s="50">
        <v>2025000</v>
      </c>
      <c r="J1173" s="50">
        <v>0</v>
      </c>
      <c r="K1173" s="50">
        <v>0</v>
      </c>
      <c r="L1173" s="50">
        <v>0</v>
      </c>
      <c r="M1173" s="50">
        <v>0</v>
      </c>
      <c r="N1173" s="50">
        <v>0</v>
      </c>
      <c r="O1173" s="50">
        <v>8100000</v>
      </c>
      <c r="P1173" s="71">
        <f t="shared" si="37"/>
        <v>0</v>
      </c>
    </row>
    <row r="1174" spans="1:16" ht="14.4" x14ac:dyDescent="0.2">
      <c r="A1174" s="51" t="s">
        <v>716</v>
      </c>
      <c r="B1174" s="51" t="s">
        <v>717</v>
      </c>
      <c r="C1174" s="70" t="str">
        <f t="shared" si="36"/>
        <v>21375803 TEATRO NACIONAL</v>
      </c>
      <c r="D1174" s="51" t="s">
        <v>685</v>
      </c>
      <c r="E1174" s="51" t="s">
        <v>227</v>
      </c>
      <c r="F1174" s="51" t="s">
        <v>228</v>
      </c>
      <c r="G1174" s="50">
        <v>600000</v>
      </c>
      <c r="H1174" s="50">
        <v>600000</v>
      </c>
      <c r="I1174" s="50">
        <v>150000</v>
      </c>
      <c r="J1174" s="50">
        <v>0</v>
      </c>
      <c r="K1174" s="50">
        <v>0</v>
      </c>
      <c r="L1174" s="50">
        <v>0</v>
      </c>
      <c r="M1174" s="50">
        <v>0</v>
      </c>
      <c r="N1174" s="50">
        <v>0</v>
      </c>
      <c r="O1174" s="50">
        <v>600000</v>
      </c>
      <c r="P1174" s="71">
        <f t="shared" si="37"/>
        <v>0</v>
      </c>
    </row>
    <row r="1175" spans="1:16" ht="14.4" x14ac:dyDescent="0.2">
      <c r="A1175" s="51" t="s">
        <v>716</v>
      </c>
      <c r="B1175" s="51" t="s">
        <v>717</v>
      </c>
      <c r="C1175" s="70" t="str">
        <f t="shared" si="36"/>
        <v>21375803 TEATRO NACIONAL</v>
      </c>
      <c r="D1175" s="51" t="s">
        <v>685</v>
      </c>
      <c r="E1175" s="51" t="s">
        <v>229</v>
      </c>
      <c r="F1175" s="51" t="s">
        <v>230</v>
      </c>
      <c r="G1175" s="50">
        <v>7500000</v>
      </c>
      <c r="H1175" s="50">
        <v>7500000</v>
      </c>
      <c r="I1175" s="50">
        <v>1875000</v>
      </c>
      <c r="J1175" s="50">
        <v>0</v>
      </c>
      <c r="K1175" s="50">
        <v>0</v>
      </c>
      <c r="L1175" s="50">
        <v>0</v>
      </c>
      <c r="M1175" s="50">
        <v>0</v>
      </c>
      <c r="N1175" s="50">
        <v>0</v>
      </c>
      <c r="O1175" s="50">
        <v>7500000</v>
      </c>
      <c r="P1175" s="71">
        <f t="shared" si="37"/>
        <v>0</v>
      </c>
    </row>
    <row r="1176" spans="1:16" ht="14.4" x14ac:dyDescent="0.2">
      <c r="A1176" s="51" t="s">
        <v>716</v>
      </c>
      <c r="B1176" s="51" t="s">
        <v>717</v>
      </c>
      <c r="C1176" s="70" t="str">
        <f t="shared" si="36"/>
        <v>21375803 TEATRO NACIONAL</v>
      </c>
      <c r="D1176" s="51" t="s">
        <v>685</v>
      </c>
      <c r="E1176" s="51" t="s">
        <v>235</v>
      </c>
      <c r="F1176" s="51" t="s">
        <v>236</v>
      </c>
      <c r="G1176" s="50">
        <v>168000000</v>
      </c>
      <c r="H1176" s="50">
        <v>168000000</v>
      </c>
      <c r="I1176" s="50">
        <v>42000000</v>
      </c>
      <c r="J1176" s="50">
        <v>0</v>
      </c>
      <c r="K1176" s="50">
        <v>0</v>
      </c>
      <c r="L1176" s="50">
        <v>0</v>
      </c>
      <c r="M1176" s="50">
        <v>0</v>
      </c>
      <c r="N1176" s="50">
        <v>0</v>
      </c>
      <c r="O1176" s="50">
        <v>168000000</v>
      </c>
      <c r="P1176" s="71">
        <f t="shared" si="37"/>
        <v>0</v>
      </c>
    </row>
    <row r="1177" spans="1:16" ht="14.4" x14ac:dyDescent="0.2">
      <c r="A1177" s="51" t="s">
        <v>716</v>
      </c>
      <c r="B1177" s="51" t="s">
        <v>717</v>
      </c>
      <c r="C1177" s="70" t="str">
        <f t="shared" si="36"/>
        <v>21375803 TEATRO NACIONAL</v>
      </c>
      <c r="D1177" s="51" t="s">
        <v>685</v>
      </c>
      <c r="E1177" s="51" t="s">
        <v>237</v>
      </c>
      <c r="F1177" s="51" t="s">
        <v>238</v>
      </c>
      <c r="G1177" s="50">
        <v>168000000</v>
      </c>
      <c r="H1177" s="50">
        <v>168000000</v>
      </c>
      <c r="I1177" s="50">
        <v>42000000</v>
      </c>
      <c r="J1177" s="50">
        <v>0</v>
      </c>
      <c r="K1177" s="50">
        <v>0</v>
      </c>
      <c r="L1177" s="50">
        <v>0</v>
      </c>
      <c r="M1177" s="50">
        <v>0</v>
      </c>
      <c r="N1177" s="50">
        <v>0</v>
      </c>
      <c r="O1177" s="50">
        <v>168000000</v>
      </c>
      <c r="P1177" s="71">
        <f t="shared" si="37"/>
        <v>0</v>
      </c>
    </row>
    <row r="1178" spans="1:16" ht="14.4" x14ac:dyDescent="0.2">
      <c r="A1178" s="51" t="s">
        <v>716</v>
      </c>
      <c r="B1178" s="51" t="s">
        <v>717</v>
      </c>
      <c r="C1178" s="70" t="str">
        <f t="shared" si="36"/>
        <v>21375803 TEATRO NACIONAL</v>
      </c>
      <c r="D1178" s="51" t="s">
        <v>685</v>
      </c>
      <c r="E1178" s="51" t="s">
        <v>239</v>
      </c>
      <c r="F1178" s="51" t="s">
        <v>240</v>
      </c>
      <c r="G1178" s="50">
        <v>4900000</v>
      </c>
      <c r="H1178" s="50">
        <v>4900000</v>
      </c>
      <c r="I1178" s="50">
        <v>1225000</v>
      </c>
      <c r="J1178" s="50">
        <v>0</v>
      </c>
      <c r="K1178" s="50">
        <v>0</v>
      </c>
      <c r="L1178" s="50">
        <v>0</v>
      </c>
      <c r="M1178" s="50">
        <v>0</v>
      </c>
      <c r="N1178" s="50">
        <v>0</v>
      </c>
      <c r="O1178" s="50">
        <v>4900000</v>
      </c>
      <c r="P1178" s="71">
        <f t="shared" si="37"/>
        <v>0</v>
      </c>
    </row>
    <row r="1179" spans="1:16" ht="14.4" x14ac:dyDescent="0.2">
      <c r="A1179" s="51" t="s">
        <v>716</v>
      </c>
      <c r="B1179" s="51" t="s">
        <v>717</v>
      </c>
      <c r="C1179" s="70" t="str">
        <f t="shared" si="36"/>
        <v>21375803 TEATRO NACIONAL</v>
      </c>
      <c r="D1179" s="51" t="s">
        <v>685</v>
      </c>
      <c r="E1179" s="51" t="s">
        <v>241</v>
      </c>
      <c r="F1179" s="51" t="s">
        <v>242</v>
      </c>
      <c r="G1179" s="50">
        <v>2900000</v>
      </c>
      <c r="H1179" s="50">
        <v>2900000</v>
      </c>
      <c r="I1179" s="50">
        <v>725000</v>
      </c>
      <c r="J1179" s="50">
        <v>0</v>
      </c>
      <c r="K1179" s="50">
        <v>0</v>
      </c>
      <c r="L1179" s="50">
        <v>0</v>
      </c>
      <c r="M1179" s="50">
        <v>0</v>
      </c>
      <c r="N1179" s="50">
        <v>0</v>
      </c>
      <c r="O1179" s="50">
        <v>2900000</v>
      </c>
      <c r="P1179" s="71">
        <f t="shared" si="37"/>
        <v>0</v>
      </c>
    </row>
    <row r="1180" spans="1:16" ht="14.4" x14ac:dyDescent="0.2">
      <c r="A1180" s="51" t="s">
        <v>716</v>
      </c>
      <c r="B1180" s="51" t="s">
        <v>717</v>
      </c>
      <c r="C1180" s="70" t="str">
        <f t="shared" si="36"/>
        <v>21375803 TEATRO NACIONAL</v>
      </c>
      <c r="D1180" s="51" t="s">
        <v>685</v>
      </c>
      <c r="E1180" s="51" t="s">
        <v>243</v>
      </c>
      <c r="F1180" s="51" t="s">
        <v>244</v>
      </c>
      <c r="G1180" s="50">
        <v>2000000</v>
      </c>
      <c r="H1180" s="50">
        <v>2000000</v>
      </c>
      <c r="I1180" s="50">
        <v>500000</v>
      </c>
      <c r="J1180" s="50">
        <v>0</v>
      </c>
      <c r="K1180" s="50">
        <v>0</v>
      </c>
      <c r="L1180" s="50">
        <v>0</v>
      </c>
      <c r="M1180" s="50">
        <v>0</v>
      </c>
      <c r="N1180" s="50">
        <v>0</v>
      </c>
      <c r="O1180" s="50">
        <v>2000000</v>
      </c>
      <c r="P1180" s="71">
        <f t="shared" si="37"/>
        <v>0</v>
      </c>
    </row>
    <row r="1181" spans="1:16" ht="14.4" x14ac:dyDescent="0.2">
      <c r="A1181" s="51" t="s">
        <v>716</v>
      </c>
      <c r="B1181" s="51" t="s">
        <v>717</v>
      </c>
      <c r="C1181" s="70" t="str">
        <f t="shared" si="36"/>
        <v>21375803 TEATRO NACIONAL</v>
      </c>
      <c r="D1181" s="51" t="s">
        <v>685</v>
      </c>
      <c r="E1181" s="51" t="s">
        <v>247</v>
      </c>
      <c r="F1181" s="51" t="s">
        <v>248</v>
      </c>
      <c r="G1181" s="50">
        <v>106375251</v>
      </c>
      <c r="H1181" s="50">
        <v>106375251</v>
      </c>
      <c r="I1181" s="50">
        <v>26593812.75</v>
      </c>
      <c r="J1181" s="50">
        <v>0</v>
      </c>
      <c r="K1181" s="50">
        <v>0</v>
      </c>
      <c r="L1181" s="50">
        <v>0</v>
      </c>
      <c r="M1181" s="50">
        <v>0</v>
      </c>
      <c r="N1181" s="50">
        <v>0</v>
      </c>
      <c r="O1181" s="50">
        <v>106375251</v>
      </c>
      <c r="P1181" s="71">
        <f t="shared" si="37"/>
        <v>0</v>
      </c>
    </row>
    <row r="1182" spans="1:16" ht="14.4" x14ac:dyDescent="0.2">
      <c r="A1182" s="51" t="s">
        <v>716</v>
      </c>
      <c r="B1182" s="51" t="s">
        <v>717</v>
      </c>
      <c r="C1182" s="70" t="str">
        <f t="shared" si="36"/>
        <v>21375803 TEATRO NACIONAL</v>
      </c>
      <c r="D1182" s="51" t="s">
        <v>685</v>
      </c>
      <c r="E1182" s="51" t="s">
        <v>249</v>
      </c>
      <c r="F1182" s="51" t="s">
        <v>250</v>
      </c>
      <c r="G1182" s="50">
        <v>28496400</v>
      </c>
      <c r="H1182" s="50">
        <v>28496400</v>
      </c>
      <c r="I1182" s="50">
        <v>7124100</v>
      </c>
      <c r="J1182" s="50">
        <v>0</v>
      </c>
      <c r="K1182" s="50">
        <v>0</v>
      </c>
      <c r="L1182" s="50">
        <v>0</v>
      </c>
      <c r="M1182" s="50">
        <v>0</v>
      </c>
      <c r="N1182" s="50">
        <v>0</v>
      </c>
      <c r="O1182" s="50">
        <v>28496400</v>
      </c>
      <c r="P1182" s="71">
        <f t="shared" si="37"/>
        <v>0</v>
      </c>
    </row>
    <row r="1183" spans="1:16" ht="14.4" x14ac:dyDescent="0.2">
      <c r="A1183" s="51" t="s">
        <v>716</v>
      </c>
      <c r="B1183" s="51" t="s">
        <v>717</v>
      </c>
      <c r="C1183" s="70" t="str">
        <f t="shared" si="36"/>
        <v>21375803 TEATRO NACIONAL</v>
      </c>
      <c r="D1183" s="51" t="s">
        <v>685</v>
      </c>
      <c r="E1183" s="51" t="s">
        <v>253</v>
      </c>
      <c r="F1183" s="51" t="s">
        <v>254</v>
      </c>
      <c r="G1183" s="50">
        <v>9060000</v>
      </c>
      <c r="H1183" s="50">
        <v>9060000</v>
      </c>
      <c r="I1183" s="50">
        <v>2265000</v>
      </c>
      <c r="J1183" s="50">
        <v>0</v>
      </c>
      <c r="K1183" s="50">
        <v>0</v>
      </c>
      <c r="L1183" s="50">
        <v>0</v>
      </c>
      <c r="M1183" s="50">
        <v>0</v>
      </c>
      <c r="N1183" s="50">
        <v>0</v>
      </c>
      <c r="O1183" s="50">
        <v>9060000</v>
      </c>
      <c r="P1183" s="71">
        <f t="shared" si="37"/>
        <v>0</v>
      </c>
    </row>
    <row r="1184" spans="1:16" ht="14.4" x14ac:dyDescent="0.2">
      <c r="A1184" s="51" t="s">
        <v>716</v>
      </c>
      <c r="B1184" s="51" t="s">
        <v>717</v>
      </c>
      <c r="C1184" s="70" t="str">
        <f t="shared" si="36"/>
        <v>21375803 TEATRO NACIONAL</v>
      </c>
      <c r="D1184" s="51" t="s">
        <v>685</v>
      </c>
      <c r="E1184" s="51" t="s">
        <v>255</v>
      </c>
      <c r="F1184" s="51" t="s">
        <v>256</v>
      </c>
      <c r="G1184" s="50">
        <v>8000000</v>
      </c>
      <c r="H1184" s="50">
        <v>8000000</v>
      </c>
      <c r="I1184" s="50">
        <v>2000000</v>
      </c>
      <c r="J1184" s="50">
        <v>0</v>
      </c>
      <c r="K1184" s="50">
        <v>0</v>
      </c>
      <c r="L1184" s="50">
        <v>0</v>
      </c>
      <c r="M1184" s="50">
        <v>0</v>
      </c>
      <c r="N1184" s="50">
        <v>0</v>
      </c>
      <c r="O1184" s="50">
        <v>8000000</v>
      </c>
      <c r="P1184" s="71">
        <f t="shared" si="37"/>
        <v>0</v>
      </c>
    </row>
    <row r="1185" spans="1:17" ht="14.4" x14ac:dyDescent="0.2">
      <c r="A1185" s="51" t="s">
        <v>716</v>
      </c>
      <c r="B1185" s="51" t="s">
        <v>717</v>
      </c>
      <c r="C1185" s="70" t="str">
        <f t="shared" si="36"/>
        <v>21375803 TEATRO NACIONAL</v>
      </c>
      <c r="D1185" s="51" t="s">
        <v>685</v>
      </c>
      <c r="E1185" s="51" t="s">
        <v>257</v>
      </c>
      <c r="F1185" s="51" t="s">
        <v>258</v>
      </c>
      <c r="G1185" s="50">
        <v>20799180</v>
      </c>
      <c r="H1185" s="50">
        <v>20799180</v>
      </c>
      <c r="I1185" s="50">
        <v>5199795</v>
      </c>
      <c r="J1185" s="50">
        <v>0</v>
      </c>
      <c r="K1185" s="50">
        <v>0</v>
      </c>
      <c r="L1185" s="50">
        <v>0</v>
      </c>
      <c r="M1185" s="50">
        <v>0</v>
      </c>
      <c r="N1185" s="50">
        <v>0</v>
      </c>
      <c r="O1185" s="50">
        <v>20799180</v>
      </c>
      <c r="P1185" s="71">
        <f t="shared" si="37"/>
        <v>0</v>
      </c>
    </row>
    <row r="1186" spans="1:17" ht="14.4" x14ac:dyDescent="0.2">
      <c r="A1186" s="51" t="s">
        <v>716</v>
      </c>
      <c r="B1186" s="51" t="s">
        <v>717</v>
      </c>
      <c r="C1186" s="70" t="str">
        <f t="shared" si="36"/>
        <v>21375803 TEATRO NACIONAL</v>
      </c>
      <c r="D1186" s="51" t="s">
        <v>685</v>
      </c>
      <c r="E1186" s="51" t="s">
        <v>259</v>
      </c>
      <c r="F1186" s="51" t="s">
        <v>260</v>
      </c>
      <c r="G1186" s="50">
        <v>13068690</v>
      </c>
      <c r="H1186" s="50">
        <v>13068690</v>
      </c>
      <c r="I1186" s="50">
        <v>3267172.5</v>
      </c>
      <c r="J1186" s="50">
        <v>0</v>
      </c>
      <c r="K1186" s="50">
        <v>0</v>
      </c>
      <c r="L1186" s="50">
        <v>0</v>
      </c>
      <c r="M1186" s="50">
        <v>0</v>
      </c>
      <c r="N1186" s="50">
        <v>0</v>
      </c>
      <c r="O1186" s="50">
        <v>13068690</v>
      </c>
      <c r="P1186" s="71">
        <f t="shared" si="37"/>
        <v>0</v>
      </c>
    </row>
    <row r="1187" spans="1:17" ht="14.4" x14ac:dyDescent="0.2">
      <c r="A1187" s="51" t="s">
        <v>716</v>
      </c>
      <c r="B1187" s="51" t="s">
        <v>717</v>
      </c>
      <c r="C1187" s="70" t="str">
        <f t="shared" si="36"/>
        <v>21375803 TEATRO NACIONAL</v>
      </c>
      <c r="D1187" s="51" t="s">
        <v>685</v>
      </c>
      <c r="E1187" s="51" t="s">
        <v>261</v>
      </c>
      <c r="F1187" s="51" t="s">
        <v>262</v>
      </c>
      <c r="G1187" s="50">
        <v>8550981</v>
      </c>
      <c r="H1187" s="50">
        <v>8550981</v>
      </c>
      <c r="I1187" s="50">
        <v>2137745.25</v>
      </c>
      <c r="J1187" s="50">
        <v>0</v>
      </c>
      <c r="K1187" s="50">
        <v>0</v>
      </c>
      <c r="L1187" s="50">
        <v>0</v>
      </c>
      <c r="M1187" s="50">
        <v>0</v>
      </c>
      <c r="N1187" s="50">
        <v>0</v>
      </c>
      <c r="O1187" s="50">
        <v>8550981</v>
      </c>
      <c r="P1187" s="71">
        <f t="shared" si="37"/>
        <v>0</v>
      </c>
    </row>
    <row r="1188" spans="1:17" ht="14.4" x14ac:dyDescent="0.2">
      <c r="A1188" s="51" t="s">
        <v>716</v>
      </c>
      <c r="B1188" s="51" t="s">
        <v>717</v>
      </c>
      <c r="C1188" s="70" t="str">
        <f t="shared" si="36"/>
        <v>21375803 TEATRO NACIONAL</v>
      </c>
      <c r="D1188" s="51" t="s">
        <v>685</v>
      </c>
      <c r="E1188" s="51" t="s">
        <v>263</v>
      </c>
      <c r="F1188" s="51" t="s">
        <v>264</v>
      </c>
      <c r="G1188" s="50">
        <v>18400000</v>
      </c>
      <c r="H1188" s="50">
        <v>18400000</v>
      </c>
      <c r="I1188" s="50">
        <v>4600000</v>
      </c>
      <c r="J1188" s="50">
        <v>0</v>
      </c>
      <c r="K1188" s="50">
        <v>0</v>
      </c>
      <c r="L1188" s="50">
        <v>0</v>
      </c>
      <c r="M1188" s="50">
        <v>0</v>
      </c>
      <c r="N1188" s="50">
        <v>0</v>
      </c>
      <c r="O1188" s="50">
        <v>18400000</v>
      </c>
      <c r="P1188" s="71">
        <f t="shared" si="37"/>
        <v>0</v>
      </c>
    </row>
    <row r="1189" spans="1:17" ht="14.4" x14ac:dyDescent="0.2">
      <c r="A1189" s="51" t="s">
        <v>716</v>
      </c>
      <c r="B1189" s="51" t="s">
        <v>717</v>
      </c>
      <c r="C1189" s="70" t="str">
        <f t="shared" si="36"/>
        <v>21375803 TEATRO NACIONAL</v>
      </c>
      <c r="D1189" s="51" t="s">
        <v>685</v>
      </c>
      <c r="E1189" s="51" t="s">
        <v>279</v>
      </c>
      <c r="F1189" s="51" t="s">
        <v>280</v>
      </c>
      <c r="G1189" s="50">
        <v>140915053</v>
      </c>
      <c r="H1189" s="50">
        <v>140915053</v>
      </c>
      <c r="I1189" s="50">
        <v>35228763.25</v>
      </c>
      <c r="J1189" s="50">
        <v>0</v>
      </c>
      <c r="K1189" s="50">
        <v>0</v>
      </c>
      <c r="L1189" s="50">
        <v>0</v>
      </c>
      <c r="M1189" s="50">
        <v>158135</v>
      </c>
      <c r="N1189" s="50">
        <v>158135</v>
      </c>
      <c r="O1189" s="50">
        <v>140756918</v>
      </c>
      <c r="P1189" s="71">
        <f t="shared" si="37"/>
        <v>1.1222009049664835E-3</v>
      </c>
    </row>
    <row r="1190" spans="1:17" ht="14.4" x14ac:dyDescent="0.2">
      <c r="A1190" s="51" t="s">
        <v>716</v>
      </c>
      <c r="B1190" s="51" t="s">
        <v>717</v>
      </c>
      <c r="C1190" s="70" t="str">
        <f t="shared" si="36"/>
        <v>21375803 TEATRO NACIONAL</v>
      </c>
      <c r="D1190" s="51" t="s">
        <v>685</v>
      </c>
      <c r="E1190" s="51" t="s">
        <v>281</v>
      </c>
      <c r="F1190" s="51" t="s">
        <v>282</v>
      </c>
      <c r="G1190" s="50">
        <v>36039874</v>
      </c>
      <c r="H1190" s="50">
        <v>36039874</v>
      </c>
      <c r="I1190" s="50">
        <v>9009968.5</v>
      </c>
      <c r="J1190" s="50">
        <v>0</v>
      </c>
      <c r="K1190" s="50">
        <v>0</v>
      </c>
      <c r="L1190" s="50">
        <v>0</v>
      </c>
      <c r="M1190" s="50">
        <v>158135</v>
      </c>
      <c r="N1190" s="50">
        <v>158135</v>
      </c>
      <c r="O1190" s="50">
        <v>35881739</v>
      </c>
      <c r="P1190" s="71">
        <f t="shared" si="37"/>
        <v>4.3877789361860698E-3</v>
      </c>
    </row>
    <row r="1191" spans="1:17" ht="14.4" x14ac:dyDescent="0.2">
      <c r="A1191" s="51" t="s">
        <v>716</v>
      </c>
      <c r="B1191" s="51" t="s">
        <v>717</v>
      </c>
      <c r="C1191" s="70" t="str">
        <f t="shared" si="36"/>
        <v>21375803 TEATRO NACIONAL</v>
      </c>
      <c r="D1191" s="51" t="s">
        <v>685</v>
      </c>
      <c r="E1191" s="51" t="s">
        <v>283</v>
      </c>
      <c r="F1191" s="51" t="s">
        <v>284</v>
      </c>
      <c r="G1191" s="50">
        <v>3750000</v>
      </c>
      <c r="H1191" s="50">
        <v>3750000</v>
      </c>
      <c r="I1191" s="50">
        <v>937500</v>
      </c>
      <c r="J1191" s="50">
        <v>0</v>
      </c>
      <c r="K1191" s="50">
        <v>0</v>
      </c>
      <c r="L1191" s="50">
        <v>0</v>
      </c>
      <c r="M1191" s="50">
        <v>158135</v>
      </c>
      <c r="N1191" s="50">
        <v>158135</v>
      </c>
      <c r="O1191" s="50">
        <v>3591865</v>
      </c>
      <c r="P1191" s="71">
        <f t="shared" si="37"/>
        <v>4.2169333333333336E-2</v>
      </c>
    </row>
    <row r="1192" spans="1:17" ht="14.4" x14ac:dyDescent="0.2">
      <c r="A1192" s="51" t="s">
        <v>716</v>
      </c>
      <c r="B1192" s="51" t="s">
        <v>717</v>
      </c>
      <c r="C1192" s="70" t="str">
        <f t="shared" si="36"/>
        <v>21375803 TEATRO NACIONAL</v>
      </c>
      <c r="D1192" s="51" t="s">
        <v>685</v>
      </c>
      <c r="E1192" s="51" t="s">
        <v>287</v>
      </c>
      <c r="F1192" s="51" t="s">
        <v>288</v>
      </c>
      <c r="G1192" s="50">
        <v>24789874</v>
      </c>
      <c r="H1192" s="50">
        <v>24789874</v>
      </c>
      <c r="I1192" s="50">
        <v>6197468.5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24789874</v>
      </c>
      <c r="P1192" s="71">
        <f t="shared" si="37"/>
        <v>0</v>
      </c>
    </row>
    <row r="1193" spans="1:17" ht="14.4" x14ac:dyDescent="0.2">
      <c r="A1193" s="51" t="s">
        <v>716</v>
      </c>
      <c r="B1193" s="51" t="s">
        <v>717</v>
      </c>
      <c r="C1193" s="70" t="str">
        <f t="shared" si="36"/>
        <v>21375803 TEATRO NACIONAL</v>
      </c>
      <c r="D1193" s="51" t="s">
        <v>685</v>
      </c>
      <c r="E1193" s="51" t="s">
        <v>289</v>
      </c>
      <c r="F1193" s="51" t="s">
        <v>290</v>
      </c>
      <c r="G1193" s="50">
        <v>7500000</v>
      </c>
      <c r="H1193" s="50">
        <v>7500000</v>
      </c>
      <c r="I1193" s="50">
        <v>1875000</v>
      </c>
      <c r="J1193" s="50">
        <v>0</v>
      </c>
      <c r="K1193" s="50">
        <v>0</v>
      </c>
      <c r="L1193" s="50">
        <v>0</v>
      </c>
      <c r="M1193" s="50">
        <v>0</v>
      </c>
      <c r="N1193" s="50">
        <v>0</v>
      </c>
      <c r="O1193" s="50">
        <v>7500000</v>
      </c>
      <c r="P1193" s="71">
        <f t="shared" si="37"/>
        <v>0</v>
      </c>
    </row>
    <row r="1194" spans="1:17" ht="14.4" x14ac:dyDescent="0.2">
      <c r="A1194" s="51" t="s">
        <v>716</v>
      </c>
      <c r="B1194" s="51" t="s">
        <v>717</v>
      </c>
      <c r="C1194" s="70" t="str">
        <f t="shared" si="36"/>
        <v>21375803 TEATRO NACIONAL</v>
      </c>
      <c r="D1194" s="51" t="s">
        <v>685</v>
      </c>
      <c r="E1194" s="51" t="s">
        <v>291</v>
      </c>
      <c r="F1194" s="51" t="s">
        <v>292</v>
      </c>
      <c r="G1194" s="50">
        <v>800000</v>
      </c>
      <c r="H1194" s="50">
        <v>800000</v>
      </c>
      <c r="I1194" s="50">
        <v>200000</v>
      </c>
      <c r="J1194" s="50">
        <v>0</v>
      </c>
      <c r="K1194" s="50">
        <v>0</v>
      </c>
      <c r="L1194" s="50">
        <v>0</v>
      </c>
      <c r="M1194" s="50">
        <v>0</v>
      </c>
      <c r="N1194" s="50">
        <v>0</v>
      </c>
      <c r="O1194" s="50">
        <v>800000</v>
      </c>
      <c r="P1194" s="71">
        <f t="shared" si="37"/>
        <v>0</v>
      </c>
    </row>
    <row r="1195" spans="1:17" ht="14.4" x14ac:dyDescent="0.2">
      <c r="A1195" s="51" t="s">
        <v>716</v>
      </c>
      <c r="B1195" s="51" t="s">
        <v>717</v>
      </c>
      <c r="C1195" s="70" t="str">
        <f t="shared" si="36"/>
        <v>21375803 TEATRO NACIONAL</v>
      </c>
      <c r="D1195" s="51" t="s">
        <v>685</v>
      </c>
      <c r="E1195" s="51" t="s">
        <v>293</v>
      </c>
      <c r="F1195" s="51" t="s">
        <v>294</v>
      </c>
      <c r="G1195" s="50">
        <v>800000</v>
      </c>
      <c r="H1195" s="50">
        <v>800000</v>
      </c>
      <c r="I1195" s="50">
        <v>200000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800000</v>
      </c>
      <c r="P1195" s="72">
        <f t="shared" si="37"/>
        <v>0</v>
      </c>
    </row>
    <row r="1196" spans="1:17" ht="14.4" x14ac:dyDescent="0.2">
      <c r="A1196" s="51" t="s">
        <v>716</v>
      </c>
      <c r="B1196" s="51" t="s">
        <v>717</v>
      </c>
      <c r="C1196" s="70" t="str">
        <f t="shared" si="36"/>
        <v>21375803 TEATRO NACIONAL</v>
      </c>
      <c r="D1196" s="51" t="s">
        <v>685</v>
      </c>
      <c r="E1196" s="51" t="s">
        <v>297</v>
      </c>
      <c r="F1196" s="51" t="s">
        <v>298</v>
      </c>
      <c r="G1196" s="50">
        <v>37765941</v>
      </c>
      <c r="H1196" s="50">
        <v>37765941</v>
      </c>
      <c r="I1196" s="50">
        <v>9441485.25</v>
      </c>
      <c r="J1196" s="50">
        <v>0</v>
      </c>
      <c r="K1196" s="50">
        <v>0</v>
      </c>
      <c r="L1196" s="50">
        <v>0</v>
      </c>
      <c r="M1196" s="50">
        <v>0</v>
      </c>
      <c r="N1196" s="50">
        <v>0</v>
      </c>
      <c r="O1196" s="50">
        <v>37765941</v>
      </c>
      <c r="P1196" s="71">
        <f t="shared" si="37"/>
        <v>0</v>
      </c>
      <c r="Q1196" s="7">
        <f>7.5*7</f>
        <v>52.5</v>
      </c>
    </row>
    <row r="1197" spans="1:17" ht="14.4" x14ac:dyDescent="0.2">
      <c r="A1197" s="51" t="s">
        <v>716</v>
      </c>
      <c r="B1197" s="51" t="s">
        <v>717</v>
      </c>
      <c r="C1197" s="70" t="str">
        <f t="shared" si="36"/>
        <v>21375803 TEATRO NACIONAL</v>
      </c>
      <c r="D1197" s="51" t="s">
        <v>685</v>
      </c>
      <c r="E1197" s="51" t="s">
        <v>299</v>
      </c>
      <c r="F1197" s="51" t="s">
        <v>300</v>
      </c>
      <c r="G1197" s="50">
        <v>8770786</v>
      </c>
      <c r="H1197" s="50">
        <v>8770786</v>
      </c>
      <c r="I1197" s="50">
        <v>2192696.5</v>
      </c>
      <c r="J1197" s="50">
        <v>0</v>
      </c>
      <c r="K1197" s="50">
        <v>0</v>
      </c>
      <c r="L1197" s="50">
        <v>0</v>
      </c>
      <c r="M1197" s="50">
        <v>0</v>
      </c>
      <c r="N1197" s="50">
        <v>0</v>
      </c>
      <c r="O1197" s="50">
        <v>8770786</v>
      </c>
      <c r="P1197" s="71">
        <f t="shared" si="37"/>
        <v>0</v>
      </c>
    </row>
    <row r="1198" spans="1:17" ht="14.4" x14ac:dyDescent="0.2">
      <c r="A1198" s="51" t="s">
        <v>716</v>
      </c>
      <c r="B1198" s="51" t="s">
        <v>717</v>
      </c>
      <c r="C1198" s="70" t="str">
        <f t="shared" si="36"/>
        <v>21375803 TEATRO NACIONAL</v>
      </c>
      <c r="D1198" s="51" t="s">
        <v>685</v>
      </c>
      <c r="E1198" s="51" t="s">
        <v>301</v>
      </c>
      <c r="F1198" s="51" t="s">
        <v>302</v>
      </c>
      <c r="G1198" s="50">
        <v>1000000</v>
      </c>
      <c r="H1198" s="50">
        <v>1000000</v>
      </c>
      <c r="I1198" s="50">
        <v>250000</v>
      </c>
      <c r="J1198" s="50">
        <v>0</v>
      </c>
      <c r="K1198" s="50">
        <v>0</v>
      </c>
      <c r="L1198" s="50">
        <v>0</v>
      </c>
      <c r="M1198" s="50">
        <v>0</v>
      </c>
      <c r="N1198" s="50">
        <v>0</v>
      </c>
      <c r="O1198" s="50">
        <v>1000000</v>
      </c>
      <c r="P1198" s="71">
        <f t="shared" si="37"/>
        <v>0</v>
      </c>
    </row>
    <row r="1199" spans="1:17" ht="14.4" x14ac:dyDescent="0.2">
      <c r="A1199" s="51" t="s">
        <v>716</v>
      </c>
      <c r="B1199" s="51" t="s">
        <v>717</v>
      </c>
      <c r="C1199" s="70" t="str">
        <f t="shared" si="36"/>
        <v>21375803 TEATRO NACIONAL</v>
      </c>
      <c r="D1199" s="51" t="s">
        <v>685</v>
      </c>
      <c r="E1199" s="51" t="s">
        <v>303</v>
      </c>
      <c r="F1199" s="51" t="s">
        <v>304</v>
      </c>
      <c r="G1199" s="50">
        <v>2500000</v>
      </c>
      <c r="H1199" s="50">
        <v>2500000</v>
      </c>
      <c r="I1199" s="50">
        <v>625000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2500000</v>
      </c>
      <c r="P1199" s="71">
        <f t="shared" si="37"/>
        <v>0</v>
      </c>
    </row>
    <row r="1200" spans="1:17" ht="14.4" x14ac:dyDescent="0.2">
      <c r="A1200" s="51" t="s">
        <v>716</v>
      </c>
      <c r="B1200" s="51" t="s">
        <v>717</v>
      </c>
      <c r="C1200" s="70" t="str">
        <f t="shared" si="36"/>
        <v>21375803 TEATRO NACIONAL</v>
      </c>
      <c r="D1200" s="51" t="s">
        <v>685</v>
      </c>
      <c r="E1200" s="51" t="s">
        <v>305</v>
      </c>
      <c r="F1200" s="51" t="s">
        <v>306</v>
      </c>
      <c r="G1200" s="50">
        <v>16295155</v>
      </c>
      <c r="H1200" s="50">
        <v>16295155</v>
      </c>
      <c r="I1200" s="50">
        <v>4073788.75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16295155</v>
      </c>
      <c r="P1200" s="71">
        <f t="shared" si="37"/>
        <v>0</v>
      </c>
    </row>
    <row r="1201" spans="1:16" ht="14.4" x14ac:dyDescent="0.2">
      <c r="A1201" s="51" t="s">
        <v>716</v>
      </c>
      <c r="B1201" s="51" t="s">
        <v>717</v>
      </c>
      <c r="C1201" s="70" t="str">
        <f t="shared" si="36"/>
        <v>21375803 TEATRO NACIONAL</v>
      </c>
      <c r="D1201" s="51" t="s">
        <v>685</v>
      </c>
      <c r="E1201" s="51" t="s">
        <v>307</v>
      </c>
      <c r="F1201" s="51" t="s">
        <v>308</v>
      </c>
      <c r="G1201" s="50">
        <v>500000</v>
      </c>
      <c r="H1201" s="50">
        <v>500000</v>
      </c>
      <c r="I1201" s="50">
        <v>125000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500000</v>
      </c>
      <c r="P1201" s="71">
        <f t="shared" si="37"/>
        <v>0</v>
      </c>
    </row>
    <row r="1202" spans="1:16" ht="14.4" x14ac:dyDescent="0.2">
      <c r="A1202" s="51" t="s">
        <v>716</v>
      </c>
      <c r="B1202" s="51" t="s">
        <v>717</v>
      </c>
      <c r="C1202" s="70" t="str">
        <f t="shared" si="36"/>
        <v>21375803 TEATRO NACIONAL</v>
      </c>
      <c r="D1202" s="51" t="s">
        <v>685</v>
      </c>
      <c r="E1202" s="51" t="s">
        <v>309</v>
      </c>
      <c r="F1202" s="51" t="s">
        <v>310</v>
      </c>
      <c r="G1202" s="50">
        <v>3000000</v>
      </c>
      <c r="H1202" s="50">
        <v>3000000</v>
      </c>
      <c r="I1202" s="50">
        <v>750000</v>
      </c>
      <c r="J1202" s="50">
        <v>0</v>
      </c>
      <c r="K1202" s="50">
        <v>0</v>
      </c>
      <c r="L1202" s="50">
        <v>0</v>
      </c>
      <c r="M1202" s="50">
        <v>0</v>
      </c>
      <c r="N1202" s="50">
        <v>0</v>
      </c>
      <c r="O1202" s="50">
        <v>3000000</v>
      </c>
      <c r="P1202" s="71">
        <f t="shared" si="37"/>
        <v>0</v>
      </c>
    </row>
    <row r="1203" spans="1:16" ht="14.4" x14ac:dyDescent="0.2">
      <c r="A1203" s="51" t="s">
        <v>716</v>
      </c>
      <c r="B1203" s="51" t="s">
        <v>717</v>
      </c>
      <c r="C1203" s="70" t="str">
        <f t="shared" si="36"/>
        <v>21375803 TEATRO NACIONAL</v>
      </c>
      <c r="D1203" s="51" t="s">
        <v>685</v>
      </c>
      <c r="E1203" s="51" t="s">
        <v>311</v>
      </c>
      <c r="F1203" s="51" t="s">
        <v>312</v>
      </c>
      <c r="G1203" s="50">
        <v>5700000</v>
      </c>
      <c r="H1203" s="50">
        <v>5700000</v>
      </c>
      <c r="I1203" s="50">
        <v>1425000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5700000</v>
      </c>
      <c r="P1203" s="71">
        <f t="shared" si="37"/>
        <v>0</v>
      </c>
    </row>
    <row r="1204" spans="1:16" ht="14.4" x14ac:dyDescent="0.2">
      <c r="A1204" s="51" t="s">
        <v>716</v>
      </c>
      <c r="B1204" s="51" t="s">
        <v>717</v>
      </c>
      <c r="C1204" s="70" t="str">
        <f t="shared" si="36"/>
        <v>21375803 TEATRO NACIONAL</v>
      </c>
      <c r="D1204" s="51" t="s">
        <v>685</v>
      </c>
      <c r="E1204" s="51" t="s">
        <v>313</v>
      </c>
      <c r="F1204" s="51" t="s">
        <v>314</v>
      </c>
      <c r="G1204" s="50">
        <v>20444216</v>
      </c>
      <c r="H1204" s="50">
        <v>20444216</v>
      </c>
      <c r="I1204" s="50">
        <v>5111054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20444216</v>
      </c>
      <c r="P1204" s="71">
        <f t="shared" si="37"/>
        <v>0</v>
      </c>
    </row>
    <row r="1205" spans="1:16" ht="14.4" x14ac:dyDescent="0.2">
      <c r="A1205" s="51" t="s">
        <v>716</v>
      </c>
      <c r="B1205" s="51" t="s">
        <v>717</v>
      </c>
      <c r="C1205" s="70" t="str">
        <f t="shared" si="36"/>
        <v>21375803 TEATRO NACIONAL</v>
      </c>
      <c r="D1205" s="51" t="s">
        <v>685</v>
      </c>
      <c r="E1205" s="51" t="s">
        <v>315</v>
      </c>
      <c r="F1205" s="51" t="s">
        <v>316</v>
      </c>
      <c r="G1205" s="50">
        <v>3712000</v>
      </c>
      <c r="H1205" s="50">
        <v>3712000</v>
      </c>
      <c r="I1205" s="50">
        <v>928000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3712000</v>
      </c>
      <c r="P1205" s="71">
        <f t="shared" si="37"/>
        <v>0</v>
      </c>
    </row>
    <row r="1206" spans="1:16" ht="14.4" x14ac:dyDescent="0.2">
      <c r="A1206" s="51" t="s">
        <v>716</v>
      </c>
      <c r="B1206" s="51" t="s">
        <v>717</v>
      </c>
      <c r="C1206" s="70" t="str">
        <f t="shared" si="36"/>
        <v>21375803 TEATRO NACIONAL</v>
      </c>
      <c r="D1206" s="51" t="s">
        <v>685</v>
      </c>
      <c r="E1206" s="51" t="s">
        <v>317</v>
      </c>
      <c r="F1206" s="51" t="s">
        <v>318</v>
      </c>
      <c r="G1206" s="50">
        <v>16732216</v>
      </c>
      <c r="H1206" s="50">
        <v>16732216</v>
      </c>
      <c r="I1206" s="50">
        <v>4183054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16732216</v>
      </c>
      <c r="P1206" s="71">
        <f t="shared" si="37"/>
        <v>0</v>
      </c>
    </row>
    <row r="1207" spans="1:16" ht="14.4" x14ac:dyDescent="0.2">
      <c r="A1207" s="51" t="s">
        <v>716</v>
      </c>
      <c r="B1207" s="51" t="s">
        <v>717</v>
      </c>
      <c r="C1207" s="70" t="str">
        <f t="shared" si="36"/>
        <v>21375803 TEATRO NACIONAL</v>
      </c>
      <c r="D1207" s="51" t="s">
        <v>685</v>
      </c>
      <c r="E1207" s="51" t="s">
        <v>319</v>
      </c>
      <c r="F1207" s="51" t="s">
        <v>320</v>
      </c>
      <c r="G1207" s="50">
        <v>45865022</v>
      </c>
      <c r="H1207" s="50">
        <v>45865022</v>
      </c>
      <c r="I1207" s="50">
        <v>11466255.5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45865022</v>
      </c>
      <c r="P1207" s="71">
        <f t="shared" si="37"/>
        <v>0</v>
      </c>
    </row>
    <row r="1208" spans="1:16" ht="14.4" x14ac:dyDescent="0.2">
      <c r="A1208" s="51" t="s">
        <v>716</v>
      </c>
      <c r="B1208" s="51" t="s">
        <v>717</v>
      </c>
      <c r="C1208" s="70" t="str">
        <f t="shared" si="36"/>
        <v>21375803 TEATRO NACIONAL</v>
      </c>
      <c r="D1208" s="51" t="s">
        <v>685</v>
      </c>
      <c r="E1208" s="51" t="s">
        <v>321</v>
      </c>
      <c r="F1208" s="51" t="s">
        <v>322</v>
      </c>
      <c r="G1208" s="50">
        <v>5396608</v>
      </c>
      <c r="H1208" s="50">
        <v>5396608</v>
      </c>
      <c r="I1208" s="50">
        <v>1349152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5396608</v>
      </c>
      <c r="P1208" s="71">
        <f t="shared" si="37"/>
        <v>0</v>
      </c>
    </row>
    <row r="1209" spans="1:16" ht="14.4" x14ac:dyDescent="0.2">
      <c r="A1209" s="51" t="s">
        <v>716</v>
      </c>
      <c r="B1209" s="51" t="s">
        <v>717</v>
      </c>
      <c r="C1209" s="70" t="str">
        <f t="shared" si="36"/>
        <v>21375803 TEATRO NACIONAL</v>
      </c>
      <c r="D1209" s="51" t="s">
        <v>685</v>
      </c>
      <c r="E1209" s="51" t="s">
        <v>323</v>
      </c>
      <c r="F1209" s="51" t="s">
        <v>324</v>
      </c>
      <c r="G1209" s="50">
        <v>750000</v>
      </c>
      <c r="H1209" s="50">
        <v>750000</v>
      </c>
      <c r="I1209" s="50">
        <v>187500</v>
      </c>
      <c r="J1209" s="50">
        <v>0</v>
      </c>
      <c r="K1209" s="50">
        <v>0</v>
      </c>
      <c r="L1209" s="50">
        <v>0</v>
      </c>
      <c r="M1209" s="50">
        <v>0</v>
      </c>
      <c r="N1209" s="50">
        <v>0</v>
      </c>
      <c r="O1209" s="50">
        <v>750000</v>
      </c>
      <c r="P1209" s="69">
        <f t="shared" si="37"/>
        <v>0</v>
      </c>
    </row>
    <row r="1210" spans="1:16" ht="14.4" x14ac:dyDescent="0.2">
      <c r="A1210" s="51" t="s">
        <v>716</v>
      </c>
      <c r="B1210" s="51" t="s">
        <v>717</v>
      </c>
      <c r="C1210" s="70" t="str">
        <f t="shared" si="36"/>
        <v>21375803 TEATRO NACIONAL</v>
      </c>
      <c r="D1210" s="51" t="s">
        <v>685</v>
      </c>
      <c r="E1210" s="51" t="s">
        <v>325</v>
      </c>
      <c r="F1210" s="51" t="s">
        <v>326</v>
      </c>
      <c r="G1210" s="50">
        <v>5820000</v>
      </c>
      <c r="H1210" s="50">
        <v>5820000</v>
      </c>
      <c r="I1210" s="50">
        <v>1455000</v>
      </c>
      <c r="J1210" s="50">
        <v>0</v>
      </c>
      <c r="K1210" s="50">
        <v>0</v>
      </c>
      <c r="L1210" s="50">
        <v>0</v>
      </c>
      <c r="M1210" s="50">
        <v>0</v>
      </c>
      <c r="N1210" s="50">
        <v>0</v>
      </c>
      <c r="O1210" s="50">
        <v>5820000</v>
      </c>
      <c r="P1210" s="71">
        <f t="shared" si="37"/>
        <v>0</v>
      </c>
    </row>
    <row r="1211" spans="1:16" ht="14.4" x14ac:dyDescent="0.2">
      <c r="A1211" s="51" t="s">
        <v>716</v>
      </c>
      <c r="B1211" s="51" t="s">
        <v>717</v>
      </c>
      <c r="C1211" s="70" t="str">
        <f t="shared" si="36"/>
        <v>21375803 TEATRO NACIONAL</v>
      </c>
      <c r="D1211" s="51" t="s">
        <v>685</v>
      </c>
      <c r="E1211" s="51" t="s">
        <v>327</v>
      </c>
      <c r="F1211" s="51" t="s">
        <v>328</v>
      </c>
      <c r="G1211" s="50">
        <v>6540000</v>
      </c>
      <c r="H1211" s="50">
        <v>6540000</v>
      </c>
      <c r="I1211" s="50">
        <v>1635000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6540000</v>
      </c>
      <c r="P1211" s="69">
        <f t="shared" si="37"/>
        <v>0</v>
      </c>
    </row>
    <row r="1212" spans="1:16" ht="14.4" x14ac:dyDescent="0.2">
      <c r="A1212" s="51" t="s">
        <v>716</v>
      </c>
      <c r="B1212" s="51" t="s">
        <v>717</v>
      </c>
      <c r="C1212" s="70" t="str">
        <f t="shared" si="36"/>
        <v>21375803 TEATRO NACIONAL</v>
      </c>
      <c r="D1212" s="51" t="s">
        <v>685</v>
      </c>
      <c r="E1212" s="51" t="s">
        <v>329</v>
      </c>
      <c r="F1212" s="51" t="s">
        <v>330</v>
      </c>
      <c r="G1212" s="50">
        <v>14000000</v>
      </c>
      <c r="H1212" s="50">
        <v>14000000</v>
      </c>
      <c r="I1212" s="50">
        <v>3500000</v>
      </c>
      <c r="J1212" s="50">
        <v>0</v>
      </c>
      <c r="K1212" s="50">
        <v>0</v>
      </c>
      <c r="L1212" s="50">
        <v>0</v>
      </c>
      <c r="M1212" s="50">
        <v>0</v>
      </c>
      <c r="N1212" s="50">
        <v>0</v>
      </c>
      <c r="O1212" s="50">
        <v>14000000</v>
      </c>
      <c r="P1212" s="71">
        <f t="shared" si="37"/>
        <v>0</v>
      </c>
    </row>
    <row r="1213" spans="1:16" ht="14.4" x14ac:dyDescent="0.2">
      <c r="A1213" s="51" t="s">
        <v>716</v>
      </c>
      <c r="B1213" s="51" t="s">
        <v>717</v>
      </c>
      <c r="C1213" s="70" t="str">
        <f t="shared" si="36"/>
        <v>21375803 TEATRO NACIONAL</v>
      </c>
      <c r="D1213" s="51" t="s">
        <v>685</v>
      </c>
      <c r="E1213" s="51" t="s">
        <v>331</v>
      </c>
      <c r="F1213" s="51" t="s">
        <v>332</v>
      </c>
      <c r="G1213" s="50">
        <v>6000000</v>
      </c>
      <c r="H1213" s="50">
        <v>6000000</v>
      </c>
      <c r="I1213" s="50">
        <v>1500000</v>
      </c>
      <c r="J1213" s="50">
        <v>0</v>
      </c>
      <c r="K1213" s="50">
        <v>0</v>
      </c>
      <c r="L1213" s="50">
        <v>0</v>
      </c>
      <c r="M1213" s="50">
        <v>0</v>
      </c>
      <c r="N1213" s="50">
        <v>0</v>
      </c>
      <c r="O1213" s="50">
        <v>6000000</v>
      </c>
      <c r="P1213" s="71">
        <f t="shared" si="37"/>
        <v>0</v>
      </c>
    </row>
    <row r="1214" spans="1:16" ht="14.4" x14ac:dyDescent="0.2">
      <c r="A1214" s="51" t="s">
        <v>716</v>
      </c>
      <c r="B1214" s="51" t="s">
        <v>717</v>
      </c>
      <c r="C1214" s="70" t="str">
        <f t="shared" si="36"/>
        <v>21375803 TEATRO NACIONAL</v>
      </c>
      <c r="D1214" s="51" t="s">
        <v>685</v>
      </c>
      <c r="E1214" s="51" t="s">
        <v>335</v>
      </c>
      <c r="F1214" s="51" t="s">
        <v>336</v>
      </c>
      <c r="G1214" s="50">
        <v>7358414</v>
      </c>
      <c r="H1214" s="50">
        <v>7358414</v>
      </c>
      <c r="I1214" s="50">
        <v>1839603.5</v>
      </c>
      <c r="J1214" s="50">
        <v>0</v>
      </c>
      <c r="K1214" s="50">
        <v>0</v>
      </c>
      <c r="L1214" s="50">
        <v>0</v>
      </c>
      <c r="M1214" s="50">
        <v>0</v>
      </c>
      <c r="N1214" s="50">
        <v>0</v>
      </c>
      <c r="O1214" s="50">
        <v>7358414</v>
      </c>
      <c r="P1214" s="71">
        <f t="shared" si="37"/>
        <v>0</v>
      </c>
    </row>
    <row r="1215" spans="1:16" ht="14.4" x14ac:dyDescent="0.2">
      <c r="A1215" s="51" t="s">
        <v>716</v>
      </c>
      <c r="B1215" s="51" t="s">
        <v>717</v>
      </c>
      <c r="C1215" s="70" t="str">
        <f t="shared" si="36"/>
        <v>21375803 TEATRO NACIONAL</v>
      </c>
      <c r="D1215" s="51" t="s">
        <v>685</v>
      </c>
      <c r="E1215" s="51" t="s">
        <v>371</v>
      </c>
      <c r="F1215" s="51" t="s">
        <v>372</v>
      </c>
      <c r="G1215" s="50">
        <v>48628418</v>
      </c>
      <c r="H1215" s="50">
        <v>48628418</v>
      </c>
      <c r="I1215" s="50">
        <v>27628418</v>
      </c>
      <c r="J1215" s="50">
        <v>0</v>
      </c>
      <c r="K1215" s="50">
        <v>0</v>
      </c>
      <c r="L1215" s="50">
        <v>0</v>
      </c>
      <c r="M1215" s="50">
        <v>2225377.6</v>
      </c>
      <c r="N1215" s="50">
        <v>652653.07999999996</v>
      </c>
      <c r="O1215" s="50">
        <v>46403040.399999999</v>
      </c>
      <c r="P1215" s="71">
        <f t="shared" si="37"/>
        <v>4.5762903494002215E-2</v>
      </c>
    </row>
    <row r="1216" spans="1:16" ht="14.4" x14ac:dyDescent="0.2">
      <c r="A1216" s="51" t="s">
        <v>716</v>
      </c>
      <c r="B1216" s="51" t="s">
        <v>717</v>
      </c>
      <c r="C1216" s="70" t="str">
        <f t="shared" si="36"/>
        <v>21375803 TEATRO NACIONAL</v>
      </c>
      <c r="D1216" s="51" t="s">
        <v>685</v>
      </c>
      <c r="E1216" s="51" t="s">
        <v>373</v>
      </c>
      <c r="F1216" s="51" t="s">
        <v>374</v>
      </c>
      <c r="G1216" s="50">
        <v>20628418</v>
      </c>
      <c r="H1216" s="50">
        <v>20628418</v>
      </c>
      <c r="I1216" s="50">
        <v>20628418</v>
      </c>
      <c r="J1216" s="50">
        <v>0</v>
      </c>
      <c r="K1216" s="50">
        <v>0</v>
      </c>
      <c r="L1216" s="50">
        <v>0</v>
      </c>
      <c r="M1216" s="50">
        <v>1572723.81</v>
      </c>
      <c r="N1216" s="50">
        <v>0</v>
      </c>
      <c r="O1216" s="50">
        <v>19055694.190000001</v>
      </c>
      <c r="P1216" s="71">
        <f t="shared" si="37"/>
        <v>7.6240640944933352E-2</v>
      </c>
    </row>
    <row r="1217" spans="1:16" ht="14.4" x14ac:dyDescent="0.2">
      <c r="A1217" s="51" t="s">
        <v>716</v>
      </c>
      <c r="B1217" s="51" t="s">
        <v>717</v>
      </c>
      <c r="C1217" s="70" t="str">
        <f t="shared" si="36"/>
        <v>21375803 TEATRO NACIONAL</v>
      </c>
      <c r="D1217" s="51" t="s">
        <v>685</v>
      </c>
      <c r="E1217" s="51" t="s">
        <v>390</v>
      </c>
      <c r="F1217" s="51" t="s">
        <v>376</v>
      </c>
      <c r="G1217" s="50">
        <v>17794844</v>
      </c>
      <c r="H1217" s="50">
        <v>17794844</v>
      </c>
      <c r="I1217" s="50">
        <v>17794844</v>
      </c>
      <c r="J1217" s="50">
        <v>0</v>
      </c>
      <c r="K1217" s="50">
        <v>0</v>
      </c>
      <c r="L1217" s="50">
        <v>0</v>
      </c>
      <c r="M1217" s="50">
        <v>1356690.32</v>
      </c>
      <c r="N1217" s="50">
        <v>0</v>
      </c>
      <c r="O1217" s="50">
        <v>16438153.68</v>
      </c>
      <c r="P1217" s="71">
        <f t="shared" si="37"/>
        <v>7.6240641390281375E-2</v>
      </c>
    </row>
    <row r="1218" spans="1:16" ht="14.4" x14ac:dyDescent="0.2">
      <c r="A1218" s="51" t="s">
        <v>716</v>
      </c>
      <c r="B1218" s="51" t="s">
        <v>717</v>
      </c>
      <c r="C1218" s="70" t="str">
        <f t="shared" si="36"/>
        <v>21375803 TEATRO NACIONAL</v>
      </c>
      <c r="D1218" s="51" t="s">
        <v>685</v>
      </c>
      <c r="E1218" s="51" t="s">
        <v>411</v>
      </c>
      <c r="F1218" s="51" t="s">
        <v>397</v>
      </c>
      <c r="G1218" s="50">
        <v>2833574</v>
      </c>
      <c r="H1218" s="50">
        <v>2833574</v>
      </c>
      <c r="I1218" s="50">
        <v>2833574</v>
      </c>
      <c r="J1218" s="50">
        <v>0</v>
      </c>
      <c r="K1218" s="50">
        <v>0</v>
      </c>
      <c r="L1218" s="50">
        <v>0</v>
      </c>
      <c r="M1218" s="50">
        <v>216033.49</v>
      </c>
      <c r="N1218" s="50">
        <v>0</v>
      </c>
      <c r="O1218" s="50">
        <v>2617540.5099999998</v>
      </c>
      <c r="P1218" s="71">
        <f t="shared" si="37"/>
        <v>7.6240638148147882E-2</v>
      </c>
    </row>
    <row r="1219" spans="1:16" ht="14.4" x14ac:dyDescent="0.2">
      <c r="A1219" s="51" t="s">
        <v>716</v>
      </c>
      <c r="B1219" s="51" t="s">
        <v>717</v>
      </c>
      <c r="C1219" s="70" t="str">
        <f t="shared" si="36"/>
        <v>21375803 TEATRO NACIONAL</v>
      </c>
      <c r="D1219" s="51" t="s">
        <v>685</v>
      </c>
      <c r="E1219" s="51" t="s">
        <v>601</v>
      </c>
      <c r="F1219" s="51" t="s">
        <v>602</v>
      </c>
      <c r="G1219" s="50">
        <v>4100000</v>
      </c>
      <c r="H1219" s="50">
        <v>4100000</v>
      </c>
      <c r="I1219" s="50">
        <v>1025000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4100000</v>
      </c>
      <c r="P1219" s="71">
        <f t="shared" si="37"/>
        <v>0</v>
      </c>
    </row>
    <row r="1220" spans="1:16" ht="14.4" x14ac:dyDescent="0.2">
      <c r="A1220" s="51" t="s">
        <v>716</v>
      </c>
      <c r="B1220" s="51" t="s">
        <v>717</v>
      </c>
      <c r="C1220" s="70" t="str">
        <f t="shared" si="36"/>
        <v>21375803 TEATRO NACIONAL</v>
      </c>
      <c r="D1220" s="51" t="s">
        <v>685</v>
      </c>
      <c r="E1220" s="51" t="s">
        <v>605</v>
      </c>
      <c r="F1220" s="51" t="s">
        <v>606</v>
      </c>
      <c r="G1220" s="50">
        <v>4100000</v>
      </c>
      <c r="H1220" s="50">
        <v>4100000</v>
      </c>
      <c r="I1220" s="50">
        <v>1025000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4100000</v>
      </c>
      <c r="P1220" s="71">
        <f t="shared" si="37"/>
        <v>0</v>
      </c>
    </row>
    <row r="1221" spans="1:16" ht="14.4" x14ac:dyDescent="0.2">
      <c r="A1221" s="51" t="s">
        <v>716</v>
      </c>
      <c r="B1221" s="51" t="s">
        <v>717</v>
      </c>
      <c r="C1221" s="70" t="str">
        <f t="shared" si="36"/>
        <v>21375803 TEATRO NACIONAL</v>
      </c>
      <c r="D1221" s="51" t="s">
        <v>685</v>
      </c>
      <c r="E1221" s="51" t="s">
        <v>607</v>
      </c>
      <c r="F1221" s="51" t="s">
        <v>608</v>
      </c>
      <c r="G1221" s="50">
        <v>18900000</v>
      </c>
      <c r="H1221" s="50">
        <v>18900000</v>
      </c>
      <c r="I1221" s="50">
        <v>4725000</v>
      </c>
      <c r="J1221" s="50">
        <v>0</v>
      </c>
      <c r="K1221" s="50">
        <v>0</v>
      </c>
      <c r="L1221" s="50">
        <v>0</v>
      </c>
      <c r="M1221" s="50">
        <v>652653.79</v>
      </c>
      <c r="N1221" s="50">
        <v>652653.07999999996</v>
      </c>
      <c r="O1221" s="50">
        <v>18247346.210000001</v>
      </c>
      <c r="P1221" s="71">
        <f t="shared" si="37"/>
        <v>3.4531946560846564E-2</v>
      </c>
    </row>
    <row r="1222" spans="1:16" ht="14.4" x14ac:dyDescent="0.2">
      <c r="A1222" s="51" t="s">
        <v>716</v>
      </c>
      <c r="B1222" s="51" t="s">
        <v>717</v>
      </c>
      <c r="C1222" s="70" t="str">
        <f t="shared" si="36"/>
        <v>21375803 TEATRO NACIONAL</v>
      </c>
      <c r="D1222" s="51" t="s">
        <v>685</v>
      </c>
      <c r="E1222" s="51" t="s">
        <v>609</v>
      </c>
      <c r="F1222" s="51" t="s">
        <v>610</v>
      </c>
      <c r="G1222" s="50">
        <v>11900000</v>
      </c>
      <c r="H1222" s="50">
        <v>11900000</v>
      </c>
      <c r="I1222" s="50">
        <v>2975000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11900000</v>
      </c>
      <c r="P1222" s="71">
        <f t="shared" si="37"/>
        <v>0</v>
      </c>
    </row>
    <row r="1223" spans="1:16" ht="14.4" x14ac:dyDescent="0.2">
      <c r="A1223" s="51" t="s">
        <v>716</v>
      </c>
      <c r="B1223" s="51" t="s">
        <v>717</v>
      </c>
      <c r="C1223" s="70" t="str">
        <f t="shared" ref="C1223:C1286" si="38">+CONCATENATE(A1223," ",B1223)</f>
        <v>21375803 TEATRO NACIONAL</v>
      </c>
      <c r="D1223" s="51" t="s">
        <v>685</v>
      </c>
      <c r="E1223" s="51" t="s">
        <v>611</v>
      </c>
      <c r="F1223" s="51" t="s">
        <v>612</v>
      </c>
      <c r="G1223" s="50">
        <v>7000000</v>
      </c>
      <c r="H1223" s="50">
        <v>7000000</v>
      </c>
      <c r="I1223" s="50">
        <v>1750000</v>
      </c>
      <c r="J1223" s="50">
        <v>0</v>
      </c>
      <c r="K1223" s="50">
        <v>0</v>
      </c>
      <c r="L1223" s="50">
        <v>0</v>
      </c>
      <c r="M1223" s="50">
        <v>652653.79</v>
      </c>
      <c r="N1223" s="50">
        <v>652653.07999999996</v>
      </c>
      <c r="O1223" s="50">
        <v>6347346.21</v>
      </c>
      <c r="P1223" s="71">
        <f t="shared" ref="P1223:P1286" si="39">+IFERROR(M1223/H1223,0)</f>
        <v>9.3236255714285718E-2</v>
      </c>
    </row>
    <row r="1224" spans="1:16" ht="14.4" x14ac:dyDescent="0.2">
      <c r="A1224" s="51" t="s">
        <v>716</v>
      </c>
      <c r="B1224" s="51" t="s">
        <v>717</v>
      </c>
      <c r="C1224" s="70" t="str">
        <f t="shared" si="38"/>
        <v>21375803 TEATRO NACIONAL</v>
      </c>
      <c r="D1224" s="51" t="s">
        <v>685</v>
      </c>
      <c r="E1224" s="51" t="s">
        <v>631</v>
      </c>
      <c r="F1224" s="51" t="s">
        <v>632</v>
      </c>
      <c r="G1224" s="50">
        <v>5000000</v>
      </c>
      <c r="H1224" s="50">
        <v>5000000</v>
      </c>
      <c r="I1224" s="50">
        <v>1250000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5000000</v>
      </c>
      <c r="P1224" s="71">
        <f t="shared" si="39"/>
        <v>0</v>
      </c>
    </row>
    <row r="1225" spans="1:16" ht="14.4" x14ac:dyDescent="0.2">
      <c r="A1225" s="51" t="s">
        <v>716</v>
      </c>
      <c r="B1225" s="51" t="s">
        <v>717</v>
      </c>
      <c r="C1225" s="70" t="str">
        <f t="shared" si="38"/>
        <v>21375803 TEATRO NACIONAL</v>
      </c>
      <c r="D1225" s="51" t="s">
        <v>685</v>
      </c>
      <c r="E1225" s="51" t="s">
        <v>633</v>
      </c>
      <c r="F1225" s="51" t="s">
        <v>634</v>
      </c>
      <c r="G1225" s="50">
        <v>5000000</v>
      </c>
      <c r="H1225" s="50">
        <v>5000000</v>
      </c>
      <c r="I1225" s="50">
        <v>1250000</v>
      </c>
      <c r="J1225" s="50">
        <v>0</v>
      </c>
      <c r="K1225" s="50">
        <v>0</v>
      </c>
      <c r="L1225" s="50">
        <v>0</v>
      </c>
      <c r="M1225" s="50">
        <v>0</v>
      </c>
      <c r="N1225" s="50">
        <v>0</v>
      </c>
      <c r="O1225" s="50">
        <v>5000000</v>
      </c>
      <c r="P1225" s="71">
        <f t="shared" si="39"/>
        <v>0</v>
      </c>
    </row>
    <row r="1226" spans="1:16" ht="14.4" x14ac:dyDescent="0.2">
      <c r="A1226" s="51" t="s">
        <v>716</v>
      </c>
      <c r="B1226" s="51" t="s">
        <v>717</v>
      </c>
      <c r="C1226" s="70" t="str">
        <f t="shared" si="38"/>
        <v>21375803 TEATRO NACIONAL</v>
      </c>
      <c r="D1226" s="51" t="s">
        <v>689</v>
      </c>
      <c r="E1226" s="51" t="s">
        <v>337</v>
      </c>
      <c r="F1226" s="51" t="s">
        <v>338</v>
      </c>
      <c r="G1226" s="50">
        <v>334256000</v>
      </c>
      <c r="H1226" s="50">
        <v>334256000</v>
      </c>
      <c r="I1226" s="50">
        <v>334256000</v>
      </c>
      <c r="J1226" s="50">
        <v>0</v>
      </c>
      <c r="K1226" s="50">
        <v>0</v>
      </c>
      <c r="L1226" s="50">
        <v>0</v>
      </c>
      <c r="M1226" s="50">
        <v>16339739.08</v>
      </c>
      <c r="N1226" s="50">
        <v>0</v>
      </c>
      <c r="O1226" s="50">
        <v>317916260.92000002</v>
      </c>
      <c r="P1226" s="71">
        <f t="shared" si="39"/>
        <v>4.8883906586568382E-2</v>
      </c>
    </row>
    <row r="1227" spans="1:16" ht="14.4" x14ac:dyDescent="0.2">
      <c r="A1227" s="51" t="s">
        <v>716</v>
      </c>
      <c r="B1227" s="51" t="s">
        <v>717</v>
      </c>
      <c r="C1227" s="70" t="str">
        <f t="shared" si="38"/>
        <v>21375803 TEATRO NACIONAL</v>
      </c>
      <c r="D1227" s="51" t="s">
        <v>689</v>
      </c>
      <c r="E1227" s="51" t="s">
        <v>339</v>
      </c>
      <c r="F1227" s="51" t="s">
        <v>340</v>
      </c>
      <c r="G1227" s="50">
        <v>106300000</v>
      </c>
      <c r="H1227" s="50">
        <v>106300000</v>
      </c>
      <c r="I1227" s="50">
        <v>106300000</v>
      </c>
      <c r="J1227" s="50">
        <v>0</v>
      </c>
      <c r="K1227" s="50">
        <v>0</v>
      </c>
      <c r="L1227" s="50">
        <v>0</v>
      </c>
      <c r="M1227" s="50">
        <v>0</v>
      </c>
      <c r="N1227" s="50">
        <v>0</v>
      </c>
      <c r="O1227" s="50">
        <v>106300000</v>
      </c>
      <c r="P1227" s="71">
        <f t="shared" si="39"/>
        <v>0</v>
      </c>
    </row>
    <row r="1228" spans="1:16" ht="14.4" x14ac:dyDescent="0.2">
      <c r="A1228" s="51" t="s">
        <v>716</v>
      </c>
      <c r="B1228" s="51" t="s">
        <v>717</v>
      </c>
      <c r="C1228" s="70" t="str">
        <f t="shared" si="38"/>
        <v>21375803 TEATRO NACIONAL</v>
      </c>
      <c r="D1228" s="51" t="s">
        <v>689</v>
      </c>
      <c r="E1228" s="51" t="s">
        <v>345</v>
      </c>
      <c r="F1228" s="51" t="s">
        <v>346</v>
      </c>
      <c r="G1228" s="50">
        <v>27743109</v>
      </c>
      <c r="H1228" s="50">
        <v>27743109</v>
      </c>
      <c r="I1228" s="50">
        <v>27743109</v>
      </c>
      <c r="J1228" s="50">
        <v>0</v>
      </c>
      <c r="K1228" s="50">
        <v>0</v>
      </c>
      <c r="L1228" s="50">
        <v>0</v>
      </c>
      <c r="M1228" s="50">
        <v>0</v>
      </c>
      <c r="N1228" s="50">
        <v>0</v>
      </c>
      <c r="O1228" s="50">
        <v>27743109</v>
      </c>
      <c r="P1228" s="71">
        <f t="shared" si="39"/>
        <v>0</v>
      </c>
    </row>
    <row r="1229" spans="1:16" ht="14.4" x14ac:dyDescent="0.2">
      <c r="A1229" s="51" t="s">
        <v>716</v>
      </c>
      <c r="B1229" s="51" t="s">
        <v>717</v>
      </c>
      <c r="C1229" s="70" t="str">
        <f t="shared" si="38"/>
        <v>21375803 TEATRO NACIONAL</v>
      </c>
      <c r="D1229" s="51" t="s">
        <v>689</v>
      </c>
      <c r="E1229" s="51" t="s">
        <v>347</v>
      </c>
      <c r="F1229" s="51" t="s">
        <v>348</v>
      </c>
      <c r="G1229" s="50">
        <v>1421275</v>
      </c>
      <c r="H1229" s="50">
        <v>1421275</v>
      </c>
      <c r="I1229" s="50">
        <v>1421275</v>
      </c>
      <c r="J1229" s="50">
        <v>0</v>
      </c>
      <c r="K1229" s="50">
        <v>0</v>
      </c>
      <c r="L1229" s="50">
        <v>0</v>
      </c>
      <c r="M1229" s="50">
        <v>0</v>
      </c>
      <c r="N1229" s="50">
        <v>0</v>
      </c>
      <c r="O1229" s="50">
        <v>1421275</v>
      </c>
      <c r="P1229" s="71">
        <f t="shared" si="39"/>
        <v>0</v>
      </c>
    </row>
    <row r="1230" spans="1:16" ht="14.4" x14ac:dyDescent="0.2">
      <c r="A1230" s="51" t="s">
        <v>716</v>
      </c>
      <c r="B1230" s="51" t="s">
        <v>717</v>
      </c>
      <c r="C1230" s="70" t="str">
        <f t="shared" si="38"/>
        <v>21375803 TEATRO NACIONAL</v>
      </c>
      <c r="D1230" s="51" t="s">
        <v>689</v>
      </c>
      <c r="E1230" s="51" t="s">
        <v>349</v>
      </c>
      <c r="F1230" s="51" t="s">
        <v>350</v>
      </c>
      <c r="G1230" s="50">
        <v>56135616</v>
      </c>
      <c r="H1230" s="50">
        <v>56135616</v>
      </c>
      <c r="I1230" s="50">
        <v>56135616</v>
      </c>
      <c r="J1230" s="50">
        <v>0</v>
      </c>
      <c r="K1230" s="50">
        <v>0</v>
      </c>
      <c r="L1230" s="50">
        <v>0</v>
      </c>
      <c r="M1230" s="50">
        <v>0</v>
      </c>
      <c r="N1230" s="50">
        <v>0</v>
      </c>
      <c r="O1230" s="50">
        <v>56135616</v>
      </c>
      <c r="P1230" s="71">
        <f t="shared" si="39"/>
        <v>0</v>
      </c>
    </row>
    <row r="1231" spans="1:16" ht="14.4" x14ac:dyDescent="0.2">
      <c r="A1231" s="51" t="s">
        <v>716</v>
      </c>
      <c r="B1231" s="51" t="s">
        <v>717</v>
      </c>
      <c r="C1231" s="70" t="str">
        <f t="shared" si="38"/>
        <v>21375803 TEATRO NACIONAL</v>
      </c>
      <c r="D1231" s="51" t="s">
        <v>689</v>
      </c>
      <c r="E1231" s="51" t="s">
        <v>351</v>
      </c>
      <c r="F1231" s="51" t="s">
        <v>352</v>
      </c>
      <c r="G1231" s="50">
        <v>5000000</v>
      </c>
      <c r="H1231" s="50">
        <v>5000000</v>
      </c>
      <c r="I1231" s="50">
        <v>5000000</v>
      </c>
      <c r="J1231" s="50">
        <v>0</v>
      </c>
      <c r="K1231" s="50">
        <v>0</v>
      </c>
      <c r="L1231" s="50">
        <v>0</v>
      </c>
      <c r="M1231" s="50">
        <v>0</v>
      </c>
      <c r="N1231" s="50">
        <v>0</v>
      </c>
      <c r="O1231" s="50">
        <v>5000000</v>
      </c>
      <c r="P1231" s="71">
        <f t="shared" si="39"/>
        <v>0</v>
      </c>
    </row>
    <row r="1232" spans="1:16" ht="14.4" x14ac:dyDescent="0.2">
      <c r="A1232" s="51" t="s">
        <v>716</v>
      </c>
      <c r="B1232" s="51" t="s">
        <v>717</v>
      </c>
      <c r="C1232" s="70" t="str">
        <f t="shared" si="38"/>
        <v>21375803 TEATRO NACIONAL</v>
      </c>
      <c r="D1232" s="51" t="s">
        <v>689</v>
      </c>
      <c r="E1232" s="51" t="s">
        <v>355</v>
      </c>
      <c r="F1232" s="51" t="s">
        <v>356</v>
      </c>
      <c r="G1232" s="50">
        <v>16000000</v>
      </c>
      <c r="H1232" s="50">
        <v>16000000</v>
      </c>
      <c r="I1232" s="50">
        <v>16000000</v>
      </c>
      <c r="J1232" s="50">
        <v>0</v>
      </c>
      <c r="K1232" s="50">
        <v>0</v>
      </c>
      <c r="L1232" s="50">
        <v>0</v>
      </c>
      <c r="M1232" s="50">
        <v>0</v>
      </c>
      <c r="N1232" s="50">
        <v>0</v>
      </c>
      <c r="O1232" s="50">
        <v>16000000</v>
      </c>
      <c r="P1232" s="71">
        <f t="shared" si="39"/>
        <v>0</v>
      </c>
    </row>
    <row r="1233" spans="1:16" ht="14.4" x14ac:dyDescent="0.2">
      <c r="A1233" s="51" t="s">
        <v>716</v>
      </c>
      <c r="B1233" s="51" t="s">
        <v>717</v>
      </c>
      <c r="C1233" s="70" t="str">
        <f t="shared" si="38"/>
        <v>21375803 TEATRO NACIONAL</v>
      </c>
      <c r="D1233" s="51" t="s">
        <v>689</v>
      </c>
      <c r="E1233" s="51" t="s">
        <v>357</v>
      </c>
      <c r="F1233" s="51" t="s">
        <v>358</v>
      </c>
      <c r="G1233" s="50">
        <v>211956000</v>
      </c>
      <c r="H1233" s="50">
        <v>211956000</v>
      </c>
      <c r="I1233" s="50">
        <v>211956000</v>
      </c>
      <c r="J1233" s="50">
        <v>0</v>
      </c>
      <c r="K1233" s="50">
        <v>0</v>
      </c>
      <c r="L1233" s="50">
        <v>0</v>
      </c>
      <c r="M1233" s="50">
        <v>16339739.08</v>
      </c>
      <c r="N1233" s="50">
        <v>0</v>
      </c>
      <c r="O1233" s="50">
        <v>195616260.91999999</v>
      </c>
      <c r="P1233" s="71">
        <f t="shared" si="39"/>
        <v>7.7090240804695315E-2</v>
      </c>
    </row>
    <row r="1234" spans="1:16" ht="14.4" x14ac:dyDescent="0.2">
      <c r="A1234" s="51" t="s">
        <v>716</v>
      </c>
      <c r="B1234" s="51" t="s">
        <v>717</v>
      </c>
      <c r="C1234" s="70" t="str">
        <f t="shared" si="38"/>
        <v>21375803 TEATRO NACIONAL</v>
      </c>
      <c r="D1234" s="51" t="s">
        <v>689</v>
      </c>
      <c r="E1234" s="51" t="s">
        <v>359</v>
      </c>
      <c r="F1234" s="51" t="s">
        <v>360</v>
      </c>
      <c r="G1234" s="50">
        <v>211956000</v>
      </c>
      <c r="H1234" s="50">
        <v>211956000</v>
      </c>
      <c r="I1234" s="50">
        <v>211956000</v>
      </c>
      <c r="J1234" s="50">
        <v>0</v>
      </c>
      <c r="K1234" s="50">
        <v>0</v>
      </c>
      <c r="L1234" s="50">
        <v>0</v>
      </c>
      <c r="M1234" s="50">
        <v>16339739.08</v>
      </c>
      <c r="N1234" s="50">
        <v>0</v>
      </c>
      <c r="O1234" s="50">
        <v>195616260.91999999</v>
      </c>
      <c r="P1234" s="71">
        <f t="shared" si="39"/>
        <v>7.7090240804695315E-2</v>
      </c>
    </row>
    <row r="1235" spans="1:16" ht="14.4" x14ac:dyDescent="0.2">
      <c r="A1235" s="51" t="s">
        <v>716</v>
      </c>
      <c r="B1235" s="51" t="s">
        <v>717</v>
      </c>
      <c r="C1235" s="70" t="str">
        <f t="shared" si="38"/>
        <v>21375803 TEATRO NACIONAL</v>
      </c>
      <c r="D1235" s="51" t="s">
        <v>689</v>
      </c>
      <c r="E1235" s="51" t="s">
        <v>365</v>
      </c>
      <c r="F1235" s="51" t="s">
        <v>366</v>
      </c>
      <c r="G1235" s="50">
        <v>16000000</v>
      </c>
      <c r="H1235" s="50">
        <v>16000000</v>
      </c>
      <c r="I1235" s="50">
        <v>16000000</v>
      </c>
      <c r="J1235" s="50">
        <v>0</v>
      </c>
      <c r="K1235" s="50">
        <v>0</v>
      </c>
      <c r="L1235" s="50">
        <v>0</v>
      </c>
      <c r="M1235" s="50">
        <v>0</v>
      </c>
      <c r="N1235" s="50">
        <v>0</v>
      </c>
      <c r="O1235" s="50">
        <v>16000000</v>
      </c>
      <c r="P1235" s="71">
        <f t="shared" si="39"/>
        <v>0</v>
      </c>
    </row>
    <row r="1236" spans="1:16" ht="14.4" x14ac:dyDescent="0.2">
      <c r="A1236" s="51" t="s">
        <v>716</v>
      </c>
      <c r="B1236" s="51" t="s">
        <v>717</v>
      </c>
      <c r="C1236" s="70" t="str">
        <f t="shared" si="38"/>
        <v>21375803 TEATRO NACIONAL</v>
      </c>
      <c r="D1236" s="51" t="s">
        <v>689</v>
      </c>
      <c r="E1236" s="51" t="s">
        <v>369</v>
      </c>
      <c r="F1236" s="51" t="s">
        <v>370</v>
      </c>
      <c r="G1236" s="50">
        <v>16000000</v>
      </c>
      <c r="H1236" s="50">
        <v>16000000</v>
      </c>
      <c r="I1236" s="50">
        <v>16000000</v>
      </c>
      <c r="J1236" s="50">
        <v>0</v>
      </c>
      <c r="K1236" s="50">
        <v>0</v>
      </c>
      <c r="L1236" s="50">
        <v>0</v>
      </c>
      <c r="M1236" s="50">
        <v>0</v>
      </c>
      <c r="N1236" s="50">
        <v>0</v>
      </c>
      <c r="O1236" s="50">
        <v>16000000</v>
      </c>
      <c r="P1236" s="71">
        <f t="shared" si="39"/>
        <v>0</v>
      </c>
    </row>
    <row r="1237" spans="1:16" ht="14.4" x14ac:dyDescent="0.2">
      <c r="A1237" s="51" t="s">
        <v>718</v>
      </c>
      <c r="B1237" s="51" t="s">
        <v>719</v>
      </c>
      <c r="C1237" s="70" t="str">
        <f t="shared" si="38"/>
        <v>21375804 TEATRO POPULAR MELICO SALAZAR</v>
      </c>
      <c r="D1237" s="51" t="s">
        <v>685</v>
      </c>
      <c r="E1237" s="51" t="s">
        <v>686</v>
      </c>
      <c r="F1237" s="51" t="s">
        <v>686</v>
      </c>
      <c r="G1237" s="50">
        <v>3290536313</v>
      </c>
      <c r="H1237" s="50">
        <v>3290536313</v>
      </c>
      <c r="I1237" s="50">
        <v>2397316316</v>
      </c>
      <c r="J1237" s="50">
        <v>0</v>
      </c>
      <c r="K1237" s="50">
        <v>0</v>
      </c>
      <c r="L1237" s="50">
        <v>0</v>
      </c>
      <c r="M1237" s="50">
        <v>250767577.96000001</v>
      </c>
      <c r="N1237" s="50">
        <v>200613295.13999999</v>
      </c>
      <c r="O1237" s="50">
        <v>3039768735.04</v>
      </c>
      <c r="P1237" s="71">
        <f t="shared" si="39"/>
        <v>7.6208725297844782E-2</v>
      </c>
    </row>
    <row r="1238" spans="1:16" ht="14.4" x14ac:dyDescent="0.2">
      <c r="A1238" s="51" t="s">
        <v>718</v>
      </c>
      <c r="B1238" s="51" t="s">
        <v>719</v>
      </c>
      <c r="C1238" s="70" t="str">
        <f t="shared" si="38"/>
        <v>21375804 TEATRO POPULAR MELICO SALAZAR</v>
      </c>
      <c r="D1238" s="51" t="s">
        <v>685</v>
      </c>
      <c r="E1238" s="51" t="s">
        <v>11</v>
      </c>
      <c r="F1238" s="51" t="s">
        <v>12</v>
      </c>
      <c r="G1238" s="50">
        <v>1992356412</v>
      </c>
      <c r="H1238" s="50">
        <v>1992356412</v>
      </c>
      <c r="I1238" s="50">
        <v>1992356412</v>
      </c>
      <c r="J1238" s="50">
        <v>0</v>
      </c>
      <c r="K1238" s="50">
        <v>0</v>
      </c>
      <c r="L1238" s="50">
        <v>0</v>
      </c>
      <c r="M1238" s="50">
        <v>238877118.62</v>
      </c>
      <c r="N1238" s="50">
        <v>191964745.38999999</v>
      </c>
      <c r="O1238" s="50">
        <v>1753479293.3800001</v>
      </c>
      <c r="P1238" s="71">
        <f t="shared" si="39"/>
        <v>0.11989678010482394</v>
      </c>
    </row>
    <row r="1239" spans="1:16" ht="14.4" x14ac:dyDescent="0.2">
      <c r="A1239" s="51" t="s">
        <v>718</v>
      </c>
      <c r="B1239" s="51" t="s">
        <v>719</v>
      </c>
      <c r="C1239" s="70" t="str">
        <f t="shared" si="38"/>
        <v>21375804 TEATRO POPULAR MELICO SALAZAR</v>
      </c>
      <c r="D1239" s="51" t="s">
        <v>685</v>
      </c>
      <c r="E1239" s="51" t="s">
        <v>13</v>
      </c>
      <c r="F1239" s="51" t="s">
        <v>14</v>
      </c>
      <c r="G1239" s="50">
        <v>920110672</v>
      </c>
      <c r="H1239" s="50">
        <v>920110672</v>
      </c>
      <c r="I1239" s="50">
        <v>920110672</v>
      </c>
      <c r="J1239" s="50">
        <v>0</v>
      </c>
      <c r="K1239" s="50">
        <v>0</v>
      </c>
      <c r="L1239" s="50">
        <v>0</v>
      </c>
      <c r="M1239" s="50">
        <v>70794312.540000007</v>
      </c>
      <c r="N1239" s="50">
        <v>46271107.310000002</v>
      </c>
      <c r="O1239" s="50">
        <v>849316359.46000004</v>
      </c>
      <c r="P1239" s="71">
        <f t="shared" si="39"/>
        <v>7.6941084039507807E-2</v>
      </c>
    </row>
    <row r="1240" spans="1:16" ht="14.4" x14ac:dyDescent="0.2">
      <c r="A1240" s="51" t="s">
        <v>718</v>
      </c>
      <c r="B1240" s="51" t="s">
        <v>719</v>
      </c>
      <c r="C1240" s="70" t="str">
        <f t="shared" si="38"/>
        <v>21375804 TEATRO POPULAR MELICO SALAZAR</v>
      </c>
      <c r="D1240" s="51" t="s">
        <v>685</v>
      </c>
      <c r="E1240" s="51" t="s">
        <v>15</v>
      </c>
      <c r="F1240" s="51" t="s">
        <v>16</v>
      </c>
      <c r="G1240" s="50">
        <v>920110672</v>
      </c>
      <c r="H1240" s="50">
        <v>920110672</v>
      </c>
      <c r="I1240" s="50">
        <v>920110672</v>
      </c>
      <c r="J1240" s="50">
        <v>0</v>
      </c>
      <c r="K1240" s="50">
        <v>0</v>
      </c>
      <c r="L1240" s="50">
        <v>0</v>
      </c>
      <c r="M1240" s="50">
        <v>70794312.540000007</v>
      </c>
      <c r="N1240" s="50">
        <v>46271107.310000002</v>
      </c>
      <c r="O1240" s="50">
        <v>849316359.46000004</v>
      </c>
      <c r="P1240" s="71">
        <f t="shared" si="39"/>
        <v>7.6941084039507807E-2</v>
      </c>
    </row>
    <row r="1241" spans="1:16" ht="14.4" x14ac:dyDescent="0.2">
      <c r="A1241" s="51" t="s">
        <v>718</v>
      </c>
      <c r="B1241" s="51" t="s">
        <v>719</v>
      </c>
      <c r="C1241" s="70" t="str">
        <f t="shared" si="38"/>
        <v>21375804 TEATRO POPULAR MELICO SALAZAR</v>
      </c>
      <c r="D1241" s="51" t="s">
        <v>685</v>
      </c>
      <c r="E1241" s="51" t="s">
        <v>21</v>
      </c>
      <c r="F1241" s="51" t="s">
        <v>22</v>
      </c>
      <c r="G1241" s="50">
        <v>128200000</v>
      </c>
      <c r="H1241" s="50">
        <v>128200000</v>
      </c>
      <c r="I1241" s="50">
        <v>128200000</v>
      </c>
      <c r="J1241" s="50">
        <v>0</v>
      </c>
      <c r="K1241" s="50">
        <v>0</v>
      </c>
      <c r="L1241" s="50">
        <v>0</v>
      </c>
      <c r="M1241" s="50">
        <v>13722014.91</v>
      </c>
      <c r="N1241" s="50">
        <v>13722014.91</v>
      </c>
      <c r="O1241" s="50">
        <v>114477985.09</v>
      </c>
      <c r="P1241" s="71">
        <f t="shared" si="39"/>
        <v>0.10703599773790952</v>
      </c>
    </row>
    <row r="1242" spans="1:16" ht="14.4" x14ac:dyDescent="0.2">
      <c r="A1242" s="51" t="s">
        <v>718</v>
      </c>
      <c r="B1242" s="51" t="s">
        <v>719</v>
      </c>
      <c r="C1242" s="70" t="str">
        <f t="shared" si="38"/>
        <v>21375804 TEATRO POPULAR MELICO SALAZAR</v>
      </c>
      <c r="D1242" s="51" t="s">
        <v>685</v>
      </c>
      <c r="E1242" s="51" t="s">
        <v>23</v>
      </c>
      <c r="F1242" s="51" t="s">
        <v>24</v>
      </c>
      <c r="G1242" s="50">
        <v>128200000</v>
      </c>
      <c r="H1242" s="50">
        <v>128200000</v>
      </c>
      <c r="I1242" s="50">
        <v>128200000</v>
      </c>
      <c r="J1242" s="50">
        <v>0</v>
      </c>
      <c r="K1242" s="50">
        <v>0</v>
      </c>
      <c r="L1242" s="50">
        <v>0</v>
      </c>
      <c r="M1242" s="50">
        <v>13722014.91</v>
      </c>
      <c r="N1242" s="50">
        <v>13722014.91</v>
      </c>
      <c r="O1242" s="50">
        <v>114477985.09</v>
      </c>
      <c r="P1242" s="71">
        <f t="shared" si="39"/>
        <v>0.10703599773790952</v>
      </c>
    </row>
    <row r="1243" spans="1:16" ht="14.4" x14ac:dyDescent="0.2">
      <c r="A1243" s="51" t="s">
        <v>718</v>
      </c>
      <c r="B1243" s="51" t="s">
        <v>719</v>
      </c>
      <c r="C1243" s="70" t="str">
        <f t="shared" si="38"/>
        <v>21375804 TEATRO POPULAR MELICO SALAZAR</v>
      </c>
      <c r="D1243" s="51" t="s">
        <v>685</v>
      </c>
      <c r="E1243" s="51" t="s">
        <v>27</v>
      </c>
      <c r="F1243" s="51" t="s">
        <v>28</v>
      </c>
      <c r="G1243" s="50">
        <v>621433920</v>
      </c>
      <c r="H1243" s="50">
        <v>621433920</v>
      </c>
      <c r="I1243" s="50">
        <v>621433920</v>
      </c>
      <c r="J1243" s="50">
        <v>0</v>
      </c>
      <c r="K1243" s="50">
        <v>0</v>
      </c>
      <c r="L1243" s="50">
        <v>0</v>
      </c>
      <c r="M1243" s="50">
        <v>130199628.84</v>
      </c>
      <c r="N1243" s="50">
        <v>130199628.84</v>
      </c>
      <c r="O1243" s="50">
        <v>491234291.16000003</v>
      </c>
      <c r="P1243" s="71">
        <f t="shared" si="39"/>
        <v>0.20951484083778368</v>
      </c>
    </row>
    <row r="1244" spans="1:16" ht="14.4" x14ac:dyDescent="0.2">
      <c r="A1244" s="51" t="s">
        <v>718</v>
      </c>
      <c r="B1244" s="51" t="s">
        <v>719</v>
      </c>
      <c r="C1244" s="70" t="str">
        <f t="shared" si="38"/>
        <v>21375804 TEATRO POPULAR MELICO SALAZAR</v>
      </c>
      <c r="D1244" s="51" t="s">
        <v>685</v>
      </c>
      <c r="E1244" s="51" t="s">
        <v>29</v>
      </c>
      <c r="F1244" s="51" t="s">
        <v>30</v>
      </c>
      <c r="G1244" s="50">
        <v>232104000</v>
      </c>
      <c r="H1244" s="50">
        <v>232104000</v>
      </c>
      <c r="I1244" s="50">
        <v>232104000</v>
      </c>
      <c r="J1244" s="50">
        <v>0</v>
      </c>
      <c r="K1244" s="50">
        <v>0</v>
      </c>
      <c r="L1244" s="50">
        <v>0</v>
      </c>
      <c r="M1244" s="50">
        <v>17504201.129999999</v>
      </c>
      <c r="N1244" s="50">
        <v>17504201.129999999</v>
      </c>
      <c r="O1244" s="50">
        <v>214599798.87</v>
      </c>
      <c r="P1244" s="71">
        <f t="shared" si="39"/>
        <v>7.5415335926998242E-2</v>
      </c>
    </row>
    <row r="1245" spans="1:16" ht="14.4" x14ac:dyDescent="0.2">
      <c r="A1245" s="51" t="s">
        <v>718</v>
      </c>
      <c r="B1245" s="51" t="s">
        <v>719</v>
      </c>
      <c r="C1245" s="70" t="str">
        <f t="shared" si="38"/>
        <v>21375804 TEATRO POPULAR MELICO SALAZAR</v>
      </c>
      <c r="D1245" s="51" t="s">
        <v>685</v>
      </c>
      <c r="E1245" s="51" t="s">
        <v>31</v>
      </c>
      <c r="F1245" s="51" t="s">
        <v>32</v>
      </c>
      <c r="G1245" s="50">
        <v>114618210</v>
      </c>
      <c r="H1245" s="50">
        <v>114618210</v>
      </c>
      <c r="I1245" s="50">
        <v>114618210</v>
      </c>
      <c r="J1245" s="50">
        <v>0</v>
      </c>
      <c r="K1245" s="50">
        <v>0</v>
      </c>
      <c r="L1245" s="50">
        <v>0</v>
      </c>
      <c r="M1245" s="50">
        <v>8718738.3399999999</v>
      </c>
      <c r="N1245" s="50">
        <v>8718738.3399999999</v>
      </c>
      <c r="O1245" s="50">
        <v>105899471.66</v>
      </c>
      <c r="P1245" s="71">
        <f t="shared" si="39"/>
        <v>7.6067653996690396E-2</v>
      </c>
    </row>
    <row r="1246" spans="1:16" ht="14.4" x14ac:dyDescent="0.2">
      <c r="A1246" s="51" t="s">
        <v>718</v>
      </c>
      <c r="B1246" s="51" t="s">
        <v>719</v>
      </c>
      <c r="C1246" s="70" t="str">
        <f t="shared" si="38"/>
        <v>21375804 TEATRO POPULAR MELICO SALAZAR</v>
      </c>
      <c r="D1246" s="51" t="s">
        <v>685</v>
      </c>
      <c r="E1246" s="51" t="s">
        <v>33</v>
      </c>
      <c r="F1246" s="51" t="s">
        <v>34</v>
      </c>
      <c r="G1246" s="50">
        <v>129776033</v>
      </c>
      <c r="H1246" s="50">
        <v>129776033</v>
      </c>
      <c r="I1246" s="50">
        <v>129776033</v>
      </c>
      <c r="J1246" s="50">
        <v>0</v>
      </c>
      <c r="K1246" s="50">
        <v>0</v>
      </c>
      <c r="L1246" s="50">
        <v>0</v>
      </c>
      <c r="M1246" s="50">
        <v>0</v>
      </c>
      <c r="N1246" s="50">
        <v>0</v>
      </c>
      <c r="O1246" s="50">
        <v>129776033</v>
      </c>
      <c r="P1246" s="71">
        <f t="shared" si="39"/>
        <v>0</v>
      </c>
    </row>
    <row r="1247" spans="1:16" ht="14.4" x14ac:dyDescent="0.2">
      <c r="A1247" s="51" t="s">
        <v>718</v>
      </c>
      <c r="B1247" s="51" t="s">
        <v>719</v>
      </c>
      <c r="C1247" s="70" t="str">
        <f t="shared" si="38"/>
        <v>21375804 TEATRO POPULAR MELICO SALAZAR</v>
      </c>
      <c r="D1247" s="51" t="s">
        <v>685</v>
      </c>
      <c r="E1247" s="51" t="s">
        <v>35</v>
      </c>
      <c r="F1247" s="51" t="s">
        <v>36</v>
      </c>
      <c r="G1247" s="50">
        <v>112035677</v>
      </c>
      <c r="H1247" s="50">
        <v>112035677</v>
      </c>
      <c r="I1247" s="50">
        <v>112035677</v>
      </c>
      <c r="J1247" s="50">
        <v>0</v>
      </c>
      <c r="K1247" s="50">
        <v>0</v>
      </c>
      <c r="L1247" s="50">
        <v>0</v>
      </c>
      <c r="M1247" s="50">
        <v>101529426.06</v>
      </c>
      <c r="N1247" s="50">
        <v>101529426.06</v>
      </c>
      <c r="O1247" s="50">
        <v>10506250.939999999</v>
      </c>
      <c r="P1247" s="71">
        <f t="shared" si="39"/>
        <v>0.90622405985907506</v>
      </c>
    </row>
    <row r="1248" spans="1:16" ht="14.4" x14ac:dyDescent="0.2">
      <c r="A1248" s="51" t="s">
        <v>718</v>
      </c>
      <c r="B1248" s="51" t="s">
        <v>719</v>
      </c>
      <c r="C1248" s="70" t="str">
        <f t="shared" si="38"/>
        <v>21375804 TEATRO POPULAR MELICO SALAZAR</v>
      </c>
      <c r="D1248" s="51" t="s">
        <v>685</v>
      </c>
      <c r="E1248" s="51" t="s">
        <v>37</v>
      </c>
      <c r="F1248" s="51" t="s">
        <v>38</v>
      </c>
      <c r="G1248" s="50">
        <v>32900000</v>
      </c>
      <c r="H1248" s="50">
        <v>32900000</v>
      </c>
      <c r="I1248" s="50">
        <v>32900000</v>
      </c>
      <c r="J1248" s="50">
        <v>0</v>
      </c>
      <c r="K1248" s="50">
        <v>0</v>
      </c>
      <c r="L1248" s="50">
        <v>0</v>
      </c>
      <c r="M1248" s="50">
        <v>2447263.31</v>
      </c>
      <c r="N1248" s="50">
        <v>2447263.31</v>
      </c>
      <c r="O1248" s="50">
        <v>30452736.690000001</v>
      </c>
      <c r="P1248" s="71">
        <f t="shared" si="39"/>
        <v>7.4384903039513686E-2</v>
      </c>
    </row>
    <row r="1249" spans="1:16" ht="14.4" x14ac:dyDescent="0.2">
      <c r="A1249" s="51" t="s">
        <v>718</v>
      </c>
      <c r="B1249" s="51" t="s">
        <v>719</v>
      </c>
      <c r="C1249" s="70" t="str">
        <f t="shared" si="38"/>
        <v>21375804 TEATRO POPULAR MELICO SALAZAR</v>
      </c>
      <c r="D1249" s="51" t="s">
        <v>685</v>
      </c>
      <c r="E1249" s="51" t="s">
        <v>39</v>
      </c>
      <c r="F1249" s="51" t="s">
        <v>40</v>
      </c>
      <c r="G1249" s="50">
        <v>150146936</v>
      </c>
      <c r="H1249" s="50">
        <v>150146936</v>
      </c>
      <c r="I1249" s="50">
        <v>150146936</v>
      </c>
      <c r="J1249" s="50">
        <v>0</v>
      </c>
      <c r="K1249" s="50">
        <v>0</v>
      </c>
      <c r="L1249" s="50">
        <v>0</v>
      </c>
      <c r="M1249" s="50">
        <v>11106104</v>
      </c>
      <c r="N1249" s="50">
        <v>0</v>
      </c>
      <c r="O1249" s="50">
        <v>139040832</v>
      </c>
      <c r="P1249" s="71">
        <f t="shared" si="39"/>
        <v>7.3968236021812656E-2</v>
      </c>
    </row>
    <row r="1250" spans="1:16" ht="14.4" x14ac:dyDescent="0.2">
      <c r="A1250" s="51" t="s">
        <v>718</v>
      </c>
      <c r="B1250" s="51" t="s">
        <v>719</v>
      </c>
      <c r="C1250" s="70" t="str">
        <f t="shared" si="38"/>
        <v>21375804 TEATRO POPULAR MELICO SALAZAR</v>
      </c>
      <c r="D1250" s="51" t="s">
        <v>685</v>
      </c>
      <c r="E1250" s="51" t="s">
        <v>57</v>
      </c>
      <c r="F1250" s="51" t="s">
        <v>42</v>
      </c>
      <c r="G1250" s="50">
        <v>142447093</v>
      </c>
      <c r="H1250" s="50">
        <v>142447093</v>
      </c>
      <c r="I1250" s="50">
        <v>142447093</v>
      </c>
      <c r="J1250" s="50">
        <v>0</v>
      </c>
      <c r="K1250" s="50">
        <v>0</v>
      </c>
      <c r="L1250" s="50">
        <v>0</v>
      </c>
      <c r="M1250" s="50">
        <v>10538001</v>
      </c>
      <c r="N1250" s="50">
        <v>0</v>
      </c>
      <c r="O1250" s="50">
        <v>131909092</v>
      </c>
      <c r="P1250" s="71">
        <f t="shared" si="39"/>
        <v>7.3978350684910085E-2</v>
      </c>
    </row>
    <row r="1251" spans="1:16" ht="14.4" x14ac:dyDescent="0.2">
      <c r="A1251" s="51" t="s">
        <v>718</v>
      </c>
      <c r="B1251" s="51" t="s">
        <v>719</v>
      </c>
      <c r="C1251" s="70" t="str">
        <f t="shared" si="38"/>
        <v>21375804 TEATRO POPULAR MELICO SALAZAR</v>
      </c>
      <c r="D1251" s="51" t="s">
        <v>685</v>
      </c>
      <c r="E1251" s="51" t="s">
        <v>78</v>
      </c>
      <c r="F1251" s="51" t="s">
        <v>79</v>
      </c>
      <c r="G1251" s="50">
        <v>7699843</v>
      </c>
      <c r="H1251" s="50">
        <v>7699843</v>
      </c>
      <c r="I1251" s="50">
        <v>7699843</v>
      </c>
      <c r="J1251" s="50">
        <v>0</v>
      </c>
      <c r="K1251" s="50">
        <v>0</v>
      </c>
      <c r="L1251" s="50">
        <v>0</v>
      </c>
      <c r="M1251" s="50">
        <v>568103</v>
      </c>
      <c r="N1251" s="50">
        <v>0</v>
      </c>
      <c r="O1251" s="50">
        <v>7131740</v>
      </c>
      <c r="P1251" s="71">
        <f t="shared" si="39"/>
        <v>7.3781114757794405E-2</v>
      </c>
    </row>
    <row r="1252" spans="1:16" ht="14.4" x14ac:dyDescent="0.2">
      <c r="A1252" s="51" t="s">
        <v>718</v>
      </c>
      <c r="B1252" s="51" t="s">
        <v>719</v>
      </c>
      <c r="C1252" s="70" t="str">
        <f t="shared" si="38"/>
        <v>21375804 TEATRO POPULAR MELICO SALAZAR</v>
      </c>
      <c r="D1252" s="51" t="s">
        <v>685</v>
      </c>
      <c r="E1252" s="51" t="s">
        <v>84</v>
      </c>
      <c r="F1252" s="51" t="s">
        <v>85</v>
      </c>
      <c r="G1252" s="50">
        <v>172464884</v>
      </c>
      <c r="H1252" s="50">
        <v>172464884</v>
      </c>
      <c r="I1252" s="50">
        <v>172464884</v>
      </c>
      <c r="J1252" s="50">
        <v>0</v>
      </c>
      <c r="K1252" s="50">
        <v>0</v>
      </c>
      <c r="L1252" s="50">
        <v>0</v>
      </c>
      <c r="M1252" s="50">
        <v>13055058.33</v>
      </c>
      <c r="N1252" s="50">
        <v>1771994.33</v>
      </c>
      <c r="O1252" s="50">
        <v>159409825.66999999</v>
      </c>
      <c r="P1252" s="71">
        <f t="shared" si="39"/>
        <v>7.5696907261422558E-2</v>
      </c>
    </row>
    <row r="1253" spans="1:16" ht="14.4" x14ac:dyDescent="0.2">
      <c r="A1253" s="51" t="s">
        <v>718</v>
      </c>
      <c r="B1253" s="51" t="s">
        <v>719</v>
      </c>
      <c r="C1253" s="70" t="str">
        <f t="shared" si="38"/>
        <v>21375804 TEATRO POPULAR MELICO SALAZAR</v>
      </c>
      <c r="D1253" s="51" t="s">
        <v>685</v>
      </c>
      <c r="E1253" s="51" t="s">
        <v>102</v>
      </c>
      <c r="F1253" s="51" t="s">
        <v>87</v>
      </c>
      <c r="G1253" s="50">
        <v>83466297</v>
      </c>
      <c r="H1253" s="50">
        <v>83466297</v>
      </c>
      <c r="I1253" s="50">
        <v>83466297</v>
      </c>
      <c r="J1253" s="50">
        <v>0</v>
      </c>
      <c r="K1253" s="50">
        <v>0</v>
      </c>
      <c r="L1253" s="50">
        <v>0</v>
      </c>
      <c r="M1253" s="50">
        <v>6170104</v>
      </c>
      <c r="N1253" s="50">
        <v>0</v>
      </c>
      <c r="O1253" s="50">
        <v>77296193</v>
      </c>
      <c r="P1253" s="71">
        <f t="shared" si="39"/>
        <v>7.3923298645919316E-2</v>
      </c>
    </row>
    <row r="1254" spans="1:16" ht="14.4" x14ac:dyDescent="0.2">
      <c r="A1254" s="51" t="s">
        <v>718</v>
      </c>
      <c r="B1254" s="51" t="s">
        <v>719</v>
      </c>
      <c r="C1254" s="70" t="str">
        <f t="shared" si="38"/>
        <v>21375804 TEATRO POPULAR MELICO SALAZAR</v>
      </c>
      <c r="D1254" s="51" t="s">
        <v>685</v>
      </c>
      <c r="E1254" s="51" t="s">
        <v>123</v>
      </c>
      <c r="F1254" s="51" t="s">
        <v>108</v>
      </c>
      <c r="G1254" s="50">
        <v>46199058</v>
      </c>
      <c r="H1254" s="50">
        <v>46199058</v>
      </c>
      <c r="I1254" s="50">
        <v>46199058</v>
      </c>
      <c r="J1254" s="50">
        <v>0</v>
      </c>
      <c r="K1254" s="50">
        <v>0</v>
      </c>
      <c r="L1254" s="50">
        <v>0</v>
      </c>
      <c r="M1254" s="50">
        <v>3408640</v>
      </c>
      <c r="N1254" s="50">
        <v>0</v>
      </c>
      <c r="O1254" s="50">
        <v>42790418</v>
      </c>
      <c r="P1254" s="71">
        <f t="shared" si="39"/>
        <v>7.3781590957980134E-2</v>
      </c>
    </row>
    <row r="1255" spans="1:16" ht="14.4" x14ac:dyDescent="0.2">
      <c r="A1255" s="51" t="s">
        <v>718</v>
      </c>
      <c r="B1255" s="51" t="s">
        <v>719</v>
      </c>
      <c r="C1255" s="70" t="str">
        <f t="shared" si="38"/>
        <v>21375804 TEATRO POPULAR MELICO SALAZAR</v>
      </c>
      <c r="D1255" s="51" t="s">
        <v>685</v>
      </c>
      <c r="E1255" s="51" t="s">
        <v>144</v>
      </c>
      <c r="F1255" s="51" t="s">
        <v>129</v>
      </c>
      <c r="G1255" s="50">
        <v>23099529</v>
      </c>
      <c r="H1255" s="50">
        <v>23099529</v>
      </c>
      <c r="I1255" s="50">
        <v>23099529</v>
      </c>
      <c r="J1255" s="50">
        <v>0</v>
      </c>
      <c r="K1255" s="50">
        <v>0</v>
      </c>
      <c r="L1255" s="50">
        <v>0</v>
      </c>
      <c r="M1255" s="50">
        <v>1704320</v>
      </c>
      <c r="N1255" s="50">
        <v>0</v>
      </c>
      <c r="O1255" s="50">
        <v>21395209</v>
      </c>
      <c r="P1255" s="71">
        <f t="shared" si="39"/>
        <v>7.3781590957980134E-2</v>
      </c>
    </row>
    <row r="1256" spans="1:16" ht="14.4" x14ac:dyDescent="0.2">
      <c r="A1256" s="51" t="s">
        <v>718</v>
      </c>
      <c r="B1256" s="51" t="s">
        <v>719</v>
      </c>
      <c r="C1256" s="70" t="str">
        <f t="shared" si="38"/>
        <v>21375804 TEATRO POPULAR MELICO SALAZAR</v>
      </c>
      <c r="D1256" s="51" t="s">
        <v>685</v>
      </c>
      <c r="E1256" s="51" t="s">
        <v>161</v>
      </c>
      <c r="F1256" s="51" t="s">
        <v>150</v>
      </c>
      <c r="G1256" s="50">
        <v>19700000</v>
      </c>
      <c r="H1256" s="50">
        <v>19700000</v>
      </c>
      <c r="I1256" s="50">
        <v>19700000</v>
      </c>
      <c r="J1256" s="50">
        <v>0</v>
      </c>
      <c r="K1256" s="50">
        <v>0</v>
      </c>
      <c r="L1256" s="50">
        <v>0</v>
      </c>
      <c r="M1256" s="50">
        <v>1771994.33</v>
      </c>
      <c r="N1256" s="50">
        <v>1771994.33</v>
      </c>
      <c r="O1256" s="50">
        <v>17928005.670000002</v>
      </c>
      <c r="P1256" s="71">
        <f t="shared" si="39"/>
        <v>8.9948950761421329E-2</v>
      </c>
    </row>
    <row r="1257" spans="1:16" ht="14.4" x14ac:dyDescent="0.2">
      <c r="A1257" s="51" t="s">
        <v>718</v>
      </c>
      <c r="B1257" s="51" t="s">
        <v>719</v>
      </c>
      <c r="C1257" s="70" t="str">
        <f t="shared" si="38"/>
        <v>21375804 TEATRO POPULAR MELICO SALAZAR</v>
      </c>
      <c r="D1257" s="51" t="s">
        <v>685</v>
      </c>
      <c r="E1257" s="51" t="s">
        <v>167</v>
      </c>
      <c r="F1257" s="51" t="s">
        <v>168</v>
      </c>
      <c r="G1257" s="50">
        <v>949137106</v>
      </c>
      <c r="H1257" s="50">
        <v>949137106</v>
      </c>
      <c r="I1257" s="50">
        <v>264391740.25</v>
      </c>
      <c r="J1257" s="50">
        <v>0</v>
      </c>
      <c r="K1257" s="50">
        <v>0</v>
      </c>
      <c r="L1257" s="50">
        <v>0</v>
      </c>
      <c r="M1257" s="50">
        <v>11047270.779999999</v>
      </c>
      <c r="N1257" s="50">
        <v>7805361.1900000004</v>
      </c>
      <c r="O1257" s="50">
        <v>938089835.22000003</v>
      </c>
      <c r="P1257" s="71">
        <f t="shared" si="39"/>
        <v>1.1639278150821762E-2</v>
      </c>
    </row>
    <row r="1258" spans="1:16" ht="14.4" x14ac:dyDescent="0.2">
      <c r="A1258" s="51" t="s">
        <v>718</v>
      </c>
      <c r="B1258" s="51" t="s">
        <v>719</v>
      </c>
      <c r="C1258" s="70" t="str">
        <f t="shared" si="38"/>
        <v>21375804 TEATRO POPULAR MELICO SALAZAR</v>
      </c>
      <c r="D1258" s="51" t="s">
        <v>685</v>
      </c>
      <c r="E1258" s="51" t="s">
        <v>169</v>
      </c>
      <c r="F1258" s="51" t="s">
        <v>170</v>
      </c>
      <c r="G1258" s="50">
        <v>85531321</v>
      </c>
      <c r="H1258" s="50">
        <v>85531321</v>
      </c>
      <c r="I1258" s="50">
        <v>21382830.25</v>
      </c>
      <c r="J1258" s="50">
        <v>0</v>
      </c>
      <c r="K1258" s="50">
        <v>0</v>
      </c>
      <c r="L1258" s="50">
        <v>0</v>
      </c>
      <c r="M1258" s="50">
        <v>4294994.4000000004</v>
      </c>
      <c r="N1258" s="50">
        <v>4218976.8</v>
      </c>
      <c r="O1258" s="50">
        <v>81236326.599999994</v>
      </c>
      <c r="P1258" s="71">
        <f t="shared" si="39"/>
        <v>5.0215457329368274E-2</v>
      </c>
    </row>
    <row r="1259" spans="1:16" ht="14.4" x14ac:dyDescent="0.2">
      <c r="A1259" s="51" t="s">
        <v>718</v>
      </c>
      <c r="B1259" s="51" t="s">
        <v>719</v>
      </c>
      <c r="C1259" s="70" t="str">
        <f t="shared" si="38"/>
        <v>21375804 TEATRO POPULAR MELICO SALAZAR</v>
      </c>
      <c r="D1259" s="51" t="s">
        <v>685</v>
      </c>
      <c r="E1259" s="51" t="s">
        <v>171</v>
      </c>
      <c r="F1259" s="51" t="s">
        <v>172</v>
      </c>
      <c r="G1259" s="50">
        <v>51540000</v>
      </c>
      <c r="H1259" s="50">
        <v>51540000</v>
      </c>
      <c r="I1259" s="50">
        <v>12885000</v>
      </c>
      <c r="J1259" s="50">
        <v>0</v>
      </c>
      <c r="K1259" s="50">
        <v>0</v>
      </c>
      <c r="L1259" s="50">
        <v>0</v>
      </c>
      <c r="M1259" s="50">
        <v>4294994.4000000004</v>
      </c>
      <c r="N1259" s="50">
        <v>4218976.8</v>
      </c>
      <c r="O1259" s="50">
        <v>47245005.600000001</v>
      </c>
      <c r="P1259" s="71">
        <f t="shared" si="39"/>
        <v>8.3333224679860304E-2</v>
      </c>
    </row>
    <row r="1260" spans="1:16" ht="14.4" x14ac:dyDescent="0.2">
      <c r="A1260" s="51" t="s">
        <v>718</v>
      </c>
      <c r="B1260" s="51" t="s">
        <v>719</v>
      </c>
      <c r="C1260" s="70" t="str">
        <f t="shared" si="38"/>
        <v>21375804 TEATRO POPULAR MELICO SALAZAR</v>
      </c>
      <c r="D1260" s="51" t="s">
        <v>685</v>
      </c>
      <c r="E1260" s="51" t="s">
        <v>175</v>
      </c>
      <c r="F1260" s="51" t="s">
        <v>176</v>
      </c>
      <c r="G1260" s="50">
        <v>33991321</v>
      </c>
      <c r="H1260" s="50">
        <v>33991321</v>
      </c>
      <c r="I1260" s="50">
        <v>8497830.25</v>
      </c>
      <c r="J1260" s="50">
        <v>0</v>
      </c>
      <c r="K1260" s="50">
        <v>0</v>
      </c>
      <c r="L1260" s="50">
        <v>0</v>
      </c>
      <c r="M1260" s="50">
        <v>0</v>
      </c>
      <c r="N1260" s="50">
        <v>0</v>
      </c>
      <c r="O1260" s="50">
        <v>33991321</v>
      </c>
      <c r="P1260" s="71">
        <f t="shared" si="39"/>
        <v>0</v>
      </c>
    </row>
    <row r="1261" spans="1:16" ht="14.4" x14ac:dyDescent="0.2">
      <c r="A1261" s="51" t="s">
        <v>718</v>
      </c>
      <c r="B1261" s="51" t="s">
        <v>719</v>
      </c>
      <c r="C1261" s="70" t="str">
        <f t="shared" si="38"/>
        <v>21375804 TEATRO POPULAR MELICO SALAZAR</v>
      </c>
      <c r="D1261" s="51" t="s">
        <v>685</v>
      </c>
      <c r="E1261" s="51" t="s">
        <v>181</v>
      </c>
      <c r="F1261" s="51" t="s">
        <v>182</v>
      </c>
      <c r="G1261" s="50">
        <v>74707988</v>
      </c>
      <c r="H1261" s="50">
        <v>74707988</v>
      </c>
      <c r="I1261" s="50">
        <v>18676997</v>
      </c>
      <c r="J1261" s="50">
        <v>0</v>
      </c>
      <c r="K1261" s="50">
        <v>0</v>
      </c>
      <c r="L1261" s="50">
        <v>0</v>
      </c>
      <c r="M1261" s="50">
        <v>722489.07</v>
      </c>
      <c r="N1261" s="50">
        <v>722489.07</v>
      </c>
      <c r="O1261" s="50">
        <v>73985498.930000007</v>
      </c>
      <c r="P1261" s="71">
        <f t="shared" si="39"/>
        <v>9.6708409547851832E-3</v>
      </c>
    </row>
    <row r="1262" spans="1:16" ht="14.4" x14ac:dyDescent="0.2">
      <c r="A1262" s="51" t="s">
        <v>718</v>
      </c>
      <c r="B1262" s="51" t="s">
        <v>719</v>
      </c>
      <c r="C1262" s="70" t="str">
        <f t="shared" si="38"/>
        <v>21375804 TEATRO POPULAR MELICO SALAZAR</v>
      </c>
      <c r="D1262" s="51" t="s">
        <v>685</v>
      </c>
      <c r="E1262" s="51" t="s">
        <v>183</v>
      </c>
      <c r="F1262" s="51" t="s">
        <v>184</v>
      </c>
      <c r="G1262" s="50">
        <v>9745552</v>
      </c>
      <c r="H1262" s="50">
        <v>9745552</v>
      </c>
      <c r="I1262" s="50">
        <v>2436388</v>
      </c>
      <c r="J1262" s="50">
        <v>0</v>
      </c>
      <c r="K1262" s="50">
        <v>0</v>
      </c>
      <c r="L1262" s="50">
        <v>0</v>
      </c>
      <c r="M1262" s="50">
        <v>575429</v>
      </c>
      <c r="N1262" s="50">
        <v>575429</v>
      </c>
      <c r="O1262" s="50">
        <v>9170123</v>
      </c>
      <c r="P1262" s="71">
        <f t="shared" si="39"/>
        <v>5.9045295741072437E-2</v>
      </c>
    </row>
    <row r="1263" spans="1:16" ht="14.4" x14ac:dyDescent="0.2">
      <c r="A1263" s="51" t="s">
        <v>718</v>
      </c>
      <c r="B1263" s="51" t="s">
        <v>719</v>
      </c>
      <c r="C1263" s="70" t="str">
        <f t="shared" si="38"/>
        <v>21375804 TEATRO POPULAR MELICO SALAZAR</v>
      </c>
      <c r="D1263" s="51" t="s">
        <v>685</v>
      </c>
      <c r="E1263" s="51" t="s">
        <v>185</v>
      </c>
      <c r="F1263" s="51" t="s">
        <v>186</v>
      </c>
      <c r="G1263" s="50">
        <v>37200000</v>
      </c>
      <c r="H1263" s="50">
        <v>37200000</v>
      </c>
      <c r="I1263" s="50">
        <v>9300000</v>
      </c>
      <c r="J1263" s="50">
        <v>0</v>
      </c>
      <c r="K1263" s="50">
        <v>0</v>
      </c>
      <c r="L1263" s="50">
        <v>0</v>
      </c>
      <c r="M1263" s="50">
        <v>133405</v>
      </c>
      <c r="N1263" s="50">
        <v>133405</v>
      </c>
      <c r="O1263" s="50">
        <v>37066595</v>
      </c>
      <c r="P1263" s="71">
        <f t="shared" si="39"/>
        <v>3.5861559139784946E-3</v>
      </c>
    </row>
    <row r="1264" spans="1:16" ht="14.4" x14ac:dyDescent="0.2">
      <c r="A1264" s="51" t="s">
        <v>718</v>
      </c>
      <c r="B1264" s="51" t="s">
        <v>719</v>
      </c>
      <c r="C1264" s="70" t="str">
        <f t="shared" si="38"/>
        <v>21375804 TEATRO POPULAR MELICO SALAZAR</v>
      </c>
      <c r="D1264" s="51" t="s">
        <v>685</v>
      </c>
      <c r="E1264" s="51" t="s">
        <v>189</v>
      </c>
      <c r="F1264" s="51" t="s">
        <v>190</v>
      </c>
      <c r="G1264" s="50">
        <v>20160000</v>
      </c>
      <c r="H1264" s="50">
        <v>20160000</v>
      </c>
      <c r="I1264" s="50">
        <v>5040000</v>
      </c>
      <c r="J1264" s="50">
        <v>0</v>
      </c>
      <c r="K1264" s="50">
        <v>0</v>
      </c>
      <c r="L1264" s="50">
        <v>0</v>
      </c>
      <c r="M1264" s="50">
        <v>13655.07</v>
      </c>
      <c r="N1264" s="50">
        <v>13655.07</v>
      </c>
      <c r="O1264" s="50">
        <v>20146344.93</v>
      </c>
      <c r="P1264" s="71">
        <f t="shared" si="39"/>
        <v>6.7733482142857146E-4</v>
      </c>
    </row>
    <row r="1265" spans="1:16" ht="14.4" x14ac:dyDescent="0.2">
      <c r="A1265" s="51" t="s">
        <v>718</v>
      </c>
      <c r="B1265" s="51" t="s">
        <v>719</v>
      </c>
      <c r="C1265" s="70" t="str">
        <f t="shared" si="38"/>
        <v>21375804 TEATRO POPULAR MELICO SALAZAR</v>
      </c>
      <c r="D1265" s="51" t="s">
        <v>685</v>
      </c>
      <c r="E1265" s="51" t="s">
        <v>191</v>
      </c>
      <c r="F1265" s="51" t="s">
        <v>192</v>
      </c>
      <c r="G1265" s="50">
        <v>7602436</v>
      </c>
      <c r="H1265" s="50">
        <v>7602436</v>
      </c>
      <c r="I1265" s="50">
        <v>1900609</v>
      </c>
      <c r="J1265" s="50">
        <v>0</v>
      </c>
      <c r="K1265" s="50">
        <v>0</v>
      </c>
      <c r="L1265" s="50">
        <v>0</v>
      </c>
      <c r="M1265" s="50">
        <v>0</v>
      </c>
      <c r="N1265" s="50">
        <v>0</v>
      </c>
      <c r="O1265" s="50">
        <v>7602436</v>
      </c>
      <c r="P1265" s="71">
        <f t="shared" si="39"/>
        <v>0</v>
      </c>
    </row>
    <row r="1266" spans="1:16" ht="14.4" x14ac:dyDescent="0.2">
      <c r="A1266" s="51" t="s">
        <v>718</v>
      </c>
      <c r="B1266" s="51" t="s">
        <v>719</v>
      </c>
      <c r="C1266" s="70" t="str">
        <f t="shared" si="38"/>
        <v>21375804 TEATRO POPULAR MELICO SALAZAR</v>
      </c>
      <c r="D1266" s="51" t="s">
        <v>685</v>
      </c>
      <c r="E1266" s="51" t="s">
        <v>193</v>
      </c>
      <c r="F1266" s="51" t="s">
        <v>194</v>
      </c>
      <c r="G1266" s="50">
        <v>45244243</v>
      </c>
      <c r="H1266" s="50">
        <v>45244243</v>
      </c>
      <c r="I1266" s="50">
        <v>38418524.5</v>
      </c>
      <c r="J1266" s="50">
        <v>0</v>
      </c>
      <c r="K1266" s="50">
        <v>0</v>
      </c>
      <c r="L1266" s="50">
        <v>0</v>
      </c>
      <c r="M1266" s="50">
        <v>51616.9</v>
      </c>
      <c r="N1266" s="50">
        <v>1524</v>
      </c>
      <c r="O1266" s="50">
        <v>45192626.100000001</v>
      </c>
      <c r="P1266" s="71">
        <f t="shared" si="39"/>
        <v>1.1408501187653863E-3</v>
      </c>
    </row>
    <row r="1267" spans="1:16" ht="14.4" x14ac:dyDescent="0.2">
      <c r="A1267" s="51" t="s">
        <v>718</v>
      </c>
      <c r="B1267" s="51" t="s">
        <v>719</v>
      </c>
      <c r="C1267" s="70" t="str">
        <f t="shared" si="38"/>
        <v>21375804 TEATRO POPULAR MELICO SALAZAR</v>
      </c>
      <c r="D1267" s="51" t="s">
        <v>685</v>
      </c>
      <c r="E1267" s="51" t="s">
        <v>195</v>
      </c>
      <c r="F1267" s="51" t="s">
        <v>196</v>
      </c>
      <c r="G1267" s="50">
        <v>400000</v>
      </c>
      <c r="H1267" s="50">
        <v>400000</v>
      </c>
      <c r="I1267" s="50">
        <v>100000</v>
      </c>
      <c r="J1267" s="50">
        <v>0</v>
      </c>
      <c r="K1267" s="50">
        <v>0</v>
      </c>
      <c r="L1267" s="50">
        <v>0</v>
      </c>
      <c r="M1267" s="50">
        <v>50092.9</v>
      </c>
      <c r="N1267" s="50">
        <v>0</v>
      </c>
      <c r="O1267" s="50">
        <v>349907.1</v>
      </c>
      <c r="P1267" s="72">
        <f t="shared" si="39"/>
        <v>0.12523225000000002</v>
      </c>
    </row>
    <row r="1268" spans="1:16" ht="14.4" x14ac:dyDescent="0.2">
      <c r="A1268" s="51" t="s">
        <v>718</v>
      </c>
      <c r="B1268" s="51" t="s">
        <v>719</v>
      </c>
      <c r="C1268" s="70" t="str">
        <f t="shared" si="38"/>
        <v>21375804 TEATRO POPULAR MELICO SALAZAR</v>
      </c>
      <c r="D1268" s="51" t="s">
        <v>685</v>
      </c>
      <c r="E1268" s="51" t="s">
        <v>205</v>
      </c>
      <c r="F1268" s="51" t="s">
        <v>206</v>
      </c>
      <c r="G1268" s="50">
        <v>36143285</v>
      </c>
      <c r="H1268" s="50">
        <v>36143285</v>
      </c>
      <c r="I1268" s="50">
        <v>36143285</v>
      </c>
      <c r="J1268" s="50">
        <v>0</v>
      </c>
      <c r="K1268" s="50">
        <v>0</v>
      </c>
      <c r="L1268" s="50">
        <v>0</v>
      </c>
      <c r="M1268" s="50">
        <v>1524</v>
      </c>
      <c r="N1268" s="50">
        <v>1524</v>
      </c>
      <c r="O1268" s="50">
        <v>36141761</v>
      </c>
      <c r="P1268" s="71">
        <f t="shared" si="39"/>
        <v>4.2165508752179003E-5</v>
      </c>
    </row>
    <row r="1269" spans="1:16" ht="14.4" x14ac:dyDescent="0.2">
      <c r="A1269" s="51" t="s">
        <v>718</v>
      </c>
      <c r="B1269" s="51" t="s">
        <v>719</v>
      </c>
      <c r="C1269" s="70" t="str">
        <f t="shared" si="38"/>
        <v>21375804 TEATRO POPULAR MELICO SALAZAR</v>
      </c>
      <c r="D1269" s="51" t="s">
        <v>685</v>
      </c>
      <c r="E1269" s="51" t="s">
        <v>207</v>
      </c>
      <c r="F1269" s="51" t="s">
        <v>208</v>
      </c>
      <c r="G1269" s="50">
        <v>8700958</v>
      </c>
      <c r="H1269" s="50">
        <v>8700958</v>
      </c>
      <c r="I1269" s="50">
        <v>2175239.5</v>
      </c>
      <c r="J1269" s="50">
        <v>0</v>
      </c>
      <c r="K1269" s="50">
        <v>0</v>
      </c>
      <c r="L1269" s="50">
        <v>0</v>
      </c>
      <c r="M1269" s="50">
        <v>0</v>
      </c>
      <c r="N1269" s="50">
        <v>0</v>
      </c>
      <c r="O1269" s="50">
        <v>8700958</v>
      </c>
      <c r="P1269" s="71">
        <f t="shared" si="39"/>
        <v>0</v>
      </c>
    </row>
    <row r="1270" spans="1:16" ht="14.4" x14ac:dyDescent="0.2">
      <c r="A1270" s="51" t="s">
        <v>718</v>
      </c>
      <c r="B1270" s="51" t="s">
        <v>719</v>
      </c>
      <c r="C1270" s="70" t="str">
        <f t="shared" si="38"/>
        <v>21375804 TEATRO POPULAR MELICO SALAZAR</v>
      </c>
      <c r="D1270" s="51" t="s">
        <v>685</v>
      </c>
      <c r="E1270" s="51" t="s">
        <v>209</v>
      </c>
      <c r="F1270" s="51" t="s">
        <v>210</v>
      </c>
      <c r="G1270" s="50">
        <v>585440999</v>
      </c>
      <c r="H1270" s="50">
        <v>585440999</v>
      </c>
      <c r="I1270" s="50">
        <v>146360249.75</v>
      </c>
      <c r="J1270" s="50">
        <v>0</v>
      </c>
      <c r="K1270" s="50">
        <v>0</v>
      </c>
      <c r="L1270" s="50">
        <v>0</v>
      </c>
      <c r="M1270" s="50">
        <v>5765970.4100000001</v>
      </c>
      <c r="N1270" s="50">
        <v>2650171.3199999998</v>
      </c>
      <c r="O1270" s="50">
        <v>579675028.59000003</v>
      </c>
      <c r="P1270" s="71">
        <f t="shared" si="39"/>
        <v>9.8489351101971601E-3</v>
      </c>
    </row>
    <row r="1271" spans="1:16" ht="14.4" x14ac:dyDescent="0.2">
      <c r="A1271" s="51" t="s">
        <v>718</v>
      </c>
      <c r="B1271" s="51" t="s">
        <v>719</v>
      </c>
      <c r="C1271" s="70" t="str">
        <f t="shared" si="38"/>
        <v>21375804 TEATRO POPULAR MELICO SALAZAR</v>
      </c>
      <c r="D1271" s="51" t="s">
        <v>685</v>
      </c>
      <c r="E1271" s="51" t="s">
        <v>211</v>
      </c>
      <c r="F1271" s="51" t="s">
        <v>212</v>
      </c>
      <c r="G1271" s="50">
        <v>1500000</v>
      </c>
      <c r="H1271" s="50">
        <v>1500000</v>
      </c>
      <c r="I1271" s="50">
        <v>375000</v>
      </c>
      <c r="J1271" s="50">
        <v>0</v>
      </c>
      <c r="K1271" s="50">
        <v>0</v>
      </c>
      <c r="L1271" s="50">
        <v>0</v>
      </c>
      <c r="M1271" s="50">
        <v>0</v>
      </c>
      <c r="N1271" s="50">
        <v>0</v>
      </c>
      <c r="O1271" s="50">
        <v>1500000</v>
      </c>
      <c r="P1271" s="71">
        <f t="shared" si="39"/>
        <v>0</v>
      </c>
    </row>
    <row r="1272" spans="1:16" ht="14.4" x14ac:dyDescent="0.2">
      <c r="A1272" s="51" t="s">
        <v>718</v>
      </c>
      <c r="B1272" s="51" t="s">
        <v>719</v>
      </c>
      <c r="C1272" s="70" t="str">
        <f t="shared" si="38"/>
        <v>21375804 TEATRO POPULAR MELICO SALAZAR</v>
      </c>
      <c r="D1272" s="51" t="s">
        <v>685</v>
      </c>
      <c r="E1272" s="51" t="s">
        <v>215</v>
      </c>
      <c r="F1272" s="51" t="s">
        <v>216</v>
      </c>
      <c r="G1272" s="50">
        <v>6000000</v>
      </c>
      <c r="H1272" s="50">
        <v>6000000</v>
      </c>
      <c r="I1272" s="50">
        <v>1500000</v>
      </c>
      <c r="J1272" s="50">
        <v>0</v>
      </c>
      <c r="K1272" s="50">
        <v>0</v>
      </c>
      <c r="L1272" s="50">
        <v>0</v>
      </c>
      <c r="M1272" s="50">
        <v>0</v>
      </c>
      <c r="N1272" s="50">
        <v>0</v>
      </c>
      <c r="O1272" s="50">
        <v>6000000</v>
      </c>
      <c r="P1272" s="71">
        <f t="shared" si="39"/>
        <v>0</v>
      </c>
    </row>
    <row r="1273" spans="1:16" ht="14.4" x14ac:dyDescent="0.2">
      <c r="A1273" s="51" t="s">
        <v>718</v>
      </c>
      <c r="B1273" s="51" t="s">
        <v>719</v>
      </c>
      <c r="C1273" s="70" t="str">
        <f t="shared" si="38"/>
        <v>21375804 TEATRO POPULAR MELICO SALAZAR</v>
      </c>
      <c r="D1273" s="51" t="s">
        <v>685</v>
      </c>
      <c r="E1273" s="51" t="s">
        <v>217</v>
      </c>
      <c r="F1273" s="51" t="s">
        <v>218</v>
      </c>
      <c r="G1273" s="50">
        <v>17000000</v>
      </c>
      <c r="H1273" s="50">
        <v>17000000</v>
      </c>
      <c r="I1273" s="50">
        <v>4250000</v>
      </c>
      <c r="J1273" s="50">
        <v>0</v>
      </c>
      <c r="K1273" s="50">
        <v>0</v>
      </c>
      <c r="L1273" s="50">
        <v>0</v>
      </c>
      <c r="M1273" s="50">
        <v>0</v>
      </c>
      <c r="N1273" s="50">
        <v>0</v>
      </c>
      <c r="O1273" s="50">
        <v>17000000</v>
      </c>
      <c r="P1273" s="71">
        <f t="shared" si="39"/>
        <v>0</v>
      </c>
    </row>
    <row r="1274" spans="1:16" ht="14.4" x14ac:dyDescent="0.2">
      <c r="A1274" s="51" t="s">
        <v>718</v>
      </c>
      <c r="B1274" s="51" t="s">
        <v>719</v>
      </c>
      <c r="C1274" s="70" t="str">
        <f t="shared" si="38"/>
        <v>21375804 TEATRO POPULAR MELICO SALAZAR</v>
      </c>
      <c r="D1274" s="51" t="s">
        <v>685</v>
      </c>
      <c r="E1274" s="51" t="s">
        <v>219</v>
      </c>
      <c r="F1274" s="51" t="s">
        <v>220</v>
      </c>
      <c r="G1274" s="50">
        <v>7000000</v>
      </c>
      <c r="H1274" s="50">
        <v>7000000</v>
      </c>
      <c r="I1274" s="50">
        <v>1750000</v>
      </c>
      <c r="J1274" s="50">
        <v>0</v>
      </c>
      <c r="K1274" s="50">
        <v>0</v>
      </c>
      <c r="L1274" s="50">
        <v>0</v>
      </c>
      <c r="M1274" s="50">
        <v>0</v>
      </c>
      <c r="N1274" s="50">
        <v>0</v>
      </c>
      <c r="O1274" s="50">
        <v>7000000</v>
      </c>
      <c r="P1274" s="71">
        <f t="shared" si="39"/>
        <v>0</v>
      </c>
    </row>
    <row r="1275" spans="1:16" ht="14.4" x14ac:dyDescent="0.2">
      <c r="A1275" s="51" t="s">
        <v>718</v>
      </c>
      <c r="B1275" s="51" t="s">
        <v>719</v>
      </c>
      <c r="C1275" s="70" t="str">
        <f t="shared" si="38"/>
        <v>21375804 TEATRO POPULAR MELICO SALAZAR</v>
      </c>
      <c r="D1275" s="51" t="s">
        <v>685</v>
      </c>
      <c r="E1275" s="51" t="s">
        <v>221</v>
      </c>
      <c r="F1275" s="51" t="s">
        <v>222</v>
      </c>
      <c r="G1275" s="50">
        <v>264440999</v>
      </c>
      <c r="H1275" s="50">
        <v>264440999</v>
      </c>
      <c r="I1275" s="50">
        <v>66110249.75</v>
      </c>
      <c r="J1275" s="50">
        <v>0</v>
      </c>
      <c r="K1275" s="50">
        <v>0</v>
      </c>
      <c r="L1275" s="50">
        <v>0</v>
      </c>
      <c r="M1275" s="50">
        <v>5765970.4100000001</v>
      </c>
      <c r="N1275" s="50">
        <v>2650171.3199999998</v>
      </c>
      <c r="O1275" s="50">
        <v>258675028.59</v>
      </c>
      <c r="P1275" s="71">
        <f t="shared" si="39"/>
        <v>2.1804373874718268E-2</v>
      </c>
    </row>
    <row r="1276" spans="1:16" ht="14.4" x14ac:dyDescent="0.2">
      <c r="A1276" s="51" t="s">
        <v>718</v>
      </c>
      <c r="B1276" s="51" t="s">
        <v>719</v>
      </c>
      <c r="C1276" s="70" t="str">
        <f t="shared" si="38"/>
        <v>21375804 TEATRO POPULAR MELICO SALAZAR</v>
      </c>
      <c r="D1276" s="51" t="s">
        <v>685</v>
      </c>
      <c r="E1276" s="51" t="s">
        <v>223</v>
      </c>
      <c r="F1276" s="51" t="s">
        <v>224</v>
      </c>
      <c r="G1276" s="50">
        <v>289500000</v>
      </c>
      <c r="H1276" s="50">
        <v>289500000</v>
      </c>
      <c r="I1276" s="50">
        <v>72375000</v>
      </c>
      <c r="J1276" s="50">
        <v>0</v>
      </c>
      <c r="K1276" s="50">
        <v>0</v>
      </c>
      <c r="L1276" s="50">
        <v>0</v>
      </c>
      <c r="M1276" s="50">
        <v>0</v>
      </c>
      <c r="N1276" s="50">
        <v>0</v>
      </c>
      <c r="O1276" s="50">
        <v>289500000</v>
      </c>
      <c r="P1276" s="71">
        <f t="shared" si="39"/>
        <v>0</v>
      </c>
    </row>
    <row r="1277" spans="1:16" ht="14.4" x14ac:dyDescent="0.2">
      <c r="A1277" s="51" t="s">
        <v>718</v>
      </c>
      <c r="B1277" s="51" t="s">
        <v>719</v>
      </c>
      <c r="C1277" s="70" t="str">
        <f t="shared" si="38"/>
        <v>21375804 TEATRO POPULAR MELICO SALAZAR</v>
      </c>
      <c r="D1277" s="51" t="s">
        <v>685</v>
      </c>
      <c r="E1277" s="51" t="s">
        <v>225</v>
      </c>
      <c r="F1277" s="51" t="s">
        <v>226</v>
      </c>
      <c r="G1277" s="50">
        <v>21500000</v>
      </c>
      <c r="H1277" s="50">
        <v>21500000</v>
      </c>
      <c r="I1277" s="50">
        <v>5375000</v>
      </c>
      <c r="J1277" s="50">
        <v>0</v>
      </c>
      <c r="K1277" s="50">
        <v>0</v>
      </c>
      <c r="L1277" s="50">
        <v>0</v>
      </c>
      <c r="M1277" s="50">
        <v>212200</v>
      </c>
      <c r="N1277" s="50">
        <v>212200</v>
      </c>
      <c r="O1277" s="50">
        <v>21287800</v>
      </c>
      <c r="P1277" s="71">
        <f t="shared" si="39"/>
        <v>9.8697674418604647E-3</v>
      </c>
    </row>
    <row r="1278" spans="1:16" ht="14.4" x14ac:dyDescent="0.2">
      <c r="A1278" s="51" t="s">
        <v>718</v>
      </c>
      <c r="B1278" s="51" t="s">
        <v>719</v>
      </c>
      <c r="C1278" s="70" t="str">
        <f t="shared" si="38"/>
        <v>21375804 TEATRO POPULAR MELICO SALAZAR</v>
      </c>
      <c r="D1278" s="51" t="s">
        <v>685</v>
      </c>
      <c r="E1278" s="51" t="s">
        <v>227</v>
      </c>
      <c r="F1278" s="51" t="s">
        <v>228</v>
      </c>
      <c r="G1278" s="50">
        <v>1500000</v>
      </c>
      <c r="H1278" s="50">
        <v>1500000</v>
      </c>
      <c r="I1278" s="50">
        <v>375000</v>
      </c>
      <c r="J1278" s="50">
        <v>0</v>
      </c>
      <c r="K1278" s="50">
        <v>0</v>
      </c>
      <c r="L1278" s="50">
        <v>0</v>
      </c>
      <c r="M1278" s="50">
        <v>0</v>
      </c>
      <c r="N1278" s="50">
        <v>0</v>
      </c>
      <c r="O1278" s="50">
        <v>1500000</v>
      </c>
      <c r="P1278" s="71">
        <f t="shared" si="39"/>
        <v>0</v>
      </c>
    </row>
    <row r="1279" spans="1:16" ht="14.4" x14ac:dyDescent="0.2">
      <c r="A1279" s="51" t="s">
        <v>718</v>
      </c>
      <c r="B1279" s="51" t="s">
        <v>719</v>
      </c>
      <c r="C1279" s="70" t="str">
        <f t="shared" si="38"/>
        <v>21375804 TEATRO POPULAR MELICO SALAZAR</v>
      </c>
      <c r="D1279" s="51" t="s">
        <v>685</v>
      </c>
      <c r="E1279" s="51" t="s">
        <v>229</v>
      </c>
      <c r="F1279" s="51" t="s">
        <v>230</v>
      </c>
      <c r="G1279" s="50">
        <v>17000000</v>
      </c>
      <c r="H1279" s="50">
        <v>17000000</v>
      </c>
      <c r="I1279" s="50">
        <v>4250000</v>
      </c>
      <c r="J1279" s="50">
        <v>0</v>
      </c>
      <c r="K1279" s="50">
        <v>0</v>
      </c>
      <c r="L1279" s="50">
        <v>0</v>
      </c>
      <c r="M1279" s="50">
        <v>212200</v>
      </c>
      <c r="N1279" s="50">
        <v>212200</v>
      </c>
      <c r="O1279" s="50">
        <v>16787800</v>
      </c>
      <c r="P1279" s="71">
        <f t="shared" si="39"/>
        <v>1.248235294117647E-2</v>
      </c>
    </row>
    <row r="1280" spans="1:16" ht="14.4" x14ac:dyDescent="0.2">
      <c r="A1280" s="51" t="s">
        <v>718</v>
      </c>
      <c r="B1280" s="51" t="s">
        <v>719</v>
      </c>
      <c r="C1280" s="70" t="str">
        <f t="shared" si="38"/>
        <v>21375804 TEATRO POPULAR MELICO SALAZAR</v>
      </c>
      <c r="D1280" s="51" t="s">
        <v>685</v>
      </c>
      <c r="E1280" s="51" t="s">
        <v>231</v>
      </c>
      <c r="F1280" s="51" t="s">
        <v>232</v>
      </c>
      <c r="G1280" s="50">
        <v>2000000</v>
      </c>
      <c r="H1280" s="50">
        <v>2000000</v>
      </c>
      <c r="I1280" s="50">
        <v>500000</v>
      </c>
      <c r="J1280" s="50">
        <v>0</v>
      </c>
      <c r="K1280" s="50">
        <v>0</v>
      </c>
      <c r="L1280" s="50">
        <v>0</v>
      </c>
      <c r="M1280" s="50">
        <v>0</v>
      </c>
      <c r="N1280" s="50">
        <v>0</v>
      </c>
      <c r="O1280" s="50">
        <v>2000000</v>
      </c>
      <c r="P1280" s="71">
        <f t="shared" si="39"/>
        <v>0</v>
      </c>
    </row>
    <row r="1281" spans="1:16" ht="14.4" x14ac:dyDescent="0.2">
      <c r="A1281" s="51" t="s">
        <v>718</v>
      </c>
      <c r="B1281" s="51" t="s">
        <v>719</v>
      </c>
      <c r="C1281" s="70" t="str">
        <f t="shared" si="38"/>
        <v>21375804 TEATRO POPULAR MELICO SALAZAR</v>
      </c>
      <c r="D1281" s="51" t="s">
        <v>685</v>
      </c>
      <c r="E1281" s="51" t="s">
        <v>233</v>
      </c>
      <c r="F1281" s="51" t="s">
        <v>234</v>
      </c>
      <c r="G1281" s="50">
        <v>1000000</v>
      </c>
      <c r="H1281" s="50">
        <v>1000000</v>
      </c>
      <c r="I1281" s="50">
        <v>250000</v>
      </c>
      <c r="J1281" s="50">
        <v>0</v>
      </c>
      <c r="K1281" s="50">
        <v>0</v>
      </c>
      <c r="L1281" s="50">
        <v>0</v>
      </c>
      <c r="M1281" s="50">
        <v>0</v>
      </c>
      <c r="N1281" s="50">
        <v>0</v>
      </c>
      <c r="O1281" s="50">
        <v>1000000</v>
      </c>
      <c r="P1281" s="71">
        <f t="shared" si="39"/>
        <v>0</v>
      </c>
    </row>
    <row r="1282" spans="1:16" ht="14.4" x14ac:dyDescent="0.2">
      <c r="A1282" s="51" t="s">
        <v>718</v>
      </c>
      <c r="B1282" s="51" t="s">
        <v>719</v>
      </c>
      <c r="C1282" s="70" t="str">
        <f t="shared" si="38"/>
        <v>21375804 TEATRO POPULAR MELICO SALAZAR</v>
      </c>
      <c r="D1282" s="51" t="s">
        <v>685</v>
      </c>
      <c r="E1282" s="51" t="s">
        <v>235</v>
      </c>
      <c r="F1282" s="51" t="s">
        <v>236</v>
      </c>
      <c r="G1282" s="50">
        <v>12400000</v>
      </c>
      <c r="H1282" s="50">
        <v>12400000</v>
      </c>
      <c r="I1282" s="50">
        <v>3100000</v>
      </c>
      <c r="J1282" s="50">
        <v>0</v>
      </c>
      <c r="K1282" s="50">
        <v>0</v>
      </c>
      <c r="L1282" s="50">
        <v>0</v>
      </c>
      <c r="M1282" s="50">
        <v>0</v>
      </c>
      <c r="N1282" s="50">
        <v>0</v>
      </c>
      <c r="O1282" s="50">
        <v>12400000</v>
      </c>
      <c r="P1282" s="71">
        <f t="shared" si="39"/>
        <v>0</v>
      </c>
    </row>
    <row r="1283" spans="1:16" ht="14.4" x14ac:dyDescent="0.2">
      <c r="A1283" s="51" t="s">
        <v>718</v>
      </c>
      <c r="B1283" s="51" t="s">
        <v>719</v>
      </c>
      <c r="C1283" s="70" t="str">
        <f t="shared" si="38"/>
        <v>21375804 TEATRO POPULAR MELICO SALAZAR</v>
      </c>
      <c r="D1283" s="51" t="s">
        <v>685</v>
      </c>
      <c r="E1283" s="51" t="s">
        <v>237</v>
      </c>
      <c r="F1283" s="51" t="s">
        <v>238</v>
      </c>
      <c r="G1283" s="50">
        <v>12400000</v>
      </c>
      <c r="H1283" s="50">
        <v>12400000</v>
      </c>
      <c r="I1283" s="50">
        <v>3100000</v>
      </c>
      <c r="J1283" s="50">
        <v>0</v>
      </c>
      <c r="K1283" s="50">
        <v>0</v>
      </c>
      <c r="L1283" s="50">
        <v>0</v>
      </c>
      <c r="M1283" s="50">
        <v>0</v>
      </c>
      <c r="N1283" s="50">
        <v>0</v>
      </c>
      <c r="O1283" s="50">
        <v>12400000</v>
      </c>
      <c r="P1283" s="69">
        <f t="shared" si="39"/>
        <v>0</v>
      </c>
    </row>
    <row r="1284" spans="1:16" ht="14.4" x14ac:dyDescent="0.2">
      <c r="A1284" s="51" t="s">
        <v>718</v>
      </c>
      <c r="B1284" s="51" t="s">
        <v>719</v>
      </c>
      <c r="C1284" s="70" t="str">
        <f t="shared" si="38"/>
        <v>21375804 TEATRO POPULAR MELICO SALAZAR</v>
      </c>
      <c r="D1284" s="51" t="s">
        <v>685</v>
      </c>
      <c r="E1284" s="51" t="s">
        <v>239</v>
      </c>
      <c r="F1284" s="51" t="s">
        <v>240</v>
      </c>
      <c r="G1284" s="50">
        <v>6200000</v>
      </c>
      <c r="H1284" s="50">
        <v>6200000</v>
      </c>
      <c r="I1284" s="50">
        <v>1550000</v>
      </c>
      <c r="J1284" s="50">
        <v>0</v>
      </c>
      <c r="K1284" s="50">
        <v>0</v>
      </c>
      <c r="L1284" s="50">
        <v>0</v>
      </c>
      <c r="M1284" s="50">
        <v>0</v>
      </c>
      <c r="N1284" s="50">
        <v>0</v>
      </c>
      <c r="O1284" s="50">
        <v>6200000</v>
      </c>
      <c r="P1284" s="71">
        <f t="shared" si="39"/>
        <v>0</v>
      </c>
    </row>
    <row r="1285" spans="1:16" ht="14.4" x14ac:dyDescent="0.2">
      <c r="A1285" s="51" t="s">
        <v>718</v>
      </c>
      <c r="B1285" s="51" t="s">
        <v>719</v>
      </c>
      <c r="C1285" s="70" t="str">
        <f t="shared" si="38"/>
        <v>21375804 TEATRO POPULAR MELICO SALAZAR</v>
      </c>
      <c r="D1285" s="51" t="s">
        <v>685</v>
      </c>
      <c r="E1285" s="51" t="s">
        <v>241</v>
      </c>
      <c r="F1285" s="51" t="s">
        <v>242</v>
      </c>
      <c r="G1285" s="50">
        <v>6200000</v>
      </c>
      <c r="H1285" s="50">
        <v>6200000</v>
      </c>
      <c r="I1285" s="50">
        <v>1550000</v>
      </c>
      <c r="J1285" s="50">
        <v>0</v>
      </c>
      <c r="K1285" s="50">
        <v>0</v>
      </c>
      <c r="L1285" s="50">
        <v>0</v>
      </c>
      <c r="M1285" s="50">
        <v>0</v>
      </c>
      <c r="N1285" s="50">
        <v>0</v>
      </c>
      <c r="O1285" s="50">
        <v>6200000</v>
      </c>
      <c r="P1285" s="71">
        <f t="shared" si="39"/>
        <v>0</v>
      </c>
    </row>
    <row r="1286" spans="1:16" ht="14.4" x14ac:dyDescent="0.2">
      <c r="A1286" s="51" t="s">
        <v>718</v>
      </c>
      <c r="B1286" s="51" t="s">
        <v>719</v>
      </c>
      <c r="C1286" s="70" t="str">
        <f t="shared" si="38"/>
        <v>21375804 TEATRO POPULAR MELICO SALAZAR</v>
      </c>
      <c r="D1286" s="51" t="s">
        <v>685</v>
      </c>
      <c r="E1286" s="51" t="s">
        <v>247</v>
      </c>
      <c r="F1286" s="51" t="s">
        <v>248</v>
      </c>
      <c r="G1286" s="50">
        <v>117083085</v>
      </c>
      <c r="H1286" s="50">
        <v>117083085</v>
      </c>
      <c r="I1286" s="50">
        <v>29270771.25</v>
      </c>
      <c r="J1286" s="50">
        <v>0</v>
      </c>
      <c r="K1286" s="50">
        <v>0</v>
      </c>
      <c r="L1286" s="50">
        <v>0</v>
      </c>
      <c r="M1286" s="50">
        <v>0</v>
      </c>
      <c r="N1286" s="50">
        <v>0</v>
      </c>
      <c r="O1286" s="50">
        <v>117083085</v>
      </c>
      <c r="P1286" s="71">
        <f t="shared" si="39"/>
        <v>0</v>
      </c>
    </row>
    <row r="1287" spans="1:16" ht="14.4" x14ac:dyDescent="0.2">
      <c r="A1287" s="51" t="s">
        <v>718</v>
      </c>
      <c r="B1287" s="51" t="s">
        <v>719</v>
      </c>
      <c r="C1287" s="70" t="str">
        <f t="shared" ref="C1287:C1350" si="40">+CONCATENATE(A1287," ",B1287)</f>
        <v>21375804 TEATRO POPULAR MELICO SALAZAR</v>
      </c>
      <c r="D1287" s="51" t="s">
        <v>685</v>
      </c>
      <c r="E1287" s="51" t="s">
        <v>249</v>
      </c>
      <c r="F1287" s="51" t="s">
        <v>250</v>
      </c>
      <c r="G1287" s="50">
        <v>89204987</v>
      </c>
      <c r="H1287" s="50">
        <v>89204987</v>
      </c>
      <c r="I1287" s="50">
        <v>22301246.75</v>
      </c>
      <c r="J1287" s="50">
        <v>0</v>
      </c>
      <c r="K1287" s="50">
        <v>0</v>
      </c>
      <c r="L1287" s="50">
        <v>0</v>
      </c>
      <c r="M1287" s="50">
        <v>0</v>
      </c>
      <c r="N1287" s="50">
        <v>0</v>
      </c>
      <c r="O1287" s="50">
        <v>89204987</v>
      </c>
      <c r="P1287" s="71">
        <f t="shared" ref="P1287:P1350" si="41">+IFERROR(M1287/H1287,0)</f>
        <v>0</v>
      </c>
    </row>
    <row r="1288" spans="1:16" ht="14.4" x14ac:dyDescent="0.2">
      <c r="A1288" s="51" t="s">
        <v>718</v>
      </c>
      <c r="B1288" s="51" t="s">
        <v>719</v>
      </c>
      <c r="C1288" s="70" t="str">
        <f t="shared" si="40"/>
        <v>21375804 TEATRO POPULAR MELICO SALAZAR</v>
      </c>
      <c r="D1288" s="51" t="s">
        <v>685</v>
      </c>
      <c r="E1288" s="51" t="s">
        <v>253</v>
      </c>
      <c r="F1288" s="51" t="s">
        <v>254</v>
      </c>
      <c r="G1288" s="50">
        <v>3900000</v>
      </c>
      <c r="H1288" s="50">
        <v>3900000</v>
      </c>
      <c r="I1288" s="50">
        <v>975000</v>
      </c>
      <c r="J1288" s="50">
        <v>0</v>
      </c>
      <c r="K1288" s="50">
        <v>0</v>
      </c>
      <c r="L1288" s="50">
        <v>0</v>
      </c>
      <c r="M1288" s="50">
        <v>0</v>
      </c>
      <c r="N1288" s="50">
        <v>0</v>
      </c>
      <c r="O1288" s="50">
        <v>3900000</v>
      </c>
      <c r="P1288" s="69">
        <f t="shared" si="41"/>
        <v>0</v>
      </c>
    </row>
    <row r="1289" spans="1:16" ht="14.4" x14ac:dyDescent="0.2">
      <c r="A1289" s="51" t="s">
        <v>718</v>
      </c>
      <c r="B1289" s="51" t="s">
        <v>719</v>
      </c>
      <c r="C1289" s="70" t="str">
        <f t="shared" si="40"/>
        <v>21375804 TEATRO POPULAR MELICO SALAZAR</v>
      </c>
      <c r="D1289" s="51" t="s">
        <v>685</v>
      </c>
      <c r="E1289" s="51" t="s">
        <v>255</v>
      </c>
      <c r="F1289" s="51" t="s">
        <v>256</v>
      </c>
      <c r="G1289" s="50">
        <v>5500000</v>
      </c>
      <c r="H1289" s="50">
        <v>5500000</v>
      </c>
      <c r="I1289" s="50">
        <v>1375000</v>
      </c>
      <c r="J1289" s="50">
        <v>0</v>
      </c>
      <c r="K1289" s="50">
        <v>0</v>
      </c>
      <c r="L1289" s="50">
        <v>0</v>
      </c>
      <c r="M1289" s="50">
        <v>0</v>
      </c>
      <c r="N1289" s="50">
        <v>0</v>
      </c>
      <c r="O1289" s="50">
        <v>5500000</v>
      </c>
      <c r="P1289" s="71">
        <f t="shared" si="41"/>
        <v>0</v>
      </c>
    </row>
    <row r="1290" spans="1:16" ht="14.4" x14ac:dyDescent="0.2">
      <c r="A1290" s="51" t="s">
        <v>718</v>
      </c>
      <c r="B1290" s="51" t="s">
        <v>719</v>
      </c>
      <c r="C1290" s="70" t="str">
        <f t="shared" si="40"/>
        <v>21375804 TEATRO POPULAR MELICO SALAZAR</v>
      </c>
      <c r="D1290" s="51" t="s">
        <v>685</v>
      </c>
      <c r="E1290" s="51" t="s">
        <v>257</v>
      </c>
      <c r="F1290" s="51" t="s">
        <v>258</v>
      </c>
      <c r="G1290" s="50">
        <v>1300000</v>
      </c>
      <c r="H1290" s="50">
        <v>1300000</v>
      </c>
      <c r="I1290" s="50">
        <v>325000</v>
      </c>
      <c r="J1290" s="50">
        <v>0</v>
      </c>
      <c r="K1290" s="50">
        <v>0</v>
      </c>
      <c r="L1290" s="50">
        <v>0</v>
      </c>
      <c r="M1290" s="50">
        <v>0</v>
      </c>
      <c r="N1290" s="50">
        <v>0</v>
      </c>
      <c r="O1290" s="50">
        <v>1300000</v>
      </c>
      <c r="P1290" s="71">
        <f t="shared" si="41"/>
        <v>0</v>
      </c>
    </row>
    <row r="1291" spans="1:16" ht="14.4" x14ac:dyDescent="0.2">
      <c r="A1291" s="51" t="s">
        <v>718</v>
      </c>
      <c r="B1291" s="51" t="s">
        <v>719</v>
      </c>
      <c r="C1291" s="70" t="str">
        <f t="shared" si="40"/>
        <v>21375804 TEATRO POPULAR MELICO SALAZAR</v>
      </c>
      <c r="D1291" s="51" t="s">
        <v>685</v>
      </c>
      <c r="E1291" s="51" t="s">
        <v>259</v>
      </c>
      <c r="F1291" s="51" t="s">
        <v>260</v>
      </c>
      <c r="G1291" s="50">
        <v>4300000</v>
      </c>
      <c r="H1291" s="50">
        <v>4300000</v>
      </c>
      <c r="I1291" s="50">
        <v>1075000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4300000</v>
      </c>
      <c r="P1291" s="71">
        <f t="shared" si="41"/>
        <v>0</v>
      </c>
    </row>
    <row r="1292" spans="1:16" ht="14.4" x14ac:dyDescent="0.2">
      <c r="A1292" s="51" t="s">
        <v>718</v>
      </c>
      <c r="B1292" s="51" t="s">
        <v>719</v>
      </c>
      <c r="C1292" s="70" t="str">
        <f t="shared" si="40"/>
        <v>21375804 TEATRO POPULAR MELICO SALAZAR</v>
      </c>
      <c r="D1292" s="51" t="s">
        <v>685</v>
      </c>
      <c r="E1292" s="51" t="s">
        <v>261</v>
      </c>
      <c r="F1292" s="51" t="s">
        <v>262</v>
      </c>
      <c r="G1292" s="50">
        <v>11878098</v>
      </c>
      <c r="H1292" s="50">
        <v>11878098</v>
      </c>
      <c r="I1292" s="50">
        <v>2969524.5</v>
      </c>
      <c r="J1292" s="50">
        <v>0</v>
      </c>
      <c r="K1292" s="50">
        <v>0</v>
      </c>
      <c r="L1292" s="50">
        <v>0</v>
      </c>
      <c r="M1292" s="50">
        <v>0</v>
      </c>
      <c r="N1292" s="50">
        <v>0</v>
      </c>
      <c r="O1292" s="50">
        <v>11878098</v>
      </c>
      <c r="P1292" s="71">
        <f t="shared" si="41"/>
        <v>0</v>
      </c>
    </row>
    <row r="1293" spans="1:16" ht="14.4" x14ac:dyDescent="0.2">
      <c r="A1293" s="51" t="s">
        <v>718</v>
      </c>
      <c r="B1293" s="51" t="s">
        <v>719</v>
      </c>
      <c r="C1293" s="70" t="str">
        <f t="shared" si="40"/>
        <v>21375804 TEATRO POPULAR MELICO SALAZAR</v>
      </c>
      <c r="D1293" s="51" t="s">
        <v>685</v>
      </c>
      <c r="E1293" s="51" t="s">
        <v>263</v>
      </c>
      <c r="F1293" s="51" t="s">
        <v>264</v>
      </c>
      <c r="G1293" s="50">
        <v>1000000</v>
      </c>
      <c r="H1293" s="50">
        <v>1000000</v>
      </c>
      <c r="I1293" s="50">
        <v>250000</v>
      </c>
      <c r="J1293" s="50">
        <v>0</v>
      </c>
      <c r="K1293" s="50">
        <v>0</v>
      </c>
      <c r="L1293" s="50">
        <v>0</v>
      </c>
      <c r="M1293" s="50">
        <v>0</v>
      </c>
      <c r="N1293" s="50">
        <v>0</v>
      </c>
      <c r="O1293" s="50">
        <v>1000000</v>
      </c>
      <c r="P1293" s="71">
        <f t="shared" si="41"/>
        <v>0</v>
      </c>
    </row>
    <row r="1294" spans="1:16" ht="14.4" x14ac:dyDescent="0.2">
      <c r="A1294" s="51" t="s">
        <v>718</v>
      </c>
      <c r="B1294" s="51" t="s">
        <v>719</v>
      </c>
      <c r="C1294" s="70" t="str">
        <f t="shared" si="40"/>
        <v>21375804 TEATRO POPULAR MELICO SALAZAR</v>
      </c>
      <c r="D1294" s="51" t="s">
        <v>685</v>
      </c>
      <c r="E1294" s="51" t="s">
        <v>265</v>
      </c>
      <c r="F1294" s="51" t="s">
        <v>266</v>
      </c>
      <c r="G1294" s="50">
        <v>1029470</v>
      </c>
      <c r="H1294" s="50">
        <v>1029470</v>
      </c>
      <c r="I1294" s="50">
        <v>257367.5</v>
      </c>
      <c r="J1294" s="50">
        <v>0</v>
      </c>
      <c r="K1294" s="50">
        <v>0</v>
      </c>
      <c r="L1294" s="50">
        <v>0</v>
      </c>
      <c r="M1294" s="50">
        <v>0</v>
      </c>
      <c r="N1294" s="50">
        <v>0</v>
      </c>
      <c r="O1294" s="50">
        <v>1029470</v>
      </c>
      <c r="P1294" s="71">
        <f t="shared" si="41"/>
        <v>0</v>
      </c>
    </row>
    <row r="1295" spans="1:16" ht="14.4" x14ac:dyDescent="0.2">
      <c r="A1295" s="51" t="s">
        <v>718</v>
      </c>
      <c r="B1295" s="51" t="s">
        <v>719</v>
      </c>
      <c r="C1295" s="70" t="str">
        <f t="shared" si="40"/>
        <v>21375804 TEATRO POPULAR MELICO SALAZAR</v>
      </c>
      <c r="D1295" s="51" t="s">
        <v>685</v>
      </c>
      <c r="E1295" s="51" t="s">
        <v>269</v>
      </c>
      <c r="F1295" s="51" t="s">
        <v>270</v>
      </c>
      <c r="G1295" s="50">
        <v>1029470</v>
      </c>
      <c r="H1295" s="50">
        <v>1029470</v>
      </c>
      <c r="I1295" s="50">
        <v>257367.5</v>
      </c>
      <c r="J1295" s="50">
        <v>0</v>
      </c>
      <c r="K1295" s="50">
        <v>0</v>
      </c>
      <c r="L1295" s="50">
        <v>0</v>
      </c>
      <c r="M1295" s="50">
        <v>0</v>
      </c>
      <c r="N1295" s="50">
        <v>0</v>
      </c>
      <c r="O1295" s="50">
        <v>1029470</v>
      </c>
      <c r="P1295" s="71">
        <f t="shared" si="41"/>
        <v>0</v>
      </c>
    </row>
    <row r="1296" spans="1:16" ht="14.4" x14ac:dyDescent="0.2">
      <c r="A1296" s="51" t="s">
        <v>718</v>
      </c>
      <c r="B1296" s="51" t="s">
        <v>719</v>
      </c>
      <c r="C1296" s="70" t="str">
        <f t="shared" si="40"/>
        <v>21375804 TEATRO POPULAR MELICO SALAZAR</v>
      </c>
      <c r="D1296" s="51" t="s">
        <v>685</v>
      </c>
      <c r="E1296" s="51" t="s">
        <v>279</v>
      </c>
      <c r="F1296" s="51" t="s">
        <v>280</v>
      </c>
      <c r="G1296" s="50">
        <v>49388019</v>
      </c>
      <c r="H1296" s="50">
        <v>49388019</v>
      </c>
      <c r="I1296" s="50">
        <v>12347004.75</v>
      </c>
      <c r="J1296" s="50">
        <v>0</v>
      </c>
      <c r="K1296" s="50">
        <v>0</v>
      </c>
      <c r="L1296" s="50">
        <v>0</v>
      </c>
      <c r="M1296" s="50">
        <v>46948.56</v>
      </c>
      <c r="N1296" s="50">
        <v>46948.56</v>
      </c>
      <c r="O1296" s="50">
        <v>49341070.439999998</v>
      </c>
      <c r="P1296" s="71">
        <f t="shared" si="41"/>
        <v>9.5060625938448752E-4</v>
      </c>
    </row>
    <row r="1297" spans="1:16" ht="14.4" x14ac:dyDescent="0.2">
      <c r="A1297" s="51" t="s">
        <v>718</v>
      </c>
      <c r="B1297" s="51" t="s">
        <v>719</v>
      </c>
      <c r="C1297" s="70" t="str">
        <f t="shared" si="40"/>
        <v>21375804 TEATRO POPULAR MELICO SALAZAR</v>
      </c>
      <c r="D1297" s="51" t="s">
        <v>685</v>
      </c>
      <c r="E1297" s="51" t="s">
        <v>281</v>
      </c>
      <c r="F1297" s="51" t="s">
        <v>282</v>
      </c>
      <c r="G1297" s="50">
        <v>7588019</v>
      </c>
      <c r="H1297" s="50">
        <v>7588019</v>
      </c>
      <c r="I1297" s="50">
        <v>1897004.75</v>
      </c>
      <c r="J1297" s="50">
        <v>0</v>
      </c>
      <c r="K1297" s="50">
        <v>0</v>
      </c>
      <c r="L1297" s="50">
        <v>0</v>
      </c>
      <c r="M1297" s="50">
        <v>46948.56</v>
      </c>
      <c r="N1297" s="50">
        <v>46948.56</v>
      </c>
      <c r="O1297" s="50">
        <v>7541070.4400000004</v>
      </c>
      <c r="P1297" s="71">
        <f t="shared" si="41"/>
        <v>6.1871958939480774E-3</v>
      </c>
    </row>
    <row r="1298" spans="1:16" ht="14.4" x14ac:dyDescent="0.2">
      <c r="A1298" s="51" t="s">
        <v>718</v>
      </c>
      <c r="B1298" s="51" t="s">
        <v>719</v>
      </c>
      <c r="C1298" s="70" t="str">
        <f t="shared" si="40"/>
        <v>21375804 TEATRO POPULAR MELICO SALAZAR</v>
      </c>
      <c r="D1298" s="51" t="s">
        <v>685</v>
      </c>
      <c r="E1298" s="51" t="s">
        <v>283</v>
      </c>
      <c r="F1298" s="51" t="s">
        <v>284</v>
      </c>
      <c r="G1298" s="50">
        <v>4600000</v>
      </c>
      <c r="H1298" s="50">
        <v>4600000</v>
      </c>
      <c r="I1298" s="50">
        <v>1150000</v>
      </c>
      <c r="J1298" s="50">
        <v>0</v>
      </c>
      <c r="K1298" s="50">
        <v>0</v>
      </c>
      <c r="L1298" s="50">
        <v>0</v>
      </c>
      <c r="M1298" s="50">
        <v>46948.56</v>
      </c>
      <c r="N1298" s="50">
        <v>46948.56</v>
      </c>
      <c r="O1298" s="50">
        <v>4553051.4400000004</v>
      </c>
      <c r="P1298" s="71">
        <f t="shared" si="41"/>
        <v>1.0206208695652173E-2</v>
      </c>
    </row>
    <row r="1299" spans="1:16" ht="14.4" x14ac:dyDescent="0.2">
      <c r="A1299" s="51" t="s">
        <v>718</v>
      </c>
      <c r="B1299" s="51" t="s">
        <v>719</v>
      </c>
      <c r="C1299" s="70" t="str">
        <f t="shared" si="40"/>
        <v>21375804 TEATRO POPULAR MELICO SALAZAR</v>
      </c>
      <c r="D1299" s="51" t="s">
        <v>685</v>
      </c>
      <c r="E1299" s="51" t="s">
        <v>287</v>
      </c>
      <c r="F1299" s="51" t="s">
        <v>288</v>
      </c>
      <c r="G1299" s="50">
        <v>1988019</v>
      </c>
      <c r="H1299" s="50">
        <v>1988019</v>
      </c>
      <c r="I1299" s="50">
        <v>497004.75</v>
      </c>
      <c r="J1299" s="50">
        <v>0</v>
      </c>
      <c r="K1299" s="50">
        <v>0</v>
      </c>
      <c r="L1299" s="50">
        <v>0</v>
      </c>
      <c r="M1299" s="50">
        <v>0</v>
      </c>
      <c r="N1299" s="50">
        <v>0</v>
      </c>
      <c r="O1299" s="50">
        <v>1988019</v>
      </c>
      <c r="P1299" s="71">
        <f t="shared" si="41"/>
        <v>0</v>
      </c>
    </row>
    <row r="1300" spans="1:16" ht="14.4" x14ac:dyDescent="0.2">
      <c r="A1300" s="51" t="s">
        <v>718</v>
      </c>
      <c r="B1300" s="51" t="s">
        <v>719</v>
      </c>
      <c r="C1300" s="70" t="str">
        <f t="shared" si="40"/>
        <v>21375804 TEATRO POPULAR MELICO SALAZAR</v>
      </c>
      <c r="D1300" s="51" t="s">
        <v>685</v>
      </c>
      <c r="E1300" s="51" t="s">
        <v>289</v>
      </c>
      <c r="F1300" s="51" t="s">
        <v>290</v>
      </c>
      <c r="G1300" s="50">
        <v>1000000</v>
      </c>
      <c r="H1300" s="50">
        <v>1000000</v>
      </c>
      <c r="I1300" s="50">
        <v>250000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1000000</v>
      </c>
      <c r="P1300" s="71">
        <f t="shared" si="41"/>
        <v>0</v>
      </c>
    </row>
    <row r="1301" spans="1:16" ht="14.4" x14ac:dyDescent="0.2">
      <c r="A1301" s="51" t="s">
        <v>718</v>
      </c>
      <c r="B1301" s="51" t="s">
        <v>719</v>
      </c>
      <c r="C1301" s="70" t="str">
        <f t="shared" si="40"/>
        <v>21375804 TEATRO POPULAR MELICO SALAZAR</v>
      </c>
      <c r="D1301" s="51" t="s">
        <v>685</v>
      </c>
      <c r="E1301" s="51" t="s">
        <v>297</v>
      </c>
      <c r="F1301" s="51" t="s">
        <v>298</v>
      </c>
      <c r="G1301" s="50">
        <v>26000000</v>
      </c>
      <c r="H1301" s="50">
        <v>26000000</v>
      </c>
      <c r="I1301" s="50">
        <v>6500000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26000000</v>
      </c>
      <c r="P1301" s="71">
        <f t="shared" si="41"/>
        <v>0</v>
      </c>
    </row>
    <row r="1302" spans="1:16" ht="14.4" x14ac:dyDescent="0.2">
      <c r="A1302" s="51" t="s">
        <v>718</v>
      </c>
      <c r="B1302" s="51" t="s">
        <v>719</v>
      </c>
      <c r="C1302" s="70" t="str">
        <f t="shared" si="40"/>
        <v>21375804 TEATRO POPULAR MELICO SALAZAR</v>
      </c>
      <c r="D1302" s="51" t="s">
        <v>685</v>
      </c>
      <c r="E1302" s="51" t="s">
        <v>299</v>
      </c>
      <c r="F1302" s="51" t="s">
        <v>300</v>
      </c>
      <c r="G1302" s="50">
        <v>16000000</v>
      </c>
      <c r="H1302" s="50">
        <v>16000000</v>
      </c>
      <c r="I1302" s="50">
        <v>4000000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16000000</v>
      </c>
      <c r="P1302" s="71">
        <f t="shared" si="41"/>
        <v>0</v>
      </c>
    </row>
    <row r="1303" spans="1:16" ht="14.4" x14ac:dyDescent="0.2">
      <c r="A1303" s="51" t="s">
        <v>718</v>
      </c>
      <c r="B1303" s="51" t="s">
        <v>719</v>
      </c>
      <c r="C1303" s="70" t="str">
        <f t="shared" si="40"/>
        <v>21375804 TEATRO POPULAR MELICO SALAZAR</v>
      </c>
      <c r="D1303" s="51" t="s">
        <v>685</v>
      </c>
      <c r="E1303" s="51" t="s">
        <v>305</v>
      </c>
      <c r="F1303" s="51" t="s">
        <v>306</v>
      </c>
      <c r="G1303" s="50">
        <v>10000000</v>
      </c>
      <c r="H1303" s="50">
        <v>10000000</v>
      </c>
      <c r="I1303" s="50">
        <v>2500000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10000000</v>
      </c>
      <c r="P1303" s="71">
        <f t="shared" si="41"/>
        <v>0</v>
      </c>
    </row>
    <row r="1304" spans="1:16" ht="14.4" x14ac:dyDescent="0.2">
      <c r="A1304" s="51" t="s">
        <v>718</v>
      </c>
      <c r="B1304" s="51" t="s">
        <v>719</v>
      </c>
      <c r="C1304" s="70" t="str">
        <f t="shared" si="40"/>
        <v>21375804 TEATRO POPULAR MELICO SALAZAR</v>
      </c>
      <c r="D1304" s="51" t="s">
        <v>685</v>
      </c>
      <c r="E1304" s="51" t="s">
        <v>313</v>
      </c>
      <c r="F1304" s="51" t="s">
        <v>314</v>
      </c>
      <c r="G1304" s="50">
        <v>5000000</v>
      </c>
      <c r="H1304" s="50">
        <v>5000000</v>
      </c>
      <c r="I1304" s="50">
        <v>1250000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5000000</v>
      </c>
      <c r="P1304" s="71">
        <f t="shared" si="41"/>
        <v>0</v>
      </c>
    </row>
    <row r="1305" spans="1:16" ht="14.4" x14ac:dyDescent="0.2">
      <c r="A1305" s="51" t="s">
        <v>718</v>
      </c>
      <c r="B1305" s="51" t="s">
        <v>719</v>
      </c>
      <c r="C1305" s="70" t="str">
        <f t="shared" si="40"/>
        <v>21375804 TEATRO POPULAR MELICO SALAZAR</v>
      </c>
      <c r="D1305" s="51" t="s">
        <v>685</v>
      </c>
      <c r="E1305" s="51" t="s">
        <v>315</v>
      </c>
      <c r="F1305" s="51" t="s">
        <v>316</v>
      </c>
      <c r="G1305" s="50">
        <v>2000000</v>
      </c>
      <c r="H1305" s="50">
        <v>2000000</v>
      </c>
      <c r="I1305" s="50">
        <v>500000</v>
      </c>
      <c r="J1305" s="50">
        <v>0</v>
      </c>
      <c r="K1305" s="50">
        <v>0</v>
      </c>
      <c r="L1305" s="50">
        <v>0</v>
      </c>
      <c r="M1305" s="50">
        <v>0</v>
      </c>
      <c r="N1305" s="50">
        <v>0</v>
      </c>
      <c r="O1305" s="50">
        <v>2000000</v>
      </c>
      <c r="P1305" s="71">
        <f t="shared" si="41"/>
        <v>0</v>
      </c>
    </row>
    <row r="1306" spans="1:16" ht="14.4" x14ac:dyDescent="0.2">
      <c r="A1306" s="51" t="s">
        <v>718</v>
      </c>
      <c r="B1306" s="51" t="s">
        <v>719</v>
      </c>
      <c r="C1306" s="70" t="str">
        <f t="shared" si="40"/>
        <v>21375804 TEATRO POPULAR MELICO SALAZAR</v>
      </c>
      <c r="D1306" s="51" t="s">
        <v>685</v>
      </c>
      <c r="E1306" s="51" t="s">
        <v>317</v>
      </c>
      <c r="F1306" s="51" t="s">
        <v>318</v>
      </c>
      <c r="G1306" s="50">
        <v>3000000</v>
      </c>
      <c r="H1306" s="50">
        <v>3000000</v>
      </c>
      <c r="I1306" s="50">
        <v>750000</v>
      </c>
      <c r="J1306" s="50">
        <v>0</v>
      </c>
      <c r="K1306" s="50">
        <v>0</v>
      </c>
      <c r="L1306" s="50">
        <v>0</v>
      </c>
      <c r="M1306" s="50">
        <v>0</v>
      </c>
      <c r="N1306" s="50">
        <v>0</v>
      </c>
      <c r="O1306" s="50">
        <v>3000000</v>
      </c>
      <c r="P1306" s="71">
        <f t="shared" si="41"/>
        <v>0</v>
      </c>
    </row>
    <row r="1307" spans="1:16" ht="14.4" x14ac:dyDescent="0.2">
      <c r="A1307" s="51" t="s">
        <v>718</v>
      </c>
      <c r="B1307" s="51" t="s">
        <v>719</v>
      </c>
      <c r="C1307" s="70" t="str">
        <f t="shared" si="40"/>
        <v>21375804 TEATRO POPULAR MELICO SALAZAR</v>
      </c>
      <c r="D1307" s="51" t="s">
        <v>685</v>
      </c>
      <c r="E1307" s="51" t="s">
        <v>319</v>
      </c>
      <c r="F1307" s="51" t="s">
        <v>320</v>
      </c>
      <c r="G1307" s="50">
        <v>10800000</v>
      </c>
      <c r="H1307" s="50">
        <v>10800000</v>
      </c>
      <c r="I1307" s="50">
        <v>2700000</v>
      </c>
      <c r="J1307" s="50">
        <v>0</v>
      </c>
      <c r="K1307" s="50">
        <v>0</v>
      </c>
      <c r="L1307" s="50">
        <v>0</v>
      </c>
      <c r="M1307" s="50">
        <v>0</v>
      </c>
      <c r="N1307" s="50">
        <v>0</v>
      </c>
      <c r="O1307" s="50">
        <v>10800000</v>
      </c>
      <c r="P1307" s="71">
        <f t="shared" si="41"/>
        <v>0</v>
      </c>
    </row>
    <row r="1308" spans="1:16" ht="14.4" x14ac:dyDescent="0.2">
      <c r="A1308" s="51" t="s">
        <v>718</v>
      </c>
      <c r="B1308" s="51" t="s">
        <v>719</v>
      </c>
      <c r="C1308" s="70" t="str">
        <f t="shared" si="40"/>
        <v>21375804 TEATRO POPULAR MELICO SALAZAR</v>
      </c>
      <c r="D1308" s="51" t="s">
        <v>685</v>
      </c>
      <c r="E1308" s="51" t="s">
        <v>321</v>
      </c>
      <c r="F1308" s="51" t="s">
        <v>322</v>
      </c>
      <c r="G1308" s="50">
        <v>1800000</v>
      </c>
      <c r="H1308" s="50">
        <v>1800000</v>
      </c>
      <c r="I1308" s="50">
        <v>450000</v>
      </c>
      <c r="J1308" s="50">
        <v>0</v>
      </c>
      <c r="K1308" s="50">
        <v>0</v>
      </c>
      <c r="L1308" s="50">
        <v>0</v>
      </c>
      <c r="M1308" s="50">
        <v>0</v>
      </c>
      <c r="N1308" s="50">
        <v>0</v>
      </c>
      <c r="O1308" s="50">
        <v>1800000</v>
      </c>
      <c r="P1308" s="71">
        <f t="shared" si="41"/>
        <v>0</v>
      </c>
    </row>
    <row r="1309" spans="1:16" ht="14.4" x14ac:dyDescent="0.2">
      <c r="A1309" s="51" t="s">
        <v>718</v>
      </c>
      <c r="B1309" s="51" t="s">
        <v>719</v>
      </c>
      <c r="C1309" s="70" t="str">
        <f t="shared" si="40"/>
        <v>21375804 TEATRO POPULAR MELICO SALAZAR</v>
      </c>
      <c r="D1309" s="51" t="s">
        <v>685</v>
      </c>
      <c r="E1309" s="51" t="s">
        <v>329</v>
      </c>
      <c r="F1309" s="51" t="s">
        <v>330</v>
      </c>
      <c r="G1309" s="50">
        <v>8000000</v>
      </c>
      <c r="H1309" s="50">
        <v>8000000</v>
      </c>
      <c r="I1309" s="50">
        <v>2000000</v>
      </c>
      <c r="J1309" s="50">
        <v>0</v>
      </c>
      <c r="K1309" s="50">
        <v>0</v>
      </c>
      <c r="L1309" s="50">
        <v>0</v>
      </c>
      <c r="M1309" s="50">
        <v>0</v>
      </c>
      <c r="N1309" s="50">
        <v>0</v>
      </c>
      <c r="O1309" s="50">
        <v>8000000</v>
      </c>
      <c r="P1309" s="71">
        <f t="shared" si="41"/>
        <v>0</v>
      </c>
    </row>
    <row r="1310" spans="1:16" ht="14.4" x14ac:dyDescent="0.2">
      <c r="A1310" s="51" t="s">
        <v>718</v>
      </c>
      <c r="B1310" s="51" t="s">
        <v>719</v>
      </c>
      <c r="C1310" s="70" t="str">
        <f t="shared" si="40"/>
        <v>21375804 TEATRO POPULAR MELICO SALAZAR</v>
      </c>
      <c r="D1310" s="51" t="s">
        <v>685</v>
      </c>
      <c r="E1310" s="51" t="s">
        <v>331</v>
      </c>
      <c r="F1310" s="51" t="s">
        <v>332</v>
      </c>
      <c r="G1310" s="50">
        <v>1000000</v>
      </c>
      <c r="H1310" s="50">
        <v>1000000</v>
      </c>
      <c r="I1310" s="50">
        <v>250000</v>
      </c>
      <c r="J1310" s="50">
        <v>0</v>
      </c>
      <c r="K1310" s="50">
        <v>0</v>
      </c>
      <c r="L1310" s="50">
        <v>0</v>
      </c>
      <c r="M1310" s="50">
        <v>0</v>
      </c>
      <c r="N1310" s="50">
        <v>0</v>
      </c>
      <c r="O1310" s="50">
        <v>1000000</v>
      </c>
      <c r="P1310" s="71">
        <f t="shared" si="41"/>
        <v>0</v>
      </c>
    </row>
    <row r="1311" spans="1:16" ht="14.4" x14ac:dyDescent="0.2">
      <c r="A1311" s="51" t="s">
        <v>718</v>
      </c>
      <c r="B1311" s="51" t="s">
        <v>719</v>
      </c>
      <c r="C1311" s="70" t="str">
        <f t="shared" si="40"/>
        <v>21375804 TEATRO POPULAR MELICO SALAZAR</v>
      </c>
      <c r="D1311" s="51" t="s">
        <v>685</v>
      </c>
      <c r="E1311" s="51" t="s">
        <v>371</v>
      </c>
      <c r="F1311" s="51" t="s">
        <v>372</v>
      </c>
      <c r="G1311" s="50">
        <v>256605585</v>
      </c>
      <c r="H1311" s="50">
        <v>256605585</v>
      </c>
      <c r="I1311" s="50">
        <v>85171968</v>
      </c>
      <c r="J1311" s="50">
        <v>0</v>
      </c>
      <c r="K1311" s="50">
        <v>0</v>
      </c>
      <c r="L1311" s="50">
        <v>0</v>
      </c>
      <c r="M1311" s="50">
        <v>796240</v>
      </c>
      <c r="N1311" s="50">
        <v>796240</v>
      </c>
      <c r="O1311" s="50">
        <v>255809345</v>
      </c>
      <c r="P1311" s="71">
        <f t="shared" si="41"/>
        <v>3.1029722131729908E-3</v>
      </c>
    </row>
    <row r="1312" spans="1:16" ht="14.4" x14ac:dyDescent="0.2">
      <c r="A1312" s="51" t="s">
        <v>718</v>
      </c>
      <c r="B1312" s="51" t="s">
        <v>719</v>
      </c>
      <c r="C1312" s="70" t="str">
        <f t="shared" si="40"/>
        <v>21375804 TEATRO POPULAR MELICO SALAZAR</v>
      </c>
      <c r="D1312" s="51" t="s">
        <v>685</v>
      </c>
      <c r="E1312" s="51" t="s">
        <v>373</v>
      </c>
      <c r="F1312" s="51" t="s">
        <v>374</v>
      </c>
      <c r="G1312" s="50">
        <v>28027429</v>
      </c>
      <c r="H1312" s="50">
        <v>28027429</v>
      </c>
      <c r="I1312" s="50">
        <v>28027429</v>
      </c>
      <c r="J1312" s="50">
        <v>0</v>
      </c>
      <c r="K1312" s="50">
        <v>0</v>
      </c>
      <c r="L1312" s="50">
        <v>0</v>
      </c>
      <c r="M1312" s="50">
        <v>0</v>
      </c>
      <c r="N1312" s="50">
        <v>0</v>
      </c>
      <c r="O1312" s="50">
        <v>28027429</v>
      </c>
      <c r="P1312" s="71">
        <f t="shared" si="41"/>
        <v>0</v>
      </c>
    </row>
    <row r="1313" spans="1:16" ht="14.4" x14ac:dyDescent="0.2">
      <c r="A1313" s="51" t="s">
        <v>718</v>
      </c>
      <c r="B1313" s="51" t="s">
        <v>719</v>
      </c>
      <c r="C1313" s="70" t="str">
        <f t="shared" si="40"/>
        <v>21375804 TEATRO POPULAR MELICO SALAZAR</v>
      </c>
      <c r="D1313" s="51" t="s">
        <v>685</v>
      </c>
      <c r="E1313" s="51" t="s">
        <v>391</v>
      </c>
      <c r="F1313" s="51" t="s">
        <v>376</v>
      </c>
      <c r="G1313" s="50">
        <v>24177507</v>
      </c>
      <c r="H1313" s="50">
        <v>24177507</v>
      </c>
      <c r="I1313" s="50">
        <v>24177507</v>
      </c>
      <c r="J1313" s="50">
        <v>0</v>
      </c>
      <c r="K1313" s="50">
        <v>0</v>
      </c>
      <c r="L1313" s="50">
        <v>0</v>
      </c>
      <c r="M1313" s="50">
        <v>0</v>
      </c>
      <c r="N1313" s="50">
        <v>0</v>
      </c>
      <c r="O1313" s="50">
        <v>24177507</v>
      </c>
      <c r="P1313" s="71">
        <f t="shared" si="41"/>
        <v>0</v>
      </c>
    </row>
    <row r="1314" spans="1:16" ht="14.4" x14ac:dyDescent="0.2">
      <c r="A1314" s="51" t="s">
        <v>718</v>
      </c>
      <c r="B1314" s="51" t="s">
        <v>719</v>
      </c>
      <c r="C1314" s="70" t="str">
        <f t="shared" si="40"/>
        <v>21375804 TEATRO POPULAR MELICO SALAZAR</v>
      </c>
      <c r="D1314" s="51" t="s">
        <v>685</v>
      </c>
      <c r="E1314" s="51" t="s">
        <v>412</v>
      </c>
      <c r="F1314" s="51" t="s">
        <v>397</v>
      </c>
      <c r="G1314" s="50">
        <v>3849922</v>
      </c>
      <c r="H1314" s="50">
        <v>3849922</v>
      </c>
      <c r="I1314" s="50">
        <v>3849922</v>
      </c>
      <c r="J1314" s="50">
        <v>0</v>
      </c>
      <c r="K1314" s="50">
        <v>0</v>
      </c>
      <c r="L1314" s="50">
        <v>0</v>
      </c>
      <c r="M1314" s="50">
        <v>0</v>
      </c>
      <c r="N1314" s="50">
        <v>0</v>
      </c>
      <c r="O1314" s="50">
        <v>3849922</v>
      </c>
      <c r="P1314" s="71">
        <f t="shared" si="41"/>
        <v>0</v>
      </c>
    </row>
    <row r="1315" spans="1:16" ht="14.4" x14ac:dyDescent="0.2">
      <c r="A1315" s="51" t="s">
        <v>718</v>
      </c>
      <c r="B1315" s="51" t="s">
        <v>719</v>
      </c>
      <c r="C1315" s="70" t="str">
        <f t="shared" si="40"/>
        <v>21375804 TEATRO POPULAR MELICO SALAZAR</v>
      </c>
      <c r="D1315" s="51" t="s">
        <v>685</v>
      </c>
      <c r="E1315" s="51" t="s">
        <v>601</v>
      </c>
      <c r="F1315" s="51" t="s">
        <v>602</v>
      </c>
      <c r="G1315" s="50">
        <v>131000000</v>
      </c>
      <c r="H1315" s="50">
        <v>131000000</v>
      </c>
      <c r="I1315" s="50">
        <v>32750000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131000000</v>
      </c>
      <c r="P1315" s="71">
        <f t="shared" si="41"/>
        <v>0</v>
      </c>
    </row>
    <row r="1316" spans="1:16" ht="14.4" x14ac:dyDescent="0.2">
      <c r="A1316" s="51" t="s">
        <v>718</v>
      </c>
      <c r="B1316" s="51" t="s">
        <v>719</v>
      </c>
      <c r="C1316" s="70" t="str">
        <f t="shared" si="40"/>
        <v>21375804 TEATRO POPULAR MELICO SALAZAR</v>
      </c>
      <c r="D1316" s="51" t="s">
        <v>685</v>
      </c>
      <c r="E1316" s="51" t="s">
        <v>605</v>
      </c>
      <c r="F1316" s="51" t="s">
        <v>606</v>
      </c>
      <c r="G1316" s="50">
        <v>131000000</v>
      </c>
      <c r="H1316" s="50">
        <v>131000000</v>
      </c>
      <c r="I1316" s="50">
        <v>32750000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131000000</v>
      </c>
      <c r="P1316" s="71">
        <f t="shared" si="41"/>
        <v>0</v>
      </c>
    </row>
    <row r="1317" spans="1:16" ht="14.4" x14ac:dyDescent="0.2">
      <c r="A1317" s="51" t="s">
        <v>718</v>
      </c>
      <c r="B1317" s="51" t="s">
        <v>719</v>
      </c>
      <c r="C1317" s="70" t="str">
        <f t="shared" si="40"/>
        <v>21375804 TEATRO POPULAR MELICO SALAZAR</v>
      </c>
      <c r="D1317" s="51" t="s">
        <v>685</v>
      </c>
      <c r="E1317" s="51" t="s">
        <v>607</v>
      </c>
      <c r="F1317" s="51" t="s">
        <v>608</v>
      </c>
      <c r="G1317" s="50">
        <v>20800000</v>
      </c>
      <c r="H1317" s="50">
        <v>20800000</v>
      </c>
      <c r="I1317" s="50">
        <v>5200000</v>
      </c>
      <c r="J1317" s="50">
        <v>0</v>
      </c>
      <c r="K1317" s="50">
        <v>0</v>
      </c>
      <c r="L1317" s="50">
        <v>0</v>
      </c>
      <c r="M1317" s="50">
        <v>796240</v>
      </c>
      <c r="N1317" s="50">
        <v>796240</v>
      </c>
      <c r="O1317" s="50">
        <v>20003760</v>
      </c>
      <c r="P1317" s="71">
        <f t="shared" si="41"/>
        <v>3.8280769230769229E-2</v>
      </c>
    </row>
    <row r="1318" spans="1:16" ht="14.4" x14ac:dyDescent="0.2">
      <c r="A1318" s="51" t="s">
        <v>718</v>
      </c>
      <c r="B1318" s="51" t="s">
        <v>719</v>
      </c>
      <c r="C1318" s="70" t="str">
        <f t="shared" si="40"/>
        <v>21375804 TEATRO POPULAR MELICO SALAZAR</v>
      </c>
      <c r="D1318" s="51" t="s">
        <v>685</v>
      </c>
      <c r="E1318" s="51" t="s">
        <v>609</v>
      </c>
      <c r="F1318" s="51" t="s">
        <v>610</v>
      </c>
      <c r="G1318" s="50">
        <v>17800000</v>
      </c>
      <c r="H1318" s="50">
        <v>17800000</v>
      </c>
      <c r="I1318" s="50">
        <v>4450000</v>
      </c>
      <c r="J1318" s="50">
        <v>0</v>
      </c>
      <c r="K1318" s="50">
        <v>0</v>
      </c>
      <c r="L1318" s="50">
        <v>0</v>
      </c>
      <c r="M1318" s="50">
        <v>46240</v>
      </c>
      <c r="N1318" s="50">
        <v>46240</v>
      </c>
      <c r="O1318" s="50">
        <v>17753760</v>
      </c>
      <c r="P1318" s="71">
        <f t="shared" si="41"/>
        <v>2.597752808988764E-3</v>
      </c>
    </row>
    <row r="1319" spans="1:16" ht="14.4" x14ac:dyDescent="0.2">
      <c r="A1319" s="51" t="s">
        <v>718</v>
      </c>
      <c r="B1319" s="51" t="s">
        <v>719</v>
      </c>
      <c r="C1319" s="70" t="str">
        <f t="shared" si="40"/>
        <v>21375804 TEATRO POPULAR MELICO SALAZAR</v>
      </c>
      <c r="D1319" s="51" t="s">
        <v>685</v>
      </c>
      <c r="E1319" s="51" t="s">
        <v>611</v>
      </c>
      <c r="F1319" s="51" t="s">
        <v>612</v>
      </c>
      <c r="G1319" s="50">
        <v>3000000</v>
      </c>
      <c r="H1319" s="50">
        <v>3000000</v>
      </c>
      <c r="I1319" s="50">
        <v>750000</v>
      </c>
      <c r="J1319" s="50">
        <v>0</v>
      </c>
      <c r="K1319" s="50">
        <v>0</v>
      </c>
      <c r="L1319" s="50">
        <v>0</v>
      </c>
      <c r="M1319" s="50">
        <v>750000</v>
      </c>
      <c r="N1319" s="50">
        <v>750000</v>
      </c>
      <c r="O1319" s="50">
        <v>2250000</v>
      </c>
      <c r="P1319" s="71">
        <f t="shared" si="41"/>
        <v>0.25</v>
      </c>
    </row>
    <row r="1320" spans="1:16" ht="14.4" x14ac:dyDescent="0.2">
      <c r="A1320" s="51" t="s">
        <v>718</v>
      </c>
      <c r="B1320" s="51" t="s">
        <v>719</v>
      </c>
      <c r="C1320" s="70" t="str">
        <f t="shared" si="40"/>
        <v>21375804 TEATRO POPULAR MELICO SALAZAR</v>
      </c>
      <c r="D1320" s="51" t="s">
        <v>685</v>
      </c>
      <c r="E1320" s="51" t="s">
        <v>631</v>
      </c>
      <c r="F1320" s="51" t="s">
        <v>632</v>
      </c>
      <c r="G1320" s="50">
        <v>5000000</v>
      </c>
      <c r="H1320" s="50">
        <v>5000000</v>
      </c>
      <c r="I1320" s="50">
        <v>1250000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5000000</v>
      </c>
      <c r="P1320" s="71">
        <f t="shared" si="41"/>
        <v>0</v>
      </c>
    </row>
    <row r="1321" spans="1:16" ht="14.4" x14ac:dyDescent="0.2">
      <c r="A1321" s="51" t="s">
        <v>718</v>
      </c>
      <c r="B1321" s="51" t="s">
        <v>719</v>
      </c>
      <c r="C1321" s="70" t="str">
        <f t="shared" si="40"/>
        <v>21375804 TEATRO POPULAR MELICO SALAZAR</v>
      </c>
      <c r="D1321" s="51" t="s">
        <v>685</v>
      </c>
      <c r="E1321" s="51" t="s">
        <v>633</v>
      </c>
      <c r="F1321" s="51" t="s">
        <v>634</v>
      </c>
      <c r="G1321" s="50">
        <v>5000000</v>
      </c>
      <c r="H1321" s="50">
        <v>5000000</v>
      </c>
      <c r="I1321" s="50">
        <v>1250000</v>
      </c>
      <c r="J1321" s="50">
        <v>0</v>
      </c>
      <c r="K1321" s="50">
        <v>0</v>
      </c>
      <c r="L1321" s="50">
        <v>0</v>
      </c>
      <c r="M1321" s="50">
        <v>0</v>
      </c>
      <c r="N1321" s="50">
        <v>0</v>
      </c>
      <c r="O1321" s="50">
        <v>5000000</v>
      </c>
      <c r="P1321" s="71">
        <f t="shared" si="41"/>
        <v>0</v>
      </c>
    </row>
    <row r="1322" spans="1:16" ht="14.4" x14ac:dyDescent="0.2">
      <c r="A1322" s="51" t="s">
        <v>718</v>
      </c>
      <c r="B1322" s="51" t="s">
        <v>719</v>
      </c>
      <c r="C1322" s="70" t="str">
        <f t="shared" si="40"/>
        <v>21375804 TEATRO POPULAR MELICO SALAZAR</v>
      </c>
      <c r="D1322" s="51" t="s">
        <v>685</v>
      </c>
      <c r="E1322" s="51" t="s">
        <v>635</v>
      </c>
      <c r="F1322" s="51" t="s">
        <v>636</v>
      </c>
      <c r="G1322" s="50">
        <v>71778156</v>
      </c>
      <c r="H1322" s="50">
        <v>71778156</v>
      </c>
      <c r="I1322" s="50">
        <v>17944539</v>
      </c>
      <c r="J1322" s="50">
        <v>0</v>
      </c>
      <c r="K1322" s="50">
        <v>0</v>
      </c>
      <c r="L1322" s="50">
        <v>0</v>
      </c>
      <c r="M1322" s="50">
        <v>0</v>
      </c>
      <c r="N1322" s="50">
        <v>0</v>
      </c>
      <c r="O1322" s="50">
        <v>71778156</v>
      </c>
      <c r="P1322" s="71">
        <f t="shared" si="41"/>
        <v>0</v>
      </c>
    </row>
    <row r="1323" spans="1:16" ht="14.4" x14ac:dyDescent="0.2">
      <c r="A1323" s="51" t="s">
        <v>718</v>
      </c>
      <c r="B1323" s="51" t="s">
        <v>719</v>
      </c>
      <c r="C1323" s="70" t="str">
        <f t="shared" si="40"/>
        <v>21375804 TEATRO POPULAR MELICO SALAZAR</v>
      </c>
      <c r="D1323" s="51" t="s">
        <v>685</v>
      </c>
      <c r="E1323" s="51" t="s">
        <v>669</v>
      </c>
      <c r="F1323" s="51" t="s">
        <v>670</v>
      </c>
      <c r="G1323" s="50">
        <v>71778156</v>
      </c>
      <c r="H1323" s="50">
        <v>71778156</v>
      </c>
      <c r="I1323" s="50">
        <v>17944539</v>
      </c>
      <c r="J1323" s="50">
        <v>0</v>
      </c>
      <c r="K1323" s="50">
        <v>0</v>
      </c>
      <c r="L1323" s="50">
        <v>0</v>
      </c>
      <c r="M1323" s="50">
        <v>0</v>
      </c>
      <c r="N1323" s="50">
        <v>0</v>
      </c>
      <c r="O1323" s="50">
        <v>71778156</v>
      </c>
      <c r="P1323" s="71">
        <f t="shared" si="41"/>
        <v>0</v>
      </c>
    </row>
    <row r="1324" spans="1:16" ht="14.4" x14ac:dyDescent="0.2">
      <c r="A1324" s="51" t="s">
        <v>718</v>
      </c>
      <c r="B1324" s="51" t="s">
        <v>719</v>
      </c>
      <c r="C1324" s="70" t="str">
        <f t="shared" si="40"/>
        <v>21375804 TEATRO POPULAR MELICO SALAZAR</v>
      </c>
      <c r="D1324" s="51" t="s">
        <v>689</v>
      </c>
      <c r="E1324" s="51" t="s">
        <v>337</v>
      </c>
      <c r="F1324" s="51" t="s">
        <v>338</v>
      </c>
      <c r="G1324" s="50">
        <v>43049191</v>
      </c>
      <c r="H1324" s="50">
        <v>43049191</v>
      </c>
      <c r="I1324" s="50">
        <v>43049191</v>
      </c>
      <c r="J1324" s="50">
        <v>0</v>
      </c>
      <c r="K1324" s="50">
        <v>0</v>
      </c>
      <c r="L1324" s="50">
        <v>0</v>
      </c>
      <c r="M1324" s="50">
        <v>0</v>
      </c>
      <c r="N1324" s="50">
        <v>0</v>
      </c>
      <c r="O1324" s="50">
        <v>43049191</v>
      </c>
      <c r="P1324" s="71">
        <f t="shared" si="41"/>
        <v>0</v>
      </c>
    </row>
    <row r="1325" spans="1:16" ht="14.4" x14ac:dyDescent="0.2">
      <c r="A1325" s="51" t="s">
        <v>718</v>
      </c>
      <c r="B1325" s="51" t="s">
        <v>719</v>
      </c>
      <c r="C1325" s="70" t="str">
        <f t="shared" si="40"/>
        <v>21375804 TEATRO POPULAR MELICO SALAZAR</v>
      </c>
      <c r="D1325" s="51" t="s">
        <v>689</v>
      </c>
      <c r="E1325" s="51" t="s">
        <v>339</v>
      </c>
      <c r="F1325" s="51" t="s">
        <v>340</v>
      </c>
      <c r="G1325" s="50">
        <v>18200000</v>
      </c>
      <c r="H1325" s="50">
        <v>18200000</v>
      </c>
      <c r="I1325" s="50">
        <v>18200000</v>
      </c>
      <c r="J1325" s="50">
        <v>0</v>
      </c>
      <c r="K1325" s="50">
        <v>0</v>
      </c>
      <c r="L1325" s="50">
        <v>0</v>
      </c>
      <c r="M1325" s="50">
        <v>0</v>
      </c>
      <c r="N1325" s="50">
        <v>0</v>
      </c>
      <c r="O1325" s="50">
        <v>18200000</v>
      </c>
      <c r="P1325" s="71">
        <f t="shared" si="41"/>
        <v>0</v>
      </c>
    </row>
    <row r="1326" spans="1:16" ht="14.4" x14ac:dyDescent="0.2">
      <c r="A1326" s="51" t="s">
        <v>718</v>
      </c>
      <c r="B1326" s="51" t="s">
        <v>719</v>
      </c>
      <c r="C1326" s="70" t="str">
        <f t="shared" si="40"/>
        <v>21375804 TEATRO POPULAR MELICO SALAZAR</v>
      </c>
      <c r="D1326" s="51" t="s">
        <v>689</v>
      </c>
      <c r="E1326" s="51" t="s">
        <v>349</v>
      </c>
      <c r="F1326" s="51" t="s">
        <v>350</v>
      </c>
      <c r="G1326" s="50">
        <v>12200000</v>
      </c>
      <c r="H1326" s="50">
        <v>12200000</v>
      </c>
      <c r="I1326" s="50">
        <v>12200000</v>
      </c>
      <c r="J1326" s="50">
        <v>0</v>
      </c>
      <c r="K1326" s="50">
        <v>0</v>
      </c>
      <c r="L1326" s="50">
        <v>0</v>
      </c>
      <c r="M1326" s="50">
        <v>0</v>
      </c>
      <c r="N1326" s="50">
        <v>0</v>
      </c>
      <c r="O1326" s="50">
        <v>12200000</v>
      </c>
      <c r="P1326" s="71">
        <f t="shared" si="41"/>
        <v>0</v>
      </c>
    </row>
    <row r="1327" spans="1:16" ht="14.4" x14ac:dyDescent="0.2">
      <c r="A1327" s="51" t="s">
        <v>718</v>
      </c>
      <c r="B1327" s="51" t="s">
        <v>719</v>
      </c>
      <c r="C1327" s="70" t="str">
        <f t="shared" si="40"/>
        <v>21375804 TEATRO POPULAR MELICO SALAZAR</v>
      </c>
      <c r="D1327" s="51" t="s">
        <v>689</v>
      </c>
      <c r="E1327" s="51" t="s">
        <v>355</v>
      </c>
      <c r="F1327" s="51" t="s">
        <v>356</v>
      </c>
      <c r="G1327" s="50">
        <v>6000000</v>
      </c>
      <c r="H1327" s="50">
        <v>6000000</v>
      </c>
      <c r="I1327" s="50">
        <v>6000000</v>
      </c>
      <c r="J1327" s="50">
        <v>0</v>
      </c>
      <c r="K1327" s="50">
        <v>0</v>
      </c>
      <c r="L1327" s="50">
        <v>0</v>
      </c>
      <c r="M1327" s="50">
        <v>0</v>
      </c>
      <c r="N1327" s="50">
        <v>0</v>
      </c>
      <c r="O1327" s="50">
        <v>6000000</v>
      </c>
      <c r="P1327" s="71">
        <f t="shared" si="41"/>
        <v>0</v>
      </c>
    </row>
    <row r="1328" spans="1:16" ht="14.4" x14ac:dyDescent="0.2">
      <c r="A1328" s="51" t="s">
        <v>718</v>
      </c>
      <c r="B1328" s="51" t="s">
        <v>719</v>
      </c>
      <c r="C1328" s="70" t="str">
        <f t="shared" si="40"/>
        <v>21375804 TEATRO POPULAR MELICO SALAZAR</v>
      </c>
      <c r="D1328" s="51" t="s">
        <v>689</v>
      </c>
      <c r="E1328" s="51" t="s">
        <v>357</v>
      </c>
      <c r="F1328" s="51" t="s">
        <v>358</v>
      </c>
      <c r="G1328" s="50">
        <v>4700000</v>
      </c>
      <c r="H1328" s="50">
        <v>4700000</v>
      </c>
      <c r="I1328" s="50">
        <v>4700000</v>
      </c>
      <c r="J1328" s="50">
        <v>0</v>
      </c>
      <c r="K1328" s="50">
        <v>0</v>
      </c>
      <c r="L1328" s="50">
        <v>0</v>
      </c>
      <c r="M1328" s="50">
        <v>0</v>
      </c>
      <c r="N1328" s="50">
        <v>0</v>
      </c>
      <c r="O1328" s="50">
        <v>4700000</v>
      </c>
      <c r="P1328" s="71">
        <f t="shared" si="41"/>
        <v>0</v>
      </c>
    </row>
    <row r="1329" spans="1:16" ht="14.4" x14ac:dyDescent="0.2">
      <c r="A1329" s="51" t="s">
        <v>718</v>
      </c>
      <c r="B1329" s="51" t="s">
        <v>719</v>
      </c>
      <c r="C1329" s="70" t="str">
        <f t="shared" si="40"/>
        <v>21375804 TEATRO POPULAR MELICO SALAZAR</v>
      </c>
      <c r="D1329" s="51" t="s">
        <v>689</v>
      </c>
      <c r="E1329" s="51" t="s">
        <v>363</v>
      </c>
      <c r="F1329" s="51" t="s">
        <v>364</v>
      </c>
      <c r="G1329" s="50">
        <v>4700000</v>
      </c>
      <c r="H1329" s="50">
        <v>4700000</v>
      </c>
      <c r="I1329" s="50">
        <v>4700000</v>
      </c>
      <c r="J1329" s="50">
        <v>0</v>
      </c>
      <c r="K1329" s="50">
        <v>0</v>
      </c>
      <c r="L1329" s="50">
        <v>0</v>
      </c>
      <c r="M1329" s="50">
        <v>0</v>
      </c>
      <c r="N1329" s="50">
        <v>0</v>
      </c>
      <c r="O1329" s="50">
        <v>4700000</v>
      </c>
      <c r="P1329" s="71">
        <f t="shared" si="41"/>
        <v>0</v>
      </c>
    </row>
    <row r="1330" spans="1:16" ht="14.4" x14ac:dyDescent="0.2">
      <c r="A1330" s="51" t="s">
        <v>718</v>
      </c>
      <c r="B1330" s="51" t="s">
        <v>719</v>
      </c>
      <c r="C1330" s="70" t="str">
        <f t="shared" si="40"/>
        <v>21375804 TEATRO POPULAR MELICO SALAZAR</v>
      </c>
      <c r="D1330" s="51" t="s">
        <v>689</v>
      </c>
      <c r="E1330" s="51" t="s">
        <v>365</v>
      </c>
      <c r="F1330" s="51" t="s">
        <v>366</v>
      </c>
      <c r="G1330" s="50">
        <v>20149191</v>
      </c>
      <c r="H1330" s="50">
        <v>20149191</v>
      </c>
      <c r="I1330" s="50">
        <v>20149191</v>
      </c>
      <c r="J1330" s="50">
        <v>0</v>
      </c>
      <c r="K1330" s="50">
        <v>0</v>
      </c>
      <c r="L1330" s="50">
        <v>0</v>
      </c>
      <c r="M1330" s="50">
        <v>0</v>
      </c>
      <c r="N1330" s="50">
        <v>0</v>
      </c>
      <c r="O1330" s="50">
        <v>20149191</v>
      </c>
      <c r="P1330" s="71">
        <f t="shared" si="41"/>
        <v>0</v>
      </c>
    </row>
    <row r="1331" spans="1:16" ht="14.4" x14ac:dyDescent="0.2">
      <c r="A1331" s="51" t="s">
        <v>718</v>
      </c>
      <c r="B1331" s="51" t="s">
        <v>719</v>
      </c>
      <c r="C1331" s="70" t="str">
        <f t="shared" si="40"/>
        <v>21375804 TEATRO POPULAR MELICO SALAZAR</v>
      </c>
      <c r="D1331" s="51" t="s">
        <v>689</v>
      </c>
      <c r="E1331" s="51" t="s">
        <v>369</v>
      </c>
      <c r="F1331" s="51" t="s">
        <v>370</v>
      </c>
      <c r="G1331" s="50">
        <v>20149191</v>
      </c>
      <c r="H1331" s="50">
        <v>20149191</v>
      </c>
      <c r="I1331" s="50">
        <v>20149191</v>
      </c>
      <c r="J1331" s="50">
        <v>0</v>
      </c>
      <c r="K1331" s="50">
        <v>0</v>
      </c>
      <c r="L1331" s="50">
        <v>0</v>
      </c>
      <c r="M1331" s="50">
        <v>0</v>
      </c>
      <c r="N1331" s="50">
        <v>0</v>
      </c>
      <c r="O1331" s="50">
        <v>20149191</v>
      </c>
      <c r="P1331" s="71">
        <f t="shared" si="41"/>
        <v>0</v>
      </c>
    </row>
    <row r="1332" spans="1:16" ht="14.4" x14ac:dyDescent="0.2">
      <c r="A1332" s="51" t="s">
        <v>720</v>
      </c>
      <c r="B1332" s="51" t="s">
        <v>721</v>
      </c>
      <c r="C1332" s="70" t="str">
        <f t="shared" si="40"/>
        <v>21375805 CENTRO COSTAR. PRODUCCIÓN CINEMATOGRÁFIC</v>
      </c>
      <c r="D1332" s="51" t="s">
        <v>685</v>
      </c>
      <c r="E1332" s="51" t="s">
        <v>686</v>
      </c>
      <c r="F1332" s="51" t="s">
        <v>686</v>
      </c>
      <c r="G1332" s="50">
        <v>1264484122</v>
      </c>
      <c r="H1332" s="50">
        <v>1264484122</v>
      </c>
      <c r="I1332" s="50">
        <v>646343603.5</v>
      </c>
      <c r="J1332" s="50">
        <v>0</v>
      </c>
      <c r="K1332" s="50">
        <v>0</v>
      </c>
      <c r="L1332" s="50">
        <v>0</v>
      </c>
      <c r="M1332" s="50">
        <v>112695056.59999999</v>
      </c>
      <c r="N1332" s="50">
        <v>108249119.81999999</v>
      </c>
      <c r="O1332" s="50">
        <v>1151789065.4000001</v>
      </c>
      <c r="P1332" s="71">
        <f t="shared" si="41"/>
        <v>8.9123346540526976E-2</v>
      </c>
    </row>
    <row r="1333" spans="1:16" ht="14.4" x14ac:dyDescent="0.2">
      <c r="A1333" s="51" t="s">
        <v>720</v>
      </c>
      <c r="B1333" s="51" t="s">
        <v>721</v>
      </c>
      <c r="C1333" s="70" t="str">
        <f t="shared" si="40"/>
        <v>21375805 CENTRO COSTAR. PRODUCCIÓN CINEMATOGRÁFIC</v>
      </c>
      <c r="D1333" s="51" t="s">
        <v>685</v>
      </c>
      <c r="E1333" s="51" t="s">
        <v>11</v>
      </c>
      <c r="F1333" s="51" t="s">
        <v>12</v>
      </c>
      <c r="G1333" s="50">
        <v>235016835</v>
      </c>
      <c r="H1333" s="50">
        <v>235016835</v>
      </c>
      <c r="I1333" s="50">
        <v>235016835</v>
      </c>
      <c r="J1333" s="50">
        <v>0</v>
      </c>
      <c r="K1333" s="50">
        <v>0</v>
      </c>
      <c r="L1333" s="50">
        <v>0</v>
      </c>
      <c r="M1333" s="50">
        <v>28099037.920000002</v>
      </c>
      <c r="N1333" s="50">
        <v>23682554.129999999</v>
      </c>
      <c r="O1333" s="50">
        <v>206917797.08000001</v>
      </c>
      <c r="P1333" s="71">
        <f t="shared" si="41"/>
        <v>0.11956180892317779</v>
      </c>
    </row>
    <row r="1334" spans="1:16" ht="14.4" x14ac:dyDescent="0.2">
      <c r="A1334" s="51" t="s">
        <v>720</v>
      </c>
      <c r="B1334" s="51" t="s">
        <v>721</v>
      </c>
      <c r="C1334" s="70" t="str">
        <f t="shared" si="40"/>
        <v>21375805 CENTRO COSTAR. PRODUCCIÓN CINEMATOGRÁFIC</v>
      </c>
      <c r="D1334" s="51" t="s">
        <v>685</v>
      </c>
      <c r="E1334" s="51" t="s">
        <v>13</v>
      </c>
      <c r="F1334" s="51" t="s">
        <v>14</v>
      </c>
      <c r="G1334" s="50">
        <v>122053000</v>
      </c>
      <c r="H1334" s="50">
        <v>122053000</v>
      </c>
      <c r="I1334" s="50">
        <v>122053000</v>
      </c>
      <c r="J1334" s="50">
        <v>0</v>
      </c>
      <c r="K1334" s="50">
        <v>0</v>
      </c>
      <c r="L1334" s="50">
        <v>0</v>
      </c>
      <c r="M1334" s="50">
        <v>10204031</v>
      </c>
      <c r="N1334" s="50">
        <v>10204031</v>
      </c>
      <c r="O1334" s="50">
        <v>111848969</v>
      </c>
      <c r="P1334" s="71">
        <f t="shared" si="41"/>
        <v>8.3603278903427197E-2</v>
      </c>
    </row>
    <row r="1335" spans="1:16" ht="14.4" x14ac:dyDescent="0.2">
      <c r="A1335" s="51" t="s">
        <v>720</v>
      </c>
      <c r="B1335" s="51" t="s">
        <v>721</v>
      </c>
      <c r="C1335" s="70" t="str">
        <f t="shared" si="40"/>
        <v>21375805 CENTRO COSTAR. PRODUCCIÓN CINEMATOGRÁFIC</v>
      </c>
      <c r="D1335" s="51" t="s">
        <v>685</v>
      </c>
      <c r="E1335" s="51" t="s">
        <v>15</v>
      </c>
      <c r="F1335" s="51" t="s">
        <v>16</v>
      </c>
      <c r="G1335" s="50">
        <v>122053000</v>
      </c>
      <c r="H1335" s="50">
        <v>122053000</v>
      </c>
      <c r="I1335" s="50">
        <v>122053000</v>
      </c>
      <c r="J1335" s="50">
        <v>0</v>
      </c>
      <c r="K1335" s="50">
        <v>0</v>
      </c>
      <c r="L1335" s="50">
        <v>0</v>
      </c>
      <c r="M1335" s="50">
        <v>10204031</v>
      </c>
      <c r="N1335" s="50">
        <v>10204031</v>
      </c>
      <c r="O1335" s="50">
        <v>111848969</v>
      </c>
      <c r="P1335" s="71">
        <f t="shared" si="41"/>
        <v>8.3603278903427197E-2</v>
      </c>
    </row>
    <row r="1336" spans="1:16" ht="14.4" x14ac:dyDescent="0.2">
      <c r="A1336" s="51" t="s">
        <v>720</v>
      </c>
      <c r="B1336" s="51" t="s">
        <v>721</v>
      </c>
      <c r="C1336" s="70" t="str">
        <f t="shared" si="40"/>
        <v>21375805 CENTRO COSTAR. PRODUCCIÓN CINEMATOGRÁFIC</v>
      </c>
      <c r="D1336" s="51" t="s">
        <v>685</v>
      </c>
      <c r="E1336" s="51" t="s">
        <v>21</v>
      </c>
      <c r="F1336" s="51" t="s">
        <v>22</v>
      </c>
      <c r="G1336" s="50">
        <v>3100000</v>
      </c>
      <c r="H1336" s="50">
        <v>3100000</v>
      </c>
      <c r="I1336" s="50">
        <v>3100000</v>
      </c>
      <c r="J1336" s="50">
        <v>0</v>
      </c>
      <c r="K1336" s="50">
        <v>0</v>
      </c>
      <c r="L1336" s="50">
        <v>0</v>
      </c>
      <c r="M1336" s="50">
        <v>385245.97</v>
      </c>
      <c r="N1336" s="50">
        <v>385245.97</v>
      </c>
      <c r="O1336" s="50">
        <v>2714754.03</v>
      </c>
      <c r="P1336" s="71">
        <f t="shared" si="41"/>
        <v>0.12427289354838708</v>
      </c>
    </row>
    <row r="1337" spans="1:16" ht="14.4" x14ac:dyDescent="0.2">
      <c r="A1337" s="51" t="s">
        <v>720</v>
      </c>
      <c r="B1337" s="51" t="s">
        <v>721</v>
      </c>
      <c r="C1337" s="70" t="str">
        <f t="shared" si="40"/>
        <v>21375805 CENTRO COSTAR. PRODUCCIÓN CINEMATOGRÁFIC</v>
      </c>
      <c r="D1337" s="51" t="s">
        <v>685</v>
      </c>
      <c r="E1337" s="51" t="s">
        <v>23</v>
      </c>
      <c r="F1337" s="51" t="s">
        <v>24</v>
      </c>
      <c r="G1337" s="50">
        <v>3100000</v>
      </c>
      <c r="H1337" s="50">
        <v>3100000</v>
      </c>
      <c r="I1337" s="50">
        <v>3100000</v>
      </c>
      <c r="J1337" s="50">
        <v>0</v>
      </c>
      <c r="K1337" s="50">
        <v>0</v>
      </c>
      <c r="L1337" s="50">
        <v>0</v>
      </c>
      <c r="M1337" s="50">
        <v>385245.97</v>
      </c>
      <c r="N1337" s="50">
        <v>385245.97</v>
      </c>
      <c r="O1337" s="50">
        <v>2714754.03</v>
      </c>
      <c r="P1337" s="71">
        <f t="shared" si="41"/>
        <v>0.12427289354838708</v>
      </c>
    </row>
    <row r="1338" spans="1:16" ht="14.4" x14ac:dyDescent="0.2">
      <c r="A1338" s="51" t="s">
        <v>720</v>
      </c>
      <c r="B1338" s="51" t="s">
        <v>721</v>
      </c>
      <c r="C1338" s="70" t="str">
        <f t="shared" si="40"/>
        <v>21375805 CENTRO COSTAR. PRODUCCIÓN CINEMATOGRÁFIC</v>
      </c>
      <c r="D1338" s="51" t="s">
        <v>685</v>
      </c>
      <c r="E1338" s="51" t="s">
        <v>27</v>
      </c>
      <c r="F1338" s="51" t="s">
        <v>28</v>
      </c>
      <c r="G1338" s="50">
        <v>70115372</v>
      </c>
      <c r="H1338" s="50">
        <v>70115372</v>
      </c>
      <c r="I1338" s="50">
        <v>70115372</v>
      </c>
      <c r="J1338" s="50">
        <v>0</v>
      </c>
      <c r="K1338" s="50">
        <v>0</v>
      </c>
      <c r="L1338" s="50">
        <v>0</v>
      </c>
      <c r="M1338" s="50">
        <v>14313860.529999999</v>
      </c>
      <c r="N1338" s="50">
        <v>12759933.74</v>
      </c>
      <c r="O1338" s="50">
        <v>55801511.469999999</v>
      </c>
      <c r="P1338" s="71">
        <f t="shared" si="41"/>
        <v>0.20414725218886379</v>
      </c>
    </row>
    <row r="1339" spans="1:16" ht="14.4" x14ac:dyDescent="0.2">
      <c r="A1339" s="51" t="s">
        <v>720</v>
      </c>
      <c r="B1339" s="51" t="s">
        <v>721</v>
      </c>
      <c r="C1339" s="70" t="str">
        <f t="shared" si="40"/>
        <v>21375805 CENTRO COSTAR. PRODUCCIÓN CINEMATOGRÁFIC</v>
      </c>
      <c r="D1339" s="51" t="s">
        <v>685</v>
      </c>
      <c r="E1339" s="51" t="s">
        <v>29</v>
      </c>
      <c r="F1339" s="51" t="s">
        <v>30</v>
      </c>
      <c r="G1339" s="50">
        <v>17800000</v>
      </c>
      <c r="H1339" s="50">
        <v>17800000</v>
      </c>
      <c r="I1339" s="50">
        <v>17800000</v>
      </c>
      <c r="J1339" s="50">
        <v>0</v>
      </c>
      <c r="K1339" s="50">
        <v>0</v>
      </c>
      <c r="L1339" s="50">
        <v>0</v>
      </c>
      <c r="M1339" s="50">
        <v>1519976</v>
      </c>
      <c r="N1339" s="50">
        <v>1189734.94</v>
      </c>
      <c r="O1339" s="50">
        <v>16280024</v>
      </c>
      <c r="P1339" s="71">
        <f t="shared" si="41"/>
        <v>8.5391910112359554E-2</v>
      </c>
    </row>
    <row r="1340" spans="1:16" ht="14.4" x14ac:dyDescent="0.2">
      <c r="A1340" s="51" t="s">
        <v>720</v>
      </c>
      <c r="B1340" s="51" t="s">
        <v>721</v>
      </c>
      <c r="C1340" s="70" t="str">
        <f t="shared" si="40"/>
        <v>21375805 CENTRO COSTAR. PRODUCCIÓN CINEMATOGRÁFIC</v>
      </c>
      <c r="D1340" s="51" t="s">
        <v>685</v>
      </c>
      <c r="E1340" s="51" t="s">
        <v>31</v>
      </c>
      <c r="F1340" s="51" t="s">
        <v>32</v>
      </c>
      <c r="G1340" s="50">
        <v>21135780</v>
      </c>
      <c r="H1340" s="50">
        <v>21135780</v>
      </c>
      <c r="I1340" s="50">
        <v>21135780</v>
      </c>
      <c r="J1340" s="50">
        <v>0</v>
      </c>
      <c r="K1340" s="50">
        <v>0</v>
      </c>
      <c r="L1340" s="50">
        <v>0</v>
      </c>
      <c r="M1340" s="50">
        <v>2105288</v>
      </c>
      <c r="N1340" s="50">
        <v>1052645.5</v>
      </c>
      <c r="O1340" s="50">
        <v>19030492</v>
      </c>
      <c r="P1340" s="71">
        <f t="shared" si="41"/>
        <v>9.9607774115741177E-2</v>
      </c>
    </row>
    <row r="1341" spans="1:16" ht="14.4" x14ac:dyDescent="0.2">
      <c r="A1341" s="51" t="s">
        <v>720</v>
      </c>
      <c r="B1341" s="51" t="s">
        <v>721</v>
      </c>
      <c r="C1341" s="70" t="str">
        <f t="shared" si="40"/>
        <v>21375805 CENTRO COSTAR. PRODUCCIÓN CINEMATOGRÁFIC</v>
      </c>
      <c r="D1341" s="51" t="s">
        <v>685</v>
      </c>
      <c r="E1341" s="51" t="s">
        <v>33</v>
      </c>
      <c r="F1341" s="51" t="s">
        <v>34</v>
      </c>
      <c r="G1341" s="50">
        <v>15052495</v>
      </c>
      <c r="H1341" s="50">
        <v>15052495</v>
      </c>
      <c r="I1341" s="50">
        <v>15052495</v>
      </c>
      <c r="J1341" s="50">
        <v>0</v>
      </c>
      <c r="K1341" s="50">
        <v>0</v>
      </c>
      <c r="L1341" s="50">
        <v>0</v>
      </c>
      <c r="M1341" s="50">
        <v>0</v>
      </c>
      <c r="N1341" s="50">
        <v>0</v>
      </c>
      <c r="O1341" s="50">
        <v>15052495</v>
      </c>
      <c r="P1341" s="71">
        <f t="shared" si="41"/>
        <v>0</v>
      </c>
    </row>
    <row r="1342" spans="1:16" ht="14.4" x14ac:dyDescent="0.2">
      <c r="A1342" s="51" t="s">
        <v>720</v>
      </c>
      <c r="B1342" s="51" t="s">
        <v>721</v>
      </c>
      <c r="C1342" s="70" t="str">
        <f t="shared" si="40"/>
        <v>21375805 CENTRO COSTAR. PRODUCCIÓN CINEMATOGRÁFIC</v>
      </c>
      <c r="D1342" s="51" t="s">
        <v>685</v>
      </c>
      <c r="E1342" s="51" t="s">
        <v>35</v>
      </c>
      <c r="F1342" s="51" t="s">
        <v>36</v>
      </c>
      <c r="G1342" s="50">
        <v>12727097</v>
      </c>
      <c r="H1342" s="50">
        <v>12727097</v>
      </c>
      <c r="I1342" s="50">
        <v>12727097</v>
      </c>
      <c r="J1342" s="50">
        <v>0</v>
      </c>
      <c r="K1342" s="50">
        <v>0</v>
      </c>
      <c r="L1342" s="50">
        <v>0</v>
      </c>
      <c r="M1342" s="50">
        <v>10346510.07</v>
      </c>
      <c r="N1342" s="50">
        <v>10346510.07</v>
      </c>
      <c r="O1342" s="50">
        <v>2380586.9300000002</v>
      </c>
      <c r="P1342" s="71">
        <f t="shared" si="41"/>
        <v>0.81295130146332661</v>
      </c>
    </row>
    <row r="1343" spans="1:16" ht="14.4" x14ac:dyDescent="0.2">
      <c r="A1343" s="51" t="s">
        <v>720</v>
      </c>
      <c r="B1343" s="51" t="s">
        <v>721</v>
      </c>
      <c r="C1343" s="70" t="str">
        <f t="shared" si="40"/>
        <v>21375805 CENTRO COSTAR. PRODUCCIÓN CINEMATOGRÁFIC</v>
      </c>
      <c r="D1343" s="51" t="s">
        <v>685</v>
      </c>
      <c r="E1343" s="51" t="s">
        <v>37</v>
      </c>
      <c r="F1343" s="51" t="s">
        <v>38</v>
      </c>
      <c r="G1343" s="50">
        <v>3400000</v>
      </c>
      <c r="H1343" s="50">
        <v>3400000</v>
      </c>
      <c r="I1343" s="50">
        <v>3400000</v>
      </c>
      <c r="J1343" s="50">
        <v>0</v>
      </c>
      <c r="K1343" s="50">
        <v>0</v>
      </c>
      <c r="L1343" s="50">
        <v>0</v>
      </c>
      <c r="M1343" s="50">
        <v>342086.46</v>
      </c>
      <c r="N1343" s="50">
        <v>171043.23</v>
      </c>
      <c r="O1343" s="50">
        <v>3057913.54</v>
      </c>
      <c r="P1343" s="71">
        <f t="shared" si="41"/>
        <v>0.10061366470588236</v>
      </c>
    </row>
    <row r="1344" spans="1:16" ht="14.4" x14ac:dyDescent="0.2">
      <c r="A1344" s="51" t="s">
        <v>720</v>
      </c>
      <c r="B1344" s="51" t="s">
        <v>721</v>
      </c>
      <c r="C1344" s="70" t="str">
        <f t="shared" si="40"/>
        <v>21375805 CENTRO COSTAR. PRODUCCIÓN CINEMATOGRÁFIC</v>
      </c>
      <c r="D1344" s="51" t="s">
        <v>685</v>
      </c>
      <c r="E1344" s="51" t="s">
        <v>39</v>
      </c>
      <c r="F1344" s="51" t="s">
        <v>40</v>
      </c>
      <c r="G1344" s="50">
        <v>17571048</v>
      </c>
      <c r="H1344" s="50">
        <v>17571048</v>
      </c>
      <c r="I1344" s="50">
        <v>17571048</v>
      </c>
      <c r="J1344" s="50">
        <v>0</v>
      </c>
      <c r="K1344" s="50">
        <v>0</v>
      </c>
      <c r="L1344" s="50">
        <v>0</v>
      </c>
      <c r="M1344" s="50">
        <v>1419270.56</v>
      </c>
      <c r="N1344" s="50">
        <v>0</v>
      </c>
      <c r="O1344" s="50">
        <v>16151777.439999999</v>
      </c>
      <c r="P1344" s="71">
        <f t="shared" si="41"/>
        <v>8.0773244714828621E-2</v>
      </c>
    </row>
    <row r="1345" spans="1:16" ht="14.4" x14ac:dyDescent="0.2">
      <c r="A1345" s="51" t="s">
        <v>720</v>
      </c>
      <c r="B1345" s="51" t="s">
        <v>721</v>
      </c>
      <c r="C1345" s="70" t="str">
        <f t="shared" si="40"/>
        <v>21375805 CENTRO COSTAR. PRODUCCIÓN CINEMATOGRÁFIC</v>
      </c>
      <c r="D1345" s="51" t="s">
        <v>685</v>
      </c>
      <c r="E1345" s="51" t="s">
        <v>58</v>
      </c>
      <c r="F1345" s="51" t="s">
        <v>42</v>
      </c>
      <c r="G1345" s="50">
        <v>16669969</v>
      </c>
      <c r="H1345" s="50">
        <v>16669969</v>
      </c>
      <c r="I1345" s="50">
        <v>16669969</v>
      </c>
      <c r="J1345" s="50">
        <v>0</v>
      </c>
      <c r="K1345" s="50">
        <v>0</v>
      </c>
      <c r="L1345" s="50">
        <v>0</v>
      </c>
      <c r="M1345" s="50">
        <v>1346487.42</v>
      </c>
      <c r="N1345" s="50">
        <v>0</v>
      </c>
      <c r="O1345" s="50">
        <v>15323481.58</v>
      </c>
      <c r="P1345" s="71">
        <f t="shared" si="41"/>
        <v>8.0773240790069853E-2</v>
      </c>
    </row>
    <row r="1346" spans="1:16" ht="14.4" x14ac:dyDescent="0.2">
      <c r="A1346" s="51" t="s">
        <v>720</v>
      </c>
      <c r="B1346" s="51" t="s">
        <v>721</v>
      </c>
      <c r="C1346" s="70" t="str">
        <f t="shared" si="40"/>
        <v>21375805 CENTRO COSTAR. PRODUCCIÓN CINEMATOGRÁFIC</v>
      </c>
      <c r="D1346" s="51" t="s">
        <v>685</v>
      </c>
      <c r="E1346" s="51" t="s">
        <v>80</v>
      </c>
      <c r="F1346" s="51" t="s">
        <v>63</v>
      </c>
      <c r="G1346" s="50">
        <v>901079</v>
      </c>
      <c r="H1346" s="50">
        <v>901079</v>
      </c>
      <c r="I1346" s="50">
        <v>901079</v>
      </c>
      <c r="J1346" s="50">
        <v>0</v>
      </c>
      <c r="K1346" s="50">
        <v>0</v>
      </c>
      <c r="L1346" s="50">
        <v>0</v>
      </c>
      <c r="M1346" s="50">
        <v>72783.14</v>
      </c>
      <c r="N1346" s="50">
        <v>0</v>
      </c>
      <c r="O1346" s="50">
        <v>828295.86</v>
      </c>
      <c r="P1346" s="71">
        <f t="shared" si="41"/>
        <v>8.0773317322898441E-2</v>
      </c>
    </row>
    <row r="1347" spans="1:16" ht="14.4" x14ac:dyDescent="0.2">
      <c r="A1347" s="51" t="s">
        <v>720</v>
      </c>
      <c r="B1347" s="51" t="s">
        <v>721</v>
      </c>
      <c r="C1347" s="70" t="str">
        <f t="shared" si="40"/>
        <v>21375805 CENTRO COSTAR. PRODUCCIÓN CINEMATOGRÁFIC</v>
      </c>
      <c r="D1347" s="51" t="s">
        <v>685</v>
      </c>
      <c r="E1347" s="51" t="s">
        <v>84</v>
      </c>
      <c r="F1347" s="51" t="s">
        <v>85</v>
      </c>
      <c r="G1347" s="50">
        <v>22177415</v>
      </c>
      <c r="H1347" s="50">
        <v>22177415</v>
      </c>
      <c r="I1347" s="50">
        <v>22177415</v>
      </c>
      <c r="J1347" s="50">
        <v>0</v>
      </c>
      <c r="K1347" s="50">
        <v>0</v>
      </c>
      <c r="L1347" s="50">
        <v>0</v>
      </c>
      <c r="M1347" s="50">
        <v>1776629.86</v>
      </c>
      <c r="N1347" s="50">
        <v>333343.42</v>
      </c>
      <c r="O1347" s="50">
        <v>20400785.140000001</v>
      </c>
      <c r="P1347" s="71">
        <f t="shared" si="41"/>
        <v>8.0109871236120178E-2</v>
      </c>
    </row>
    <row r="1348" spans="1:16" ht="14.4" x14ac:dyDescent="0.2">
      <c r="A1348" s="51" t="s">
        <v>720</v>
      </c>
      <c r="B1348" s="51" t="s">
        <v>721</v>
      </c>
      <c r="C1348" s="70" t="str">
        <f t="shared" si="40"/>
        <v>21375805 CENTRO COSTAR. PRODUCCIÓN CINEMATOGRÁFIC</v>
      </c>
      <c r="D1348" s="51" t="s">
        <v>685</v>
      </c>
      <c r="E1348" s="51" t="s">
        <v>103</v>
      </c>
      <c r="F1348" s="51" t="s">
        <v>87</v>
      </c>
      <c r="G1348" s="50">
        <v>9767701</v>
      </c>
      <c r="H1348" s="50">
        <v>9767701</v>
      </c>
      <c r="I1348" s="50">
        <v>9767701</v>
      </c>
      <c r="J1348" s="50">
        <v>0</v>
      </c>
      <c r="K1348" s="50">
        <v>0</v>
      </c>
      <c r="L1348" s="50">
        <v>0</v>
      </c>
      <c r="M1348" s="50">
        <v>788969.21</v>
      </c>
      <c r="N1348" s="50">
        <v>0</v>
      </c>
      <c r="O1348" s="50">
        <v>8978731.7899999991</v>
      </c>
      <c r="P1348" s="71">
        <f t="shared" si="41"/>
        <v>8.077327612710504E-2</v>
      </c>
    </row>
    <row r="1349" spans="1:16" ht="14.4" x14ac:dyDescent="0.2">
      <c r="A1349" s="51" t="s">
        <v>720</v>
      </c>
      <c r="B1349" s="51" t="s">
        <v>721</v>
      </c>
      <c r="C1349" s="70" t="str">
        <f t="shared" si="40"/>
        <v>21375805 CENTRO COSTAR. PRODUCCIÓN CINEMATOGRÁFIC</v>
      </c>
      <c r="D1349" s="51" t="s">
        <v>685</v>
      </c>
      <c r="E1349" s="51" t="s">
        <v>124</v>
      </c>
      <c r="F1349" s="51" t="s">
        <v>108</v>
      </c>
      <c r="G1349" s="50">
        <v>5406476</v>
      </c>
      <c r="H1349" s="50">
        <v>5406476</v>
      </c>
      <c r="I1349" s="50">
        <v>5406476</v>
      </c>
      <c r="J1349" s="50">
        <v>0</v>
      </c>
      <c r="K1349" s="50">
        <v>0</v>
      </c>
      <c r="L1349" s="50">
        <v>0</v>
      </c>
      <c r="M1349" s="50">
        <v>436698.82</v>
      </c>
      <c r="N1349" s="50">
        <v>0</v>
      </c>
      <c r="O1349" s="50">
        <v>4969777.18</v>
      </c>
      <c r="P1349" s="71">
        <f t="shared" si="41"/>
        <v>8.0773283743421784E-2</v>
      </c>
    </row>
    <row r="1350" spans="1:16" ht="14.4" x14ac:dyDescent="0.2">
      <c r="A1350" s="51" t="s">
        <v>720</v>
      </c>
      <c r="B1350" s="51" t="s">
        <v>721</v>
      </c>
      <c r="C1350" s="70" t="str">
        <f t="shared" si="40"/>
        <v>21375805 CENTRO COSTAR. PRODUCCIÓN CINEMATOGRÁFIC</v>
      </c>
      <c r="D1350" s="51" t="s">
        <v>685</v>
      </c>
      <c r="E1350" s="51" t="s">
        <v>145</v>
      </c>
      <c r="F1350" s="51" t="s">
        <v>129</v>
      </c>
      <c r="G1350" s="50">
        <v>2703238</v>
      </c>
      <c r="H1350" s="50">
        <v>2703238</v>
      </c>
      <c r="I1350" s="50">
        <v>2703238</v>
      </c>
      <c r="J1350" s="50">
        <v>0</v>
      </c>
      <c r="K1350" s="50">
        <v>0</v>
      </c>
      <c r="L1350" s="50">
        <v>0</v>
      </c>
      <c r="M1350" s="50">
        <v>217618.41</v>
      </c>
      <c r="N1350" s="50">
        <v>0</v>
      </c>
      <c r="O1350" s="50">
        <v>2485619.59</v>
      </c>
      <c r="P1350" s="71">
        <f t="shared" si="41"/>
        <v>8.0502867302102141E-2</v>
      </c>
    </row>
    <row r="1351" spans="1:16" ht="14.4" x14ac:dyDescent="0.2">
      <c r="A1351" s="51" t="s">
        <v>720</v>
      </c>
      <c r="B1351" s="51" t="s">
        <v>721</v>
      </c>
      <c r="C1351" s="70" t="str">
        <f t="shared" ref="C1351:C1414" si="42">+CONCATENATE(A1351," ",B1351)</f>
        <v>21375805 CENTRO COSTAR. PRODUCCIÓN CINEMATOGRÁFIC</v>
      </c>
      <c r="D1351" s="51" t="s">
        <v>685</v>
      </c>
      <c r="E1351" s="51" t="s">
        <v>162</v>
      </c>
      <c r="F1351" s="51" t="s">
        <v>150</v>
      </c>
      <c r="G1351" s="50">
        <v>4300000</v>
      </c>
      <c r="H1351" s="50">
        <v>4300000</v>
      </c>
      <c r="I1351" s="50">
        <v>4300000</v>
      </c>
      <c r="J1351" s="50">
        <v>0</v>
      </c>
      <c r="K1351" s="50">
        <v>0</v>
      </c>
      <c r="L1351" s="50">
        <v>0</v>
      </c>
      <c r="M1351" s="50">
        <v>333343.42</v>
      </c>
      <c r="N1351" s="50">
        <v>333343.42</v>
      </c>
      <c r="O1351" s="50">
        <v>3966656.58</v>
      </c>
      <c r="P1351" s="71">
        <f t="shared" ref="P1351:P1414" si="43">+IFERROR(M1351/H1351,0)</f>
        <v>7.7521725581395348E-2</v>
      </c>
    </row>
    <row r="1352" spans="1:16" ht="14.4" x14ac:dyDescent="0.2">
      <c r="A1352" s="51" t="s">
        <v>720</v>
      </c>
      <c r="B1352" s="51" t="s">
        <v>721</v>
      </c>
      <c r="C1352" s="70" t="str">
        <f t="shared" si="42"/>
        <v>21375805 CENTRO COSTAR. PRODUCCIÓN CINEMATOGRÁFIC</v>
      </c>
      <c r="D1352" s="51" t="s">
        <v>685</v>
      </c>
      <c r="E1352" s="51" t="s">
        <v>167</v>
      </c>
      <c r="F1352" s="51" t="s">
        <v>168</v>
      </c>
      <c r="G1352" s="50">
        <v>439763101</v>
      </c>
      <c r="H1352" s="50">
        <v>439763101</v>
      </c>
      <c r="I1352" s="50">
        <v>111440775.25</v>
      </c>
      <c r="J1352" s="50">
        <v>0</v>
      </c>
      <c r="K1352" s="50">
        <v>0</v>
      </c>
      <c r="L1352" s="50">
        <v>0</v>
      </c>
      <c r="M1352" s="50">
        <v>5343373.88</v>
      </c>
      <c r="N1352" s="50">
        <v>5340023.8899999997</v>
      </c>
      <c r="O1352" s="50">
        <v>434419727.12</v>
      </c>
      <c r="P1352" s="71">
        <f t="shared" si="43"/>
        <v>1.2150573497070187E-2</v>
      </c>
    </row>
    <row r="1353" spans="1:16" ht="14.4" x14ac:dyDescent="0.2">
      <c r="A1353" s="51" t="s">
        <v>720</v>
      </c>
      <c r="B1353" s="51" t="s">
        <v>721</v>
      </c>
      <c r="C1353" s="70" t="str">
        <f t="shared" si="42"/>
        <v>21375805 CENTRO COSTAR. PRODUCCIÓN CINEMATOGRÁFIC</v>
      </c>
      <c r="D1353" s="51" t="s">
        <v>685</v>
      </c>
      <c r="E1353" s="51" t="s">
        <v>169</v>
      </c>
      <c r="F1353" s="51" t="s">
        <v>170</v>
      </c>
      <c r="G1353" s="50">
        <v>13000000</v>
      </c>
      <c r="H1353" s="50">
        <v>13000000</v>
      </c>
      <c r="I1353" s="50">
        <v>3250000</v>
      </c>
      <c r="J1353" s="50">
        <v>0</v>
      </c>
      <c r="K1353" s="50">
        <v>0</v>
      </c>
      <c r="L1353" s="50">
        <v>0</v>
      </c>
      <c r="M1353" s="50">
        <v>0</v>
      </c>
      <c r="N1353" s="50">
        <v>0</v>
      </c>
      <c r="O1353" s="50">
        <v>13000000</v>
      </c>
      <c r="P1353" s="71">
        <f t="shared" si="43"/>
        <v>0</v>
      </c>
    </row>
    <row r="1354" spans="1:16" ht="14.4" x14ac:dyDescent="0.2">
      <c r="A1354" s="51" t="s">
        <v>720</v>
      </c>
      <c r="B1354" s="51" t="s">
        <v>721</v>
      </c>
      <c r="C1354" s="70" t="str">
        <f t="shared" si="42"/>
        <v>21375805 CENTRO COSTAR. PRODUCCIÓN CINEMATOGRÁFIC</v>
      </c>
      <c r="D1354" s="51" t="s">
        <v>685</v>
      </c>
      <c r="E1354" s="51" t="s">
        <v>171</v>
      </c>
      <c r="F1354" s="51" t="s">
        <v>172</v>
      </c>
      <c r="G1354" s="50">
        <v>13000000</v>
      </c>
      <c r="H1354" s="50">
        <v>13000000</v>
      </c>
      <c r="I1354" s="50">
        <v>3250000</v>
      </c>
      <c r="J1354" s="50">
        <v>0</v>
      </c>
      <c r="K1354" s="50">
        <v>0</v>
      </c>
      <c r="L1354" s="50">
        <v>0</v>
      </c>
      <c r="M1354" s="50">
        <v>0</v>
      </c>
      <c r="N1354" s="50">
        <v>0</v>
      </c>
      <c r="O1354" s="50">
        <v>13000000</v>
      </c>
      <c r="P1354" s="71">
        <f t="shared" si="43"/>
        <v>0</v>
      </c>
    </row>
    <row r="1355" spans="1:16" ht="14.4" x14ac:dyDescent="0.2">
      <c r="A1355" s="51" t="s">
        <v>720</v>
      </c>
      <c r="B1355" s="51" t="s">
        <v>721</v>
      </c>
      <c r="C1355" s="70" t="str">
        <f t="shared" si="42"/>
        <v>21375805 CENTRO COSTAR. PRODUCCIÓN CINEMATOGRÁFIC</v>
      </c>
      <c r="D1355" s="51" t="s">
        <v>685</v>
      </c>
      <c r="E1355" s="51" t="s">
        <v>181</v>
      </c>
      <c r="F1355" s="51" t="s">
        <v>182</v>
      </c>
      <c r="G1355" s="50">
        <v>22959662</v>
      </c>
      <c r="H1355" s="50">
        <v>22959662</v>
      </c>
      <c r="I1355" s="50">
        <v>5739915.5</v>
      </c>
      <c r="J1355" s="50">
        <v>0</v>
      </c>
      <c r="K1355" s="50">
        <v>0</v>
      </c>
      <c r="L1355" s="50">
        <v>0</v>
      </c>
      <c r="M1355" s="50">
        <v>965061.46</v>
      </c>
      <c r="N1355" s="50">
        <v>965061.46</v>
      </c>
      <c r="O1355" s="50">
        <v>21994600.539999999</v>
      </c>
      <c r="P1355" s="71">
        <f t="shared" si="43"/>
        <v>4.2032912331200691E-2</v>
      </c>
    </row>
    <row r="1356" spans="1:16" ht="14.4" x14ac:dyDescent="0.2">
      <c r="A1356" s="51" t="s">
        <v>720</v>
      </c>
      <c r="B1356" s="51" t="s">
        <v>721</v>
      </c>
      <c r="C1356" s="70" t="str">
        <f t="shared" si="42"/>
        <v>21375805 CENTRO COSTAR. PRODUCCIÓN CINEMATOGRÁFIC</v>
      </c>
      <c r="D1356" s="51" t="s">
        <v>685</v>
      </c>
      <c r="E1356" s="51" t="s">
        <v>183</v>
      </c>
      <c r="F1356" s="51" t="s">
        <v>184</v>
      </c>
      <c r="G1356" s="50">
        <v>758000</v>
      </c>
      <c r="H1356" s="50">
        <v>758000</v>
      </c>
      <c r="I1356" s="50">
        <v>189500</v>
      </c>
      <c r="J1356" s="50">
        <v>0</v>
      </c>
      <c r="K1356" s="50">
        <v>0</v>
      </c>
      <c r="L1356" s="50">
        <v>0</v>
      </c>
      <c r="M1356" s="50">
        <v>40045</v>
      </c>
      <c r="N1356" s="50">
        <v>40045</v>
      </c>
      <c r="O1356" s="50">
        <v>717955</v>
      </c>
      <c r="P1356" s="71">
        <f t="shared" si="43"/>
        <v>5.2829815303430082E-2</v>
      </c>
    </row>
    <row r="1357" spans="1:16" ht="14.4" x14ac:dyDescent="0.2">
      <c r="A1357" s="51" t="s">
        <v>720</v>
      </c>
      <c r="B1357" s="51" t="s">
        <v>721</v>
      </c>
      <c r="C1357" s="70" t="str">
        <f t="shared" si="42"/>
        <v>21375805 CENTRO COSTAR. PRODUCCIÓN CINEMATOGRÁFIC</v>
      </c>
      <c r="D1357" s="51" t="s">
        <v>685</v>
      </c>
      <c r="E1357" s="51" t="s">
        <v>185</v>
      </c>
      <c r="F1357" s="51" t="s">
        <v>186</v>
      </c>
      <c r="G1357" s="50">
        <v>8201662</v>
      </c>
      <c r="H1357" s="50">
        <v>8201662</v>
      </c>
      <c r="I1357" s="50">
        <v>2050415.5</v>
      </c>
      <c r="J1357" s="50">
        <v>0</v>
      </c>
      <c r="K1357" s="50">
        <v>0</v>
      </c>
      <c r="L1357" s="50">
        <v>0</v>
      </c>
      <c r="M1357" s="50">
        <v>550525</v>
      </c>
      <c r="N1357" s="50">
        <v>550525</v>
      </c>
      <c r="O1357" s="50">
        <v>7651137</v>
      </c>
      <c r="P1357" s="71">
        <f t="shared" si="43"/>
        <v>6.7123590316206641E-2</v>
      </c>
    </row>
    <row r="1358" spans="1:16" ht="14.4" x14ac:dyDescent="0.2">
      <c r="A1358" s="51" t="s">
        <v>720</v>
      </c>
      <c r="B1358" s="51" t="s">
        <v>721</v>
      </c>
      <c r="C1358" s="70" t="str">
        <f t="shared" si="42"/>
        <v>21375805 CENTRO COSTAR. PRODUCCIÓN CINEMATOGRÁFIC</v>
      </c>
      <c r="D1358" s="51" t="s">
        <v>685</v>
      </c>
      <c r="E1358" s="51" t="s">
        <v>189</v>
      </c>
      <c r="F1358" s="51" t="s">
        <v>190</v>
      </c>
      <c r="G1358" s="50">
        <v>7800000</v>
      </c>
      <c r="H1358" s="50">
        <v>7800000</v>
      </c>
      <c r="I1358" s="50">
        <v>1950000</v>
      </c>
      <c r="J1358" s="50">
        <v>0</v>
      </c>
      <c r="K1358" s="50">
        <v>0</v>
      </c>
      <c r="L1358" s="50">
        <v>0</v>
      </c>
      <c r="M1358" s="50">
        <v>374491.46</v>
      </c>
      <c r="N1358" s="50">
        <v>374491.46</v>
      </c>
      <c r="O1358" s="50">
        <v>7425508.54</v>
      </c>
      <c r="P1358" s="71">
        <f t="shared" si="43"/>
        <v>4.801172564102564E-2</v>
      </c>
    </row>
    <row r="1359" spans="1:16" ht="14.4" x14ac:dyDescent="0.2">
      <c r="A1359" s="51" t="s">
        <v>720</v>
      </c>
      <c r="B1359" s="51" t="s">
        <v>721</v>
      </c>
      <c r="C1359" s="70" t="str">
        <f t="shared" si="42"/>
        <v>21375805 CENTRO COSTAR. PRODUCCIÓN CINEMATOGRÁFIC</v>
      </c>
      <c r="D1359" s="51" t="s">
        <v>685</v>
      </c>
      <c r="E1359" s="51" t="s">
        <v>191</v>
      </c>
      <c r="F1359" s="51" t="s">
        <v>192</v>
      </c>
      <c r="G1359" s="50">
        <v>6200000</v>
      </c>
      <c r="H1359" s="50">
        <v>6200000</v>
      </c>
      <c r="I1359" s="50">
        <v>1550000</v>
      </c>
      <c r="J1359" s="50">
        <v>0</v>
      </c>
      <c r="K1359" s="50">
        <v>0</v>
      </c>
      <c r="L1359" s="50">
        <v>0</v>
      </c>
      <c r="M1359" s="50">
        <v>0</v>
      </c>
      <c r="N1359" s="50">
        <v>0</v>
      </c>
      <c r="O1359" s="50">
        <v>6200000</v>
      </c>
      <c r="P1359" s="71">
        <f t="shared" si="43"/>
        <v>0</v>
      </c>
    </row>
    <row r="1360" spans="1:16" ht="14.4" x14ac:dyDescent="0.2">
      <c r="A1360" s="51" t="s">
        <v>720</v>
      </c>
      <c r="B1360" s="51" t="s">
        <v>721</v>
      </c>
      <c r="C1360" s="70" t="str">
        <f t="shared" si="42"/>
        <v>21375805 CENTRO COSTAR. PRODUCCIÓN CINEMATOGRÁFIC</v>
      </c>
      <c r="D1360" s="51" t="s">
        <v>685</v>
      </c>
      <c r="E1360" s="51" t="s">
        <v>193</v>
      </c>
      <c r="F1360" s="51" t="s">
        <v>194</v>
      </c>
      <c r="G1360" s="50">
        <v>33102028</v>
      </c>
      <c r="H1360" s="50">
        <v>33102028</v>
      </c>
      <c r="I1360" s="50">
        <v>9775507</v>
      </c>
      <c r="J1360" s="50">
        <v>0</v>
      </c>
      <c r="K1360" s="50">
        <v>0</v>
      </c>
      <c r="L1360" s="50">
        <v>0</v>
      </c>
      <c r="M1360" s="50">
        <v>0</v>
      </c>
      <c r="N1360" s="50">
        <v>0</v>
      </c>
      <c r="O1360" s="50">
        <v>33102028</v>
      </c>
      <c r="P1360" s="71">
        <f t="shared" si="43"/>
        <v>0</v>
      </c>
    </row>
    <row r="1361" spans="1:16" ht="14.4" x14ac:dyDescent="0.2">
      <c r="A1361" s="51" t="s">
        <v>720</v>
      </c>
      <c r="B1361" s="51" t="s">
        <v>721</v>
      </c>
      <c r="C1361" s="70" t="str">
        <f t="shared" si="42"/>
        <v>21375805 CENTRO COSTAR. PRODUCCIÓN CINEMATOGRÁFIC</v>
      </c>
      <c r="D1361" s="51" t="s">
        <v>685</v>
      </c>
      <c r="E1361" s="51" t="s">
        <v>195</v>
      </c>
      <c r="F1361" s="51" t="s">
        <v>196</v>
      </c>
      <c r="G1361" s="50">
        <v>100000</v>
      </c>
      <c r="H1361" s="50">
        <v>100000</v>
      </c>
      <c r="I1361" s="50">
        <v>25000</v>
      </c>
      <c r="J1361" s="50">
        <v>0</v>
      </c>
      <c r="K1361" s="50">
        <v>0</v>
      </c>
      <c r="L1361" s="50">
        <v>0</v>
      </c>
      <c r="M1361" s="50">
        <v>0</v>
      </c>
      <c r="N1361" s="50">
        <v>0</v>
      </c>
      <c r="O1361" s="50">
        <v>100000</v>
      </c>
      <c r="P1361" s="71">
        <f t="shared" si="43"/>
        <v>0</v>
      </c>
    </row>
    <row r="1362" spans="1:16" ht="14.4" x14ac:dyDescent="0.2">
      <c r="A1362" s="51" t="s">
        <v>720</v>
      </c>
      <c r="B1362" s="51" t="s">
        <v>721</v>
      </c>
      <c r="C1362" s="70" t="str">
        <f t="shared" si="42"/>
        <v>21375805 CENTRO COSTAR. PRODUCCIÓN CINEMATOGRÁFIC</v>
      </c>
      <c r="D1362" s="51" t="s">
        <v>685</v>
      </c>
      <c r="E1362" s="51" t="s">
        <v>197</v>
      </c>
      <c r="F1362" s="51" t="s">
        <v>198</v>
      </c>
      <c r="G1362" s="50">
        <v>27000000</v>
      </c>
      <c r="H1362" s="50">
        <v>27000000</v>
      </c>
      <c r="I1362" s="50">
        <v>6750000</v>
      </c>
      <c r="J1362" s="50">
        <v>0</v>
      </c>
      <c r="K1362" s="50">
        <v>0</v>
      </c>
      <c r="L1362" s="50">
        <v>0</v>
      </c>
      <c r="M1362" s="50">
        <v>0</v>
      </c>
      <c r="N1362" s="50">
        <v>0</v>
      </c>
      <c r="O1362" s="50">
        <v>27000000</v>
      </c>
      <c r="P1362" s="71">
        <f t="shared" si="43"/>
        <v>0</v>
      </c>
    </row>
    <row r="1363" spans="1:16" ht="14.4" x14ac:dyDescent="0.2">
      <c r="A1363" s="51" t="s">
        <v>720</v>
      </c>
      <c r="B1363" s="51" t="s">
        <v>721</v>
      </c>
      <c r="C1363" s="70" t="str">
        <f t="shared" si="42"/>
        <v>21375805 CENTRO COSTAR. PRODUCCIÓN CINEMATOGRÁFIC</v>
      </c>
      <c r="D1363" s="51" t="s">
        <v>685</v>
      </c>
      <c r="E1363" s="51" t="s">
        <v>199</v>
      </c>
      <c r="F1363" s="51" t="s">
        <v>200</v>
      </c>
      <c r="G1363" s="50">
        <v>150000</v>
      </c>
      <c r="H1363" s="50">
        <v>150000</v>
      </c>
      <c r="I1363" s="50">
        <v>37500</v>
      </c>
      <c r="J1363" s="50">
        <v>0</v>
      </c>
      <c r="K1363" s="50">
        <v>0</v>
      </c>
      <c r="L1363" s="50">
        <v>0</v>
      </c>
      <c r="M1363" s="50">
        <v>0</v>
      </c>
      <c r="N1363" s="50">
        <v>0</v>
      </c>
      <c r="O1363" s="50">
        <v>150000</v>
      </c>
      <c r="P1363" s="71">
        <f t="shared" si="43"/>
        <v>0</v>
      </c>
    </row>
    <row r="1364" spans="1:16" ht="14.4" x14ac:dyDescent="0.2">
      <c r="A1364" s="51" t="s">
        <v>720</v>
      </c>
      <c r="B1364" s="51" t="s">
        <v>721</v>
      </c>
      <c r="C1364" s="70" t="str">
        <f t="shared" si="42"/>
        <v>21375805 CENTRO COSTAR. PRODUCCIÓN CINEMATOGRÁFIC</v>
      </c>
      <c r="D1364" s="51" t="s">
        <v>685</v>
      </c>
      <c r="E1364" s="51" t="s">
        <v>205</v>
      </c>
      <c r="F1364" s="51" t="s">
        <v>206</v>
      </c>
      <c r="G1364" s="50">
        <v>2000000</v>
      </c>
      <c r="H1364" s="50">
        <v>2000000</v>
      </c>
      <c r="I1364" s="50">
        <v>2000000</v>
      </c>
      <c r="J1364" s="50">
        <v>0</v>
      </c>
      <c r="K1364" s="50">
        <v>0</v>
      </c>
      <c r="L1364" s="50">
        <v>0</v>
      </c>
      <c r="M1364" s="50">
        <v>0</v>
      </c>
      <c r="N1364" s="50">
        <v>0</v>
      </c>
      <c r="O1364" s="50">
        <v>2000000</v>
      </c>
      <c r="P1364" s="71">
        <f t="shared" si="43"/>
        <v>0</v>
      </c>
    </row>
    <row r="1365" spans="1:16" ht="14.4" x14ac:dyDescent="0.2">
      <c r="A1365" s="51" t="s">
        <v>720</v>
      </c>
      <c r="B1365" s="51" t="s">
        <v>721</v>
      </c>
      <c r="C1365" s="70" t="str">
        <f t="shared" si="42"/>
        <v>21375805 CENTRO COSTAR. PRODUCCIÓN CINEMATOGRÁFIC</v>
      </c>
      <c r="D1365" s="51" t="s">
        <v>685</v>
      </c>
      <c r="E1365" s="51" t="s">
        <v>207</v>
      </c>
      <c r="F1365" s="51" t="s">
        <v>208</v>
      </c>
      <c r="G1365" s="50">
        <v>3852028</v>
      </c>
      <c r="H1365" s="50">
        <v>3852028</v>
      </c>
      <c r="I1365" s="50">
        <v>963007</v>
      </c>
      <c r="J1365" s="50">
        <v>0</v>
      </c>
      <c r="K1365" s="50">
        <v>0</v>
      </c>
      <c r="L1365" s="50">
        <v>0</v>
      </c>
      <c r="M1365" s="50">
        <v>0</v>
      </c>
      <c r="N1365" s="50">
        <v>0</v>
      </c>
      <c r="O1365" s="50">
        <v>3852028</v>
      </c>
      <c r="P1365" s="71">
        <f t="shared" si="43"/>
        <v>0</v>
      </c>
    </row>
    <row r="1366" spans="1:16" ht="14.4" x14ac:dyDescent="0.2">
      <c r="A1366" s="51" t="s">
        <v>720</v>
      </c>
      <c r="B1366" s="51" t="s">
        <v>721</v>
      </c>
      <c r="C1366" s="70" t="str">
        <f t="shared" si="42"/>
        <v>21375805 CENTRO COSTAR. PRODUCCIÓN CINEMATOGRÁFIC</v>
      </c>
      <c r="D1366" s="51" t="s">
        <v>685</v>
      </c>
      <c r="E1366" s="51" t="s">
        <v>209</v>
      </c>
      <c r="F1366" s="51" t="s">
        <v>210</v>
      </c>
      <c r="G1366" s="50">
        <v>317094525</v>
      </c>
      <c r="H1366" s="50">
        <v>317094525</v>
      </c>
      <c r="I1366" s="50">
        <v>79273631.25</v>
      </c>
      <c r="J1366" s="50">
        <v>0</v>
      </c>
      <c r="K1366" s="50">
        <v>0</v>
      </c>
      <c r="L1366" s="50">
        <v>0</v>
      </c>
      <c r="M1366" s="50">
        <v>2113098.87</v>
      </c>
      <c r="N1366" s="50">
        <v>2113098.87</v>
      </c>
      <c r="O1366" s="50">
        <v>314981426.13</v>
      </c>
      <c r="P1366" s="71">
        <f t="shared" si="43"/>
        <v>6.6639399403064436E-3</v>
      </c>
    </row>
    <row r="1367" spans="1:16" ht="14.4" x14ac:dyDescent="0.2">
      <c r="A1367" s="51" t="s">
        <v>720</v>
      </c>
      <c r="B1367" s="51" t="s">
        <v>721</v>
      </c>
      <c r="C1367" s="70" t="str">
        <f t="shared" si="42"/>
        <v>21375805 CENTRO COSTAR. PRODUCCIÓN CINEMATOGRÁFIC</v>
      </c>
      <c r="D1367" s="51" t="s">
        <v>685</v>
      </c>
      <c r="E1367" s="51" t="s">
        <v>221</v>
      </c>
      <c r="F1367" s="51" t="s">
        <v>222</v>
      </c>
      <c r="G1367" s="50">
        <v>133648525</v>
      </c>
      <c r="H1367" s="50">
        <v>133648525</v>
      </c>
      <c r="I1367" s="50">
        <v>33412131.25</v>
      </c>
      <c r="J1367" s="50">
        <v>0</v>
      </c>
      <c r="K1367" s="50">
        <v>0</v>
      </c>
      <c r="L1367" s="50">
        <v>0</v>
      </c>
      <c r="M1367" s="50">
        <v>0</v>
      </c>
      <c r="N1367" s="50">
        <v>0</v>
      </c>
      <c r="O1367" s="50">
        <v>133648525</v>
      </c>
      <c r="P1367" s="71">
        <f t="shared" si="43"/>
        <v>0</v>
      </c>
    </row>
    <row r="1368" spans="1:16" ht="14.4" x14ac:dyDescent="0.2">
      <c r="A1368" s="51" t="s">
        <v>720</v>
      </c>
      <c r="B1368" s="51" t="s">
        <v>721</v>
      </c>
      <c r="C1368" s="70" t="str">
        <f t="shared" si="42"/>
        <v>21375805 CENTRO COSTAR. PRODUCCIÓN CINEMATOGRÁFIC</v>
      </c>
      <c r="D1368" s="51" t="s">
        <v>685</v>
      </c>
      <c r="E1368" s="51" t="s">
        <v>223</v>
      </c>
      <c r="F1368" s="51" t="s">
        <v>224</v>
      </c>
      <c r="G1368" s="50">
        <v>183446000</v>
      </c>
      <c r="H1368" s="50">
        <v>183446000</v>
      </c>
      <c r="I1368" s="50">
        <v>45861500</v>
      </c>
      <c r="J1368" s="50">
        <v>0</v>
      </c>
      <c r="K1368" s="50">
        <v>0</v>
      </c>
      <c r="L1368" s="50">
        <v>0</v>
      </c>
      <c r="M1368" s="50">
        <v>2113098.87</v>
      </c>
      <c r="N1368" s="50">
        <v>2113098.87</v>
      </c>
      <c r="O1368" s="50">
        <v>181332901.13</v>
      </c>
      <c r="P1368" s="71">
        <f t="shared" si="43"/>
        <v>1.1518914939546243E-2</v>
      </c>
    </row>
    <row r="1369" spans="1:16" ht="14.4" x14ac:dyDescent="0.2">
      <c r="A1369" s="51" t="s">
        <v>720</v>
      </c>
      <c r="B1369" s="51" t="s">
        <v>721</v>
      </c>
      <c r="C1369" s="70" t="str">
        <f t="shared" si="42"/>
        <v>21375805 CENTRO COSTAR. PRODUCCIÓN CINEMATOGRÁFIC</v>
      </c>
      <c r="D1369" s="51" t="s">
        <v>685</v>
      </c>
      <c r="E1369" s="51" t="s">
        <v>225</v>
      </c>
      <c r="F1369" s="51" t="s">
        <v>226</v>
      </c>
      <c r="G1369" s="50">
        <v>3900000</v>
      </c>
      <c r="H1369" s="50">
        <v>3900000</v>
      </c>
      <c r="I1369" s="50">
        <v>975000</v>
      </c>
      <c r="J1369" s="50">
        <v>0</v>
      </c>
      <c r="K1369" s="50">
        <v>0</v>
      </c>
      <c r="L1369" s="50">
        <v>0</v>
      </c>
      <c r="M1369" s="50">
        <v>0</v>
      </c>
      <c r="N1369" s="50">
        <v>0</v>
      </c>
      <c r="O1369" s="50">
        <v>3900000</v>
      </c>
      <c r="P1369" s="71">
        <f t="shared" si="43"/>
        <v>0</v>
      </c>
    </row>
    <row r="1370" spans="1:16" ht="14.4" x14ac:dyDescent="0.2">
      <c r="A1370" s="51" t="s">
        <v>720</v>
      </c>
      <c r="B1370" s="51" t="s">
        <v>721</v>
      </c>
      <c r="C1370" s="70" t="str">
        <f t="shared" si="42"/>
        <v>21375805 CENTRO COSTAR. PRODUCCIÓN CINEMATOGRÁFIC</v>
      </c>
      <c r="D1370" s="51" t="s">
        <v>685</v>
      </c>
      <c r="E1370" s="51" t="s">
        <v>227</v>
      </c>
      <c r="F1370" s="51" t="s">
        <v>228</v>
      </c>
      <c r="G1370" s="50">
        <v>100000</v>
      </c>
      <c r="H1370" s="50">
        <v>100000</v>
      </c>
      <c r="I1370" s="50">
        <v>25000</v>
      </c>
      <c r="J1370" s="50">
        <v>0</v>
      </c>
      <c r="K1370" s="50">
        <v>0</v>
      </c>
      <c r="L1370" s="50">
        <v>0</v>
      </c>
      <c r="M1370" s="50">
        <v>0</v>
      </c>
      <c r="N1370" s="50">
        <v>0</v>
      </c>
      <c r="O1370" s="50">
        <v>100000</v>
      </c>
      <c r="P1370" s="71">
        <f t="shared" si="43"/>
        <v>0</v>
      </c>
    </row>
    <row r="1371" spans="1:16" ht="14.4" x14ac:dyDescent="0.2">
      <c r="A1371" s="51" t="s">
        <v>720</v>
      </c>
      <c r="B1371" s="51" t="s">
        <v>721</v>
      </c>
      <c r="C1371" s="70" t="str">
        <f t="shared" si="42"/>
        <v>21375805 CENTRO COSTAR. PRODUCCIÓN CINEMATOGRÁFIC</v>
      </c>
      <c r="D1371" s="51" t="s">
        <v>685</v>
      </c>
      <c r="E1371" s="51" t="s">
        <v>229</v>
      </c>
      <c r="F1371" s="51" t="s">
        <v>230</v>
      </c>
      <c r="G1371" s="50">
        <v>1400000</v>
      </c>
      <c r="H1371" s="50">
        <v>1400000</v>
      </c>
      <c r="I1371" s="50">
        <v>350000</v>
      </c>
      <c r="J1371" s="50">
        <v>0</v>
      </c>
      <c r="K1371" s="50">
        <v>0</v>
      </c>
      <c r="L1371" s="50">
        <v>0</v>
      </c>
      <c r="M1371" s="50">
        <v>0</v>
      </c>
      <c r="N1371" s="50">
        <v>0</v>
      </c>
      <c r="O1371" s="50">
        <v>1400000</v>
      </c>
      <c r="P1371" s="71">
        <f t="shared" si="43"/>
        <v>0</v>
      </c>
    </row>
    <row r="1372" spans="1:16" ht="14.4" x14ac:dyDescent="0.2">
      <c r="A1372" s="51" t="s">
        <v>720</v>
      </c>
      <c r="B1372" s="51" t="s">
        <v>721</v>
      </c>
      <c r="C1372" s="70" t="str">
        <f t="shared" si="42"/>
        <v>21375805 CENTRO COSTAR. PRODUCCIÓN CINEMATOGRÁFIC</v>
      </c>
      <c r="D1372" s="51" t="s">
        <v>685</v>
      </c>
      <c r="E1372" s="51" t="s">
        <v>231</v>
      </c>
      <c r="F1372" s="51" t="s">
        <v>232</v>
      </c>
      <c r="G1372" s="50">
        <v>2000000</v>
      </c>
      <c r="H1372" s="50">
        <v>2000000</v>
      </c>
      <c r="I1372" s="50">
        <v>500000</v>
      </c>
      <c r="J1372" s="50">
        <v>0</v>
      </c>
      <c r="K1372" s="50">
        <v>0</v>
      </c>
      <c r="L1372" s="50">
        <v>0</v>
      </c>
      <c r="M1372" s="50">
        <v>0</v>
      </c>
      <c r="N1372" s="50">
        <v>0</v>
      </c>
      <c r="O1372" s="50">
        <v>2000000</v>
      </c>
      <c r="P1372" s="71">
        <f t="shared" si="43"/>
        <v>0</v>
      </c>
    </row>
    <row r="1373" spans="1:16" ht="14.4" x14ac:dyDescent="0.2">
      <c r="A1373" s="51" t="s">
        <v>720</v>
      </c>
      <c r="B1373" s="51" t="s">
        <v>721</v>
      </c>
      <c r="C1373" s="70" t="str">
        <f t="shared" si="42"/>
        <v>21375805 CENTRO COSTAR. PRODUCCIÓN CINEMATOGRÁFIC</v>
      </c>
      <c r="D1373" s="51" t="s">
        <v>685</v>
      </c>
      <c r="E1373" s="51" t="s">
        <v>233</v>
      </c>
      <c r="F1373" s="51" t="s">
        <v>234</v>
      </c>
      <c r="G1373" s="50">
        <v>400000</v>
      </c>
      <c r="H1373" s="50">
        <v>400000</v>
      </c>
      <c r="I1373" s="50">
        <v>100000</v>
      </c>
      <c r="J1373" s="50">
        <v>0</v>
      </c>
      <c r="K1373" s="50">
        <v>0</v>
      </c>
      <c r="L1373" s="50">
        <v>0</v>
      </c>
      <c r="M1373" s="50">
        <v>0</v>
      </c>
      <c r="N1373" s="50">
        <v>0</v>
      </c>
      <c r="O1373" s="50">
        <v>400000</v>
      </c>
      <c r="P1373" s="71">
        <f t="shared" si="43"/>
        <v>0</v>
      </c>
    </row>
    <row r="1374" spans="1:16" ht="14.4" x14ac:dyDescent="0.2">
      <c r="A1374" s="51" t="s">
        <v>720</v>
      </c>
      <c r="B1374" s="51" t="s">
        <v>721</v>
      </c>
      <c r="C1374" s="70" t="str">
        <f t="shared" si="42"/>
        <v>21375805 CENTRO COSTAR. PRODUCCIÓN CINEMATOGRÁFIC</v>
      </c>
      <c r="D1374" s="51" t="s">
        <v>685</v>
      </c>
      <c r="E1374" s="51" t="s">
        <v>235</v>
      </c>
      <c r="F1374" s="51" t="s">
        <v>236</v>
      </c>
      <c r="G1374" s="50">
        <v>4600000</v>
      </c>
      <c r="H1374" s="50">
        <v>4600000</v>
      </c>
      <c r="I1374" s="50">
        <v>1150000</v>
      </c>
      <c r="J1374" s="50">
        <v>0</v>
      </c>
      <c r="K1374" s="50">
        <v>0</v>
      </c>
      <c r="L1374" s="50">
        <v>0</v>
      </c>
      <c r="M1374" s="50">
        <v>0</v>
      </c>
      <c r="N1374" s="50">
        <v>0</v>
      </c>
      <c r="O1374" s="50">
        <v>4600000</v>
      </c>
      <c r="P1374" s="71">
        <f t="shared" si="43"/>
        <v>0</v>
      </c>
    </row>
    <row r="1375" spans="1:16" ht="14.4" x14ac:dyDescent="0.2">
      <c r="A1375" s="51" t="s">
        <v>720</v>
      </c>
      <c r="B1375" s="51" t="s">
        <v>721</v>
      </c>
      <c r="C1375" s="70" t="str">
        <f t="shared" si="42"/>
        <v>21375805 CENTRO COSTAR. PRODUCCIÓN CINEMATOGRÁFIC</v>
      </c>
      <c r="D1375" s="51" t="s">
        <v>685</v>
      </c>
      <c r="E1375" s="51" t="s">
        <v>237</v>
      </c>
      <c r="F1375" s="51" t="s">
        <v>238</v>
      </c>
      <c r="G1375" s="50">
        <v>4600000</v>
      </c>
      <c r="H1375" s="50">
        <v>4600000</v>
      </c>
      <c r="I1375" s="50">
        <v>1150000</v>
      </c>
      <c r="J1375" s="50">
        <v>0</v>
      </c>
      <c r="K1375" s="50">
        <v>0</v>
      </c>
      <c r="L1375" s="50">
        <v>0</v>
      </c>
      <c r="M1375" s="50">
        <v>0</v>
      </c>
      <c r="N1375" s="50">
        <v>0</v>
      </c>
      <c r="O1375" s="50">
        <v>4600000</v>
      </c>
      <c r="P1375" s="71">
        <f t="shared" si="43"/>
        <v>0</v>
      </c>
    </row>
    <row r="1376" spans="1:16" ht="14.4" x14ac:dyDescent="0.2">
      <c r="A1376" s="51" t="s">
        <v>720</v>
      </c>
      <c r="B1376" s="51" t="s">
        <v>721</v>
      </c>
      <c r="C1376" s="70" t="str">
        <f t="shared" si="42"/>
        <v>21375805 CENTRO COSTAR. PRODUCCIÓN CINEMATOGRÁFIC</v>
      </c>
      <c r="D1376" s="51" t="s">
        <v>685</v>
      </c>
      <c r="E1376" s="51" t="s">
        <v>239</v>
      </c>
      <c r="F1376" s="51" t="s">
        <v>240</v>
      </c>
      <c r="G1376" s="50">
        <v>100000</v>
      </c>
      <c r="H1376" s="50">
        <v>100000</v>
      </c>
      <c r="I1376" s="50">
        <v>25000</v>
      </c>
      <c r="J1376" s="50">
        <v>0</v>
      </c>
      <c r="K1376" s="50">
        <v>0</v>
      </c>
      <c r="L1376" s="50">
        <v>0</v>
      </c>
      <c r="M1376" s="50">
        <v>0</v>
      </c>
      <c r="N1376" s="50">
        <v>0</v>
      </c>
      <c r="O1376" s="50">
        <v>100000</v>
      </c>
      <c r="P1376" s="71">
        <f t="shared" si="43"/>
        <v>0</v>
      </c>
    </row>
    <row r="1377" spans="1:16" ht="14.4" x14ac:dyDescent="0.2">
      <c r="A1377" s="51" t="s">
        <v>720</v>
      </c>
      <c r="B1377" s="51" t="s">
        <v>721</v>
      </c>
      <c r="C1377" s="70" t="str">
        <f t="shared" si="42"/>
        <v>21375805 CENTRO COSTAR. PRODUCCIÓN CINEMATOGRÁFIC</v>
      </c>
      <c r="D1377" s="51" t="s">
        <v>685</v>
      </c>
      <c r="E1377" s="51" t="s">
        <v>243</v>
      </c>
      <c r="F1377" s="51" t="s">
        <v>244</v>
      </c>
      <c r="G1377" s="50">
        <v>100000</v>
      </c>
      <c r="H1377" s="50">
        <v>100000</v>
      </c>
      <c r="I1377" s="50">
        <v>25000</v>
      </c>
      <c r="J1377" s="50">
        <v>0</v>
      </c>
      <c r="K1377" s="50">
        <v>0</v>
      </c>
      <c r="L1377" s="50">
        <v>0</v>
      </c>
      <c r="M1377" s="50">
        <v>0</v>
      </c>
      <c r="N1377" s="50">
        <v>0</v>
      </c>
      <c r="O1377" s="50">
        <v>100000</v>
      </c>
      <c r="P1377" s="71">
        <f t="shared" si="43"/>
        <v>0</v>
      </c>
    </row>
    <row r="1378" spans="1:16" ht="14.4" x14ac:dyDescent="0.2">
      <c r="A1378" s="51" t="s">
        <v>720</v>
      </c>
      <c r="B1378" s="51" t="s">
        <v>721</v>
      </c>
      <c r="C1378" s="70" t="str">
        <f t="shared" si="42"/>
        <v>21375805 CENTRO COSTAR. PRODUCCIÓN CINEMATOGRÁFIC</v>
      </c>
      <c r="D1378" s="51" t="s">
        <v>685</v>
      </c>
      <c r="E1378" s="51" t="s">
        <v>247</v>
      </c>
      <c r="F1378" s="51" t="s">
        <v>248</v>
      </c>
      <c r="G1378" s="50">
        <v>9926886</v>
      </c>
      <c r="H1378" s="50">
        <v>9926886</v>
      </c>
      <c r="I1378" s="50">
        <v>2481721.5</v>
      </c>
      <c r="J1378" s="50">
        <v>0</v>
      </c>
      <c r="K1378" s="50">
        <v>0</v>
      </c>
      <c r="L1378" s="50">
        <v>0</v>
      </c>
      <c r="M1378" s="50">
        <v>218049.99</v>
      </c>
      <c r="N1378" s="50">
        <v>214700</v>
      </c>
      <c r="O1378" s="50">
        <v>9708836.0099999998</v>
      </c>
      <c r="P1378" s="71">
        <f t="shared" si="43"/>
        <v>2.1965598275229512E-2</v>
      </c>
    </row>
    <row r="1379" spans="1:16" ht="14.4" x14ac:dyDescent="0.2">
      <c r="A1379" s="51" t="s">
        <v>720</v>
      </c>
      <c r="B1379" s="51" t="s">
        <v>721</v>
      </c>
      <c r="C1379" s="70" t="str">
        <f t="shared" si="42"/>
        <v>21375805 CENTRO COSTAR. PRODUCCIÓN CINEMATOGRÁFIC</v>
      </c>
      <c r="D1379" s="51" t="s">
        <v>685</v>
      </c>
      <c r="E1379" s="51" t="s">
        <v>249</v>
      </c>
      <c r="F1379" s="51" t="s">
        <v>250</v>
      </c>
      <c r="G1379" s="50">
        <v>2626886</v>
      </c>
      <c r="H1379" s="50">
        <v>2626886</v>
      </c>
      <c r="I1379" s="50">
        <v>656721.5</v>
      </c>
      <c r="J1379" s="50">
        <v>0</v>
      </c>
      <c r="K1379" s="50">
        <v>0</v>
      </c>
      <c r="L1379" s="50">
        <v>0</v>
      </c>
      <c r="M1379" s="50">
        <v>214700</v>
      </c>
      <c r="N1379" s="50">
        <v>214700</v>
      </c>
      <c r="O1379" s="50">
        <v>2412186</v>
      </c>
      <c r="P1379" s="71">
        <f t="shared" si="43"/>
        <v>8.1731753871313789E-2</v>
      </c>
    </row>
    <row r="1380" spans="1:16" ht="14.4" x14ac:dyDescent="0.2">
      <c r="A1380" s="51" t="s">
        <v>720</v>
      </c>
      <c r="B1380" s="51" t="s">
        <v>721</v>
      </c>
      <c r="C1380" s="70" t="str">
        <f t="shared" si="42"/>
        <v>21375805 CENTRO COSTAR. PRODUCCIÓN CINEMATOGRÁFIC</v>
      </c>
      <c r="D1380" s="51" t="s">
        <v>685</v>
      </c>
      <c r="E1380" s="51" t="s">
        <v>255</v>
      </c>
      <c r="F1380" s="51" t="s">
        <v>256</v>
      </c>
      <c r="G1380" s="50">
        <v>300000</v>
      </c>
      <c r="H1380" s="50">
        <v>300000</v>
      </c>
      <c r="I1380" s="50">
        <v>75000</v>
      </c>
      <c r="J1380" s="50">
        <v>0</v>
      </c>
      <c r="K1380" s="50">
        <v>0</v>
      </c>
      <c r="L1380" s="50">
        <v>0</v>
      </c>
      <c r="M1380" s="50">
        <v>3349.99</v>
      </c>
      <c r="N1380" s="50">
        <v>0</v>
      </c>
      <c r="O1380" s="50">
        <v>296650.01</v>
      </c>
      <c r="P1380" s="71">
        <f t="shared" si="43"/>
        <v>1.1166633333333332E-2</v>
      </c>
    </row>
    <row r="1381" spans="1:16" ht="14.4" x14ac:dyDescent="0.2">
      <c r="A1381" s="51" t="s">
        <v>720</v>
      </c>
      <c r="B1381" s="51" t="s">
        <v>721</v>
      </c>
      <c r="C1381" s="70" t="str">
        <f t="shared" si="42"/>
        <v>21375805 CENTRO COSTAR. PRODUCCIÓN CINEMATOGRÁFIC</v>
      </c>
      <c r="D1381" s="51" t="s">
        <v>685</v>
      </c>
      <c r="E1381" s="51" t="s">
        <v>257</v>
      </c>
      <c r="F1381" s="51" t="s">
        <v>258</v>
      </c>
      <c r="G1381" s="50">
        <v>6000000</v>
      </c>
      <c r="H1381" s="50">
        <v>6000000</v>
      </c>
      <c r="I1381" s="50">
        <v>1500000</v>
      </c>
      <c r="J1381" s="50">
        <v>0</v>
      </c>
      <c r="K1381" s="50">
        <v>0</v>
      </c>
      <c r="L1381" s="50">
        <v>0</v>
      </c>
      <c r="M1381" s="50">
        <v>0</v>
      </c>
      <c r="N1381" s="50">
        <v>0</v>
      </c>
      <c r="O1381" s="50">
        <v>6000000</v>
      </c>
      <c r="P1381" s="71">
        <f t="shared" si="43"/>
        <v>0</v>
      </c>
    </row>
    <row r="1382" spans="1:16" ht="14.4" x14ac:dyDescent="0.2">
      <c r="A1382" s="51" t="s">
        <v>720</v>
      </c>
      <c r="B1382" s="51" t="s">
        <v>721</v>
      </c>
      <c r="C1382" s="70" t="str">
        <f t="shared" si="42"/>
        <v>21375805 CENTRO COSTAR. PRODUCCIÓN CINEMATOGRÁFIC</v>
      </c>
      <c r="D1382" s="51" t="s">
        <v>685</v>
      </c>
      <c r="E1382" s="51" t="s">
        <v>259</v>
      </c>
      <c r="F1382" s="51" t="s">
        <v>260</v>
      </c>
      <c r="G1382" s="50">
        <v>1000000</v>
      </c>
      <c r="H1382" s="50">
        <v>1000000</v>
      </c>
      <c r="I1382" s="50">
        <v>250000</v>
      </c>
      <c r="J1382" s="50">
        <v>0</v>
      </c>
      <c r="K1382" s="50">
        <v>0</v>
      </c>
      <c r="L1382" s="50">
        <v>0</v>
      </c>
      <c r="M1382" s="50">
        <v>0</v>
      </c>
      <c r="N1382" s="50">
        <v>0</v>
      </c>
      <c r="O1382" s="50">
        <v>1000000</v>
      </c>
      <c r="P1382" s="71">
        <f t="shared" si="43"/>
        <v>0</v>
      </c>
    </row>
    <row r="1383" spans="1:16" ht="14.4" x14ac:dyDescent="0.2">
      <c r="A1383" s="51" t="s">
        <v>720</v>
      </c>
      <c r="B1383" s="51" t="s">
        <v>721</v>
      </c>
      <c r="C1383" s="70" t="str">
        <f t="shared" si="42"/>
        <v>21375805 CENTRO COSTAR. PRODUCCIÓN CINEMATOGRÁFIC</v>
      </c>
      <c r="D1383" s="51" t="s">
        <v>685</v>
      </c>
      <c r="E1383" s="51" t="s">
        <v>265</v>
      </c>
      <c r="F1383" s="51" t="s">
        <v>266</v>
      </c>
      <c r="G1383" s="50">
        <v>80000</v>
      </c>
      <c r="H1383" s="50">
        <v>80000</v>
      </c>
      <c r="I1383" s="50">
        <v>20000</v>
      </c>
      <c r="J1383" s="50">
        <v>0</v>
      </c>
      <c r="K1383" s="50">
        <v>0</v>
      </c>
      <c r="L1383" s="50">
        <v>0</v>
      </c>
      <c r="M1383" s="50">
        <v>0</v>
      </c>
      <c r="N1383" s="50">
        <v>0</v>
      </c>
      <c r="O1383" s="50">
        <v>80000</v>
      </c>
      <c r="P1383" s="71">
        <f t="shared" si="43"/>
        <v>0</v>
      </c>
    </row>
    <row r="1384" spans="1:16" ht="14.4" x14ac:dyDescent="0.2">
      <c r="A1384" s="51" t="s">
        <v>720</v>
      </c>
      <c r="B1384" s="51" t="s">
        <v>721</v>
      </c>
      <c r="C1384" s="70" t="str">
        <f t="shared" si="42"/>
        <v>21375805 CENTRO COSTAR. PRODUCCIÓN CINEMATOGRÁFIC</v>
      </c>
      <c r="D1384" s="51" t="s">
        <v>685</v>
      </c>
      <c r="E1384" s="51" t="s">
        <v>269</v>
      </c>
      <c r="F1384" s="51" t="s">
        <v>270</v>
      </c>
      <c r="G1384" s="50">
        <v>80000</v>
      </c>
      <c r="H1384" s="50">
        <v>80000</v>
      </c>
      <c r="I1384" s="50">
        <v>20000</v>
      </c>
      <c r="J1384" s="50">
        <v>0</v>
      </c>
      <c r="K1384" s="50">
        <v>0</v>
      </c>
      <c r="L1384" s="50">
        <v>0</v>
      </c>
      <c r="M1384" s="50">
        <v>0</v>
      </c>
      <c r="N1384" s="50">
        <v>0</v>
      </c>
      <c r="O1384" s="50">
        <v>80000</v>
      </c>
      <c r="P1384" s="72">
        <f t="shared" si="43"/>
        <v>0</v>
      </c>
    </row>
    <row r="1385" spans="1:16" ht="14.4" x14ac:dyDescent="0.2">
      <c r="A1385" s="51" t="s">
        <v>720</v>
      </c>
      <c r="B1385" s="51" t="s">
        <v>721</v>
      </c>
      <c r="C1385" s="70" t="str">
        <f t="shared" si="42"/>
        <v>21375805 CENTRO COSTAR. PRODUCCIÓN CINEMATOGRÁFIC</v>
      </c>
      <c r="D1385" s="51" t="s">
        <v>685</v>
      </c>
      <c r="E1385" s="51" t="s">
        <v>271</v>
      </c>
      <c r="F1385" s="51" t="s">
        <v>272</v>
      </c>
      <c r="G1385" s="50">
        <v>35000000</v>
      </c>
      <c r="H1385" s="50">
        <v>35000000</v>
      </c>
      <c r="I1385" s="50">
        <v>8750000</v>
      </c>
      <c r="J1385" s="50">
        <v>0</v>
      </c>
      <c r="K1385" s="50">
        <v>0</v>
      </c>
      <c r="L1385" s="50">
        <v>0</v>
      </c>
      <c r="M1385" s="50">
        <v>2047163.56</v>
      </c>
      <c r="N1385" s="50">
        <v>2047163.56</v>
      </c>
      <c r="O1385" s="50">
        <v>32952836.440000001</v>
      </c>
      <c r="P1385" s="71">
        <f t="shared" si="43"/>
        <v>5.8490387428571433E-2</v>
      </c>
    </row>
    <row r="1386" spans="1:16" ht="14.4" x14ac:dyDescent="0.2">
      <c r="A1386" s="51" t="s">
        <v>720</v>
      </c>
      <c r="B1386" s="51" t="s">
        <v>721</v>
      </c>
      <c r="C1386" s="70" t="str">
        <f t="shared" si="42"/>
        <v>21375805 CENTRO COSTAR. PRODUCCIÓN CINEMATOGRÁFIC</v>
      </c>
      <c r="D1386" s="51" t="s">
        <v>685</v>
      </c>
      <c r="E1386" s="51" t="s">
        <v>277</v>
      </c>
      <c r="F1386" s="51" t="s">
        <v>278</v>
      </c>
      <c r="G1386" s="50">
        <v>35000000</v>
      </c>
      <c r="H1386" s="50">
        <v>35000000</v>
      </c>
      <c r="I1386" s="50">
        <v>8750000</v>
      </c>
      <c r="J1386" s="50">
        <v>0</v>
      </c>
      <c r="K1386" s="50">
        <v>0</v>
      </c>
      <c r="L1386" s="50">
        <v>0</v>
      </c>
      <c r="M1386" s="50">
        <v>2047163.56</v>
      </c>
      <c r="N1386" s="50">
        <v>2047163.56</v>
      </c>
      <c r="O1386" s="50">
        <v>32952836.440000001</v>
      </c>
      <c r="P1386" s="71">
        <f t="shared" si="43"/>
        <v>5.8490387428571433E-2</v>
      </c>
    </row>
    <row r="1387" spans="1:16" ht="14.4" x14ac:dyDescent="0.2">
      <c r="A1387" s="51" t="s">
        <v>720</v>
      </c>
      <c r="B1387" s="51" t="s">
        <v>721</v>
      </c>
      <c r="C1387" s="70" t="str">
        <f t="shared" si="42"/>
        <v>21375805 CENTRO COSTAR. PRODUCCIÓN CINEMATOGRÁFIC</v>
      </c>
      <c r="D1387" s="51" t="s">
        <v>685</v>
      </c>
      <c r="E1387" s="51" t="s">
        <v>279</v>
      </c>
      <c r="F1387" s="51" t="s">
        <v>280</v>
      </c>
      <c r="G1387" s="50">
        <v>8200000</v>
      </c>
      <c r="H1387" s="50">
        <v>8200000</v>
      </c>
      <c r="I1387" s="50">
        <v>2050000</v>
      </c>
      <c r="J1387" s="50">
        <v>0</v>
      </c>
      <c r="K1387" s="50">
        <v>0</v>
      </c>
      <c r="L1387" s="50">
        <v>0</v>
      </c>
      <c r="M1387" s="50">
        <v>26103</v>
      </c>
      <c r="N1387" s="50">
        <v>0</v>
      </c>
      <c r="O1387" s="50">
        <v>8173897</v>
      </c>
      <c r="P1387" s="71">
        <f t="shared" si="43"/>
        <v>3.1832926829268291E-3</v>
      </c>
    </row>
    <row r="1388" spans="1:16" ht="14.4" x14ac:dyDescent="0.2">
      <c r="A1388" s="51" t="s">
        <v>720</v>
      </c>
      <c r="B1388" s="51" t="s">
        <v>721</v>
      </c>
      <c r="C1388" s="70" t="str">
        <f t="shared" si="42"/>
        <v>21375805 CENTRO COSTAR. PRODUCCIÓN CINEMATOGRÁFIC</v>
      </c>
      <c r="D1388" s="51" t="s">
        <v>685</v>
      </c>
      <c r="E1388" s="51" t="s">
        <v>281</v>
      </c>
      <c r="F1388" s="51" t="s">
        <v>282</v>
      </c>
      <c r="G1388" s="50">
        <v>600000</v>
      </c>
      <c r="H1388" s="50">
        <v>600000</v>
      </c>
      <c r="I1388" s="50">
        <v>150000</v>
      </c>
      <c r="J1388" s="50">
        <v>0</v>
      </c>
      <c r="K1388" s="50">
        <v>0</v>
      </c>
      <c r="L1388" s="50">
        <v>0</v>
      </c>
      <c r="M1388" s="50">
        <v>0</v>
      </c>
      <c r="N1388" s="50">
        <v>0</v>
      </c>
      <c r="O1388" s="50">
        <v>600000</v>
      </c>
      <c r="P1388" s="71">
        <f t="shared" si="43"/>
        <v>0</v>
      </c>
    </row>
    <row r="1389" spans="1:16" ht="14.4" x14ac:dyDescent="0.2">
      <c r="A1389" s="51" t="s">
        <v>720</v>
      </c>
      <c r="B1389" s="51" t="s">
        <v>721</v>
      </c>
      <c r="C1389" s="70" t="str">
        <f t="shared" si="42"/>
        <v>21375805 CENTRO COSTAR. PRODUCCIÓN CINEMATOGRÁFIC</v>
      </c>
      <c r="D1389" s="51" t="s">
        <v>685</v>
      </c>
      <c r="E1389" s="51" t="s">
        <v>283</v>
      </c>
      <c r="F1389" s="51" t="s">
        <v>284</v>
      </c>
      <c r="G1389" s="50">
        <v>500000</v>
      </c>
      <c r="H1389" s="50">
        <v>500000</v>
      </c>
      <c r="I1389" s="50">
        <v>125000</v>
      </c>
      <c r="J1389" s="50">
        <v>0</v>
      </c>
      <c r="K1389" s="50">
        <v>0</v>
      </c>
      <c r="L1389" s="50">
        <v>0</v>
      </c>
      <c r="M1389" s="50">
        <v>0</v>
      </c>
      <c r="N1389" s="50">
        <v>0</v>
      </c>
      <c r="O1389" s="50">
        <v>500000</v>
      </c>
      <c r="P1389" s="71">
        <f t="shared" si="43"/>
        <v>0</v>
      </c>
    </row>
    <row r="1390" spans="1:16" ht="14.4" x14ac:dyDescent="0.2">
      <c r="A1390" s="51" t="s">
        <v>720</v>
      </c>
      <c r="B1390" s="51" t="s">
        <v>721</v>
      </c>
      <c r="C1390" s="70" t="str">
        <f t="shared" si="42"/>
        <v>21375805 CENTRO COSTAR. PRODUCCIÓN CINEMATOGRÁFIC</v>
      </c>
      <c r="D1390" s="51" t="s">
        <v>685</v>
      </c>
      <c r="E1390" s="51" t="s">
        <v>287</v>
      </c>
      <c r="F1390" s="51" t="s">
        <v>288</v>
      </c>
      <c r="G1390" s="50">
        <v>100000</v>
      </c>
      <c r="H1390" s="50">
        <v>100000</v>
      </c>
      <c r="I1390" s="50">
        <v>25000</v>
      </c>
      <c r="J1390" s="50">
        <v>0</v>
      </c>
      <c r="K1390" s="50">
        <v>0</v>
      </c>
      <c r="L1390" s="50">
        <v>0</v>
      </c>
      <c r="M1390" s="50">
        <v>0</v>
      </c>
      <c r="N1390" s="50">
        <v>0</v>
      </c>
      <c r="O1390" s="50">
        <v>100000</v>
      </c>
      <c r="P1390" s="71">
        <f t="shared" si="43"/>
        <v>0</v>
      </c>
    </row>
    <row r="1391" spans="1:16" ht="14.4" x14ac:dyDescent="0.2">
      <c r="A1391" s="51" t="s">
        <v>720</v>
      </c>
      <c r="B1391" s="51" t="s">
        <v>721</v>
      </c>
      <c r="C1391" s="70" t="str">
        <f t="shared" si="42"/>
        <v>21375805 CENTRO COSTAR. PRODUCCIÓN CINEMATOGRÁFIC</v>
      </c>
      <c r="D1391" s="51" t="s">
        <v>685</v>
      </c>
      <c r="E1391" s="51" t="s">
        <v>297</v>
      </c>
      <c r="F1391" s="51" t="s">
        <v>298</v>
      </c>
      <c r="G1391" s="50">
        <v>2000000</v>
      </c>
      <c r="H1391" s="50">
        <v>2000000</v>
      </c>
      <c r="I1391" s="50">
        <v>500000</v>
      </c>
      <c r="J1391" s="50">
        <v>0</v>
      </c>
      <c r="K1391" s="50">
        <v>0</v>
      </c>
      <c r="L1391" s="50">
        <v>0</v>
      </c>
      <c r="M1391" s="50">
        <v>26103</v>
      </c>
      <c r="N1391" s="50">
        <v>0</v>
      </c>
      <c r="O1391" s="50">
        <v>1973897</v>
      </c>
      <c r="P1391" s="71">
        <f t="shared" si="43"/>
        <v>1.3051500000000001E-2</v>
      </c>
    </row>
    <row r="1392" spans="1:16" ht="14.4" x14ac:dyDescent="0.2">
      <c r="A1392" s="51" t="s">
        <v>720</v>
      </c>
      <c r="B1392" s="51" t="s">
        <v>721</v>
      </c>
      <c r="C1392" s="70" t="str">
        <f t="shared" si="42"/>
        <v>21375805 CENTRO COSTAR. PRODUCCIÓN CINEMATOGRÁFIC</v>
      </c>
      <c r="D1392" s="51" t="s">
        <v>685</v>
      </c>
      <c r="E1392" s="51" t="s">
        <v>299</v>
      </c>
      <c r="F1392" s="51" t="s">
        <v>300</v>
      </c>
      <c r="G1392" s="50">
        <v>100000</v>
      </c>
      <c r="H1392" s="50">
        <v>100000</v>
      </c>
      <c r="I1392" s="50">
        <v>25000</v>
      </c>
      <c r="J1392" s="50">
        <v>0</v>
      </c>
      <c r="K1392" s="50">
        <v>0</v>
      </c>
      <c r="L1392" s="50">
        <v>0</v>
      </c>
      <c r="M1392" s="50">
        <v>0</v>
      </c>
      <c r="N1392" s="50">
        <v>0</v>
      </c>
      <c r="O1392" s="50">
        <v>100000</v>
      </c>
      <c r="P1392" s="71">
        <f t="shared" si="43"/>
        <v>0</v>
      </c>
    </row>
    <row r="1393" spans="1:16" ht="14.4" x14ac:dyDescent="0.2">
      <c r="A1393" s="51" t="s">
        <v>720</v>
      </c>
      <c r="B1393" s="51" t="s">
        <v>721</v>
      </c>
      <c r="C1393" s="70" t="str">
        <f t="shared" si="42"/>
        <v>21375805 CENTRO COSTAR. PRODUCCIÓN CINEMATOGRÁFIC</v>
      </c>
      <c r="D1393" s="51" t="s">
        <v>685</v>
      </c>
      <c r="E1393" s="51" t="s">
        <v>305</v>
      </c>
      <c r="F1393" s="51" t="s">
        <v>306</v>
      </c>
      <c r="G1393" s="50">
        <v>400000</v>
      </c>
      <c r="H1393" s="50">
        <v>400000</v>
      </c>
      <c r="I1393" s="50">
        <v>100000</v>
      </c>
      <c r="J1393" s="50">
        <v>0</v>
      </c>
      <c r="K1393" s="50">
        <v>0</v>
      </c>
      <c r="L1393" s="50">
        <v>0</v>
      </c>
      <c r="M1393" s="50">
        <v>0</v>
      </c>
      <c r="N1393" s="50">
        <v>0</v>
      </c>
      <c r="O1393" s="50">
        <v>400000</v>
      </c>
      <c r="P1393" s="71">
        <f t="shared" si="43"/>
        <v>0</v>
      </c>
    </row>
    <row r="1394" spans="1:16" ht="14.4" x14ac:dyDescent="0.2">
      <c r="A1394" s="51" t="s">
        <v>720</v>
      </c>
      <c r="B1394" s="51" t="s">
        <v>721</v>
      </c>
      <c r="C1394" s="70" t="str">
        <f t="shared" si="42"/>
        <v>21375805 CENTRO COSTAR. PRODUCCIÓN CINEMATOGRÁFIC</v>
      </c>
      <c r="D1394" s="51" t="s">
        <v>685</v>
      </c>
      <c r="E1394" s="51" t="s">
        <v>309</v>
      </c>
      <c r="F1394" s="51" t="s">
        <v>310</v>
      </c>
      <c r="G1394" s="50">
        <v>1500000</v>
      </c>
      <c r="H1394" s="50">
        <v>1500000</v>
      </c>
      <c r="I1394" s="50">
        <v>375000</v>
      </c>
      <c r="J1394" s="50">
        <v>0</v>
      </c>
      <c r="K1394" s="50">
        <v>0</v>
      </c>
      <c r="L1394" s="50">
        <v>0</v>
      </c>
      <c r="M1394" s="50">
        <v>26103</v>
      </c>
      <c r="N1394" s="50">
        <v>0</v>
      </c>
      <c r="O1394" s="50">
        <v>1473897</v>
      </c>
      <c r="P1394" s="71">
        <f t="shared" si="43"/>
        <v>1.7402000000000001E-2</v>
      </c>
    </row>
    <row r="1395" spans="1:16" ht="14.4" x14ac:dyDescent="0.2">
      <c r="A1395" s="51" t="s">
        <v>720</v>
      </c>
      <c r="B1395" s="51" t="s">
        <v>721</v>
      </c>
      <c r="C1395" s="70" t="str">
        <f t="shared" si="42"/>
        <v>21375805 CENTRO COSTAR. PRODUCCIÓN CINEMATOGRÁFIC</v>
      </c>
      <c r="D1395" s="51" t="s">
        <v>685</v>
      </c>
      <c r="E1395" s="51" t="s">
        <v>313</v>
      </c>
      <c r="F1395" s="51" t="s">
        <v>314</v>
      </c>
      <c r="G1395" s="50">
        <v>3000000</v>
      </c>
      <c r="H1395" s="50">
        <v>3000000</v>
      </c>
      <c r="I1395" s="50">
        <v>750000</v>
      </c>
      <c r="J1395" s="50">
        <v>0</v>
      </c>
      <c r="K1395" s="50">
        <v>0</v>
      </c>
      <c r="L1395" s="50">
        <v>0</v>
      </c>
      <c r="M1395" s="50">
        <v>0</v>
      </c>
      <c r="N1395" s="50">
        <v>0</v>
      </c>
      <c r="O1395" s="50">
        <v>3000000</v>
      </c>
      <c r="P1395" s="71">
        <f t="shared" si="43"/>
        <v>0</v>
      </c>
    </row>
    <row r="1396" spans="1:16" ht="14.4" x14ac:dyDescent="0.2">
      <c r="A1396" s="51" t="s">
        <v>720</v>
      </c>
      <c r="B1396" s="51" t="s">
        <v>721</v>
      </c>
      <c r="C1396" s="70" t="str">
        <f t="shared" si="42"/>
        <v>21375805 CENTRO COSTAR. PRODUCCIÓN CINEMATOGRÁFIC</v>
      </c>
      <c r="D1396" s="51" t="s">
        <v>685</v>
      </c>
      <c r="E1396" s="51" t="s">
        <v>317</v>
      </c>
      <c r="F1396" s="51" t="s">
        <v>318</v>
      </c>
      <c r="G1396" s="50">
        <v>3000000</v>
      </c>
      <c r="H1396" s="50">
        <v>3000000</v>
      </c>
      <c r="I1396" s="50">
        <v>750000</v>
      </c>
      <c r="J1396" s="50">
        <v>0</v>
      </c>
      <c r="K1396" s="50">
        <v>0</v>
      </c>
      <c r="L1396" s="50">
        <v>0</v>
      </c>
      <c r="M1396" s="50">
        <v>0</v>
      </c>
      <c r="N1396" s="50">
        <v>0</v>
      </c>
      <c r="O1396" s="50">
        <v>3000000</v>
      </c>
      <c r="P1396" s="71">
        <f t="shared" si="43"/>
        <v>0</v>
      </c>
    </row>
    <row r="1397" spans="1:16" ht="14.4" x14ac:dyDescent="0.2">
      <c r="A1397" s="51" t="s">
        <v>720</v>
      </c>
      <c r="B1397" s="51" t="s">
        <v>721</v>
      </c>
      <c r="C1397" s="70" t="str">
        <f t="shared" si="42"/>
        <v>21375805 CENTRO COSTAR. PRODUCCIÓN CINEMATOGRÁFIC</v>
      </c>
      <c r="D1397" s="51" t="s">
        <v>685</v>
      </c>
      <c r="E1397" s="51" t="s">
        <v>319</v>
      </c>
      <c r="F1397" s="51" t="s">
        <v>320</v>
      </c>
      <c r="G1397" s="50">
        <v>2600000</v>
      </c>
      <c r="H1397" s="50">
        <v>2600000</v>
      </c>
      <c r="I1397" s="50">
        <v>650000</v>
      </c>
      <c r="J1397" s="50">
        <v>0</v>
      </c>
      <c r="K1397" s="50">
        <v>0</v>
      </c>
      <c r="L1397" s="50">
        <v>0</v>
      </c>
      <c r="M1397" s="50">
        <v>0</v>
      </c>
      <c r="N1397" s="50">
        <v>0</v>
      </c>
      <c r="O1397" s="50">
        <v>2600000</v>
      </c>
      <c r="P1397" s="71">
        <f t="shared" si="43"/>
        <v>0</v>
      </c>
    </row>
    <row r="1398" spans="1:16" ht="14.4" x14ac:dyDescent="0.2">
      <c r="A1398" s="51" t="s">
        <v>720</v>
      </c>
      <c r="B1398" s="51" t="s">
        <v>721</v>
      </c>
      <c r="C1398" s="70" t="str">
        <f t="shared" si="42"/>
        <v>21375805 CENTRO COSTAR. PRODUCCIÓN CINEMATOGRÁFIC</v>
      </c>
      <c r="D1398" s="51" t="s">
        <v>685</v>
      </c>
      <c r="E1398" s="51" t="s">
        <v>321</v>
      </c>
      <c r="F1398" s="51" t="s">
        <v>322</v>
      </c>
      <c r="G1398" s="50">
        <v>500000</v>
      </c>
      <c r="H1398" s="50">
        <v>500000</v>
      </c>
      <c r="I1398" s="50">
        <v>125000</v>
      </c>
      <c r="J1398" s="50">
        <v>0</v>
      </c>
      <c r="K1398" s="50">
        <v>0</v>
      </c>
      <c r="L1398" s="50">
        <v>0</v>
      </c>
      <c r="M1398" s="50">
        <v>0</v>
      </c>
      <c r="N1398" s="50">
        <v>0</v>
      </c>
      <c r="O1398" s="50">
        <v>500000</v>
      </c>
      <c r="P1398" s="71">
        <f t="shared" si="43"/>
        <v>0</v>
      </c>
    </row>
    <row r="1399" spans="1:16" ht="14.4" x14ac:dyDescent="0.2">
      <c r="A1399" s="51" t="s">
        <v>720</v>
      </c>
      <c r="B1399" s="51" t="s">
        <v>721</v>
      </c>
      <c r="C1399" s="70" t="str">
        <f t="shared" si="42"/>
        <v>21375805 CENTRO COSTAR. PRODUCCIÓN CINEMATOGRÁFIC</v>
      </c>
      <c r="D1399" s="51" t="s">
        <v>685</v>
      </c>
      <c r="E1399" s="51" t="s">
        <v>323</v>
      </c>
      <c r="F1399" s="51" t="s">
        <v>324</v>
      </c>
      <c r="G1399" s="50">
        <v>100000</v>
      </c>
      <c r="H1399" s="50">
        <v>100000</v>
      </c>
      <c r="I1399" s="50">
        <v>25000</v>
      </c>
      <c r="J1399" s="50">
        <v>0</v>
      </c>
      <c r="K1399" s="50">
        <v>0</v>
      </c>
      <c r="L1399" s="50">
        <v>0</v>
      </c>
      <c r="M1399" s="50">
        <v>0</v>
      </c>
      <c r="N1399" s="50">
        <v>0</v>
      </c>
      <c r="O1399" s="50">
        <v>100000</v>
      </c>
      <c r="P1399" s="71">
        <f t="shared" si="43"/>
        <v>0</v>
      </c>
    </row>
    <row r="1400" spans="1:16" ht="14.4" x14ac:dyDescent="0.2">
      <c r="A1400" s="51" t="s">
        <v>720</v>
      </c>
      <c r="B1400" s="51" t="s">
        <v>721</v>
      </c>
      <c r="C1400" s="70" t="str">
        <f t="shared" si="42"/>
        <v>21375805 CENTRO COSTAR. PRODUCCIÓN CINEMATOGRÁFIC</v>
      </c>
      <c r="D1400" s="51" t="s">
        <v>685</v>
      </c>
      <c r="E1400" s="51" t="s">
        <v>325</v>
      </c>
      <c r="F1400" s="51" t="s">
        <v>326</v>
      </c>
      <c r="G1400" s="50">
        <v>200000</v>
      </c>
      <c r="H1400" s="50">
        <v>200000</v>
      </c>
      <c r="I1400" s="50">
        <v>50000</v>
      </c>
      <c r="J1400" s="50">
        <v>0</v>
      </c>
      <c r="K1400" s="50">
        <v>0</v>
      </c>
      <c r="L1400" s="50">
        <v>0</v>
      </c>
      <c r="M1400" s="50">
        <v>0</v>
      </c>
      <c r="N1400" s="50">
        <v>0</v>
      </c>
      <c r="O1400" s="50">
        <v>200000</v>
      </c>
      <c r="P1400" s="69">
        <f t="shared" si="43"/>
        <v>0</v>
      </c>
    </row>
    <row r="1401" spans="1:16" ht="14.4" x14ac:dyDescent="0.2">
      <c r="A1401" s="51" t="s">
        <v>720</v>
      </c>
      <c r="B1401" s="51" t="s">
        <v>721</v>
      </c>
      <c r="C1401" s="70" t="str">
        <f t="shared" si="42"/>
        <v>21375805 CENTRO COSTAR. PRODUCCIÓN CINEMATOGRÁFIC</v>
      </c>
      <c r="D1401" s="51" t="s">
        <v>685</v>
      </c>
      <c r="E1401" s="51" t="s">
        <v>329</v>
      </c>
      <c r="F1401" s="51" t="s">
        <v>330</v>
      </c>
      <c r="G1401" s="50">
        <v>1500000</v>
      </c>
      <c r="H1401" s="50">
        <v>1500000</v>
      </c>
      <c r="I1401" s="50">
        <v>375000</v>
      </c>
      <c r="J1401" s="50">
        <v>0</v>
      </c>
      <c r="K1401" s="50">
        <v>0</v>
      </c>
      <c r="L1401" s="50">
        <v>0</v>
      </c>
      <c r="M1401" s="50">
        <v>0</v>
      </c>
      <c r="N1401" s="50">
        <v>0</v>
      </c>
      <c r="O1401" s="50">
        <v>1500000</v>
      </c>
      <c r="P1401" s="71">
        <f t="shared" si="43"/>
        <v>0</v>
      </c>
    </row>
    <row r="1402" spans="1:16" ht="14.4" x14ac:dyDescent="0.2">
      <c r="A1402" s="51" t="s">
        <v>720</v>
      </c>
      <c r="B1402" s="51" t="s">
        <v>721</v>
      </c>
      <c r="C1402" s="70" t="str">
        <f t="shared" si="42"/>
        <v>21375805 CENTRO COSTAR. PRODUCCIÓN CINEMATOGRÁFIC</v>
      </c>
      <c r="D1402" s="51" t="s">
        <v>685</v>
      </c>
      <c r="E1402" s="51" t="s">
        <v>331</v>
      </c>
      <c r="F1402" s="51" t="s">
        <v>332</v>
      </c>
      <c r="G1402" s="50">
        <v>200000</v>
      </c>
      <c r="H1402" s="50">
        <v>200000</v>
      </c>
      <c r="I1402" s="50">
        <v>50000</v>
      </c>
      <c r="J1402" s="50">
        <v>0</v>
      </c>
      <c r="K1402" s="50">
        <v>0</v>
      </c>
      <c r="L1402" s="50">
        <v>0</v>
      </c>
      <c r="M1402" s="50">
        <v>0</v>
      </c>
      <c r="N1402" s="50">
        <v>0</v>
      </c>
      <c r="O1402" s="50">
        <v>200000</v>
      </c>
      <c r="P1402" s="71">
        <f t="shared" si="43"/>
        <v>0</v>
      </c>
    </row>
    <row r="1403" spans="1:16" ht="14.4" x14ac:dyDescent="0.2">
      <c r="A1403" s="51" t="s">
        <v>720</v>
      </c>
      <c r="B1403" s="51" t="s">
        <v>721</v>
      </c>
      <c r="C1403" s="70" t="str">
        <f t="shared" si="42"/>
        <v>21375805 CENTRO COSTAR. PRODUCCIÓN CINEMATOGRÁFIC</v>
      </c>
      <c r="D1403" s="51" t="s">
        <v>685</v>
      </c>
      <c r="E1403" s="51" t="s">
        <v>335</v>
      </c>
      <c r="F1403" s="51" t="s">
        <v>336</v>
      </c>
      <c r="G1403" s="50">
        <v>100000</v>
      </c>
      <c r="H1403" s="50">
        <v>100000</v>
      </c>
      <c r="I1403" s="50">
        <v>25000</v>
      </c>
      <c r="J1403" s="50">
        <v>0</v>
      </c>
      <c r="K1403" s="50">
        <v>0</v>
      </c>
      <c r="L1403" s="50">
        <v>0</v>
      </c>
      <c r="M1403" s="50">
        <v>0</v>
      </c>
      <c r="N1403" s="50">
        <v>0</v>
      </c>
      <c r="O1403" s="50">
        <v>100000</v>
      </c>
      <c r="P1403" s="71">
        <f t="shared" si="43"/>
        <v>0</v>
      </c>
    </row>
    <row r="1404" spans="1:16" ht="14.4" x14ac:dyDescent="0.2">
      <c r="A1404" s="51" t="s">
        <v>720</v>
      </c>
      <c r="B1404" s="51" t="s">
        <v>721</v>
      </c>
      <c r="C1404" s="70" t="str">
        <f t="shared" si="42"/>
        <v>21375805 CENTRO COSTAR. PRODUCCIÓN CINEMATOGRÁFIC</v>
      </c>
      <c r="D1404" s="51" t="s">
        <v>685</v>
      </c>
      <c r="E1404" s="51" t="s">
        <v>371</v>
      </c>
      <c r="F1404" s="51" t="s">
        <v>372</v>
      </c>
      <c r="G1404" s="50">
        <v>381504186</v>
      </c>
      <c r="H1404" s="50">
        <v>381504186</v>
      </c>
      <c r="I1404" s="50">
        <v>97835993.25</v>
      </c>
      <c r="J1404" s="50">
        <v>0</v>
      </c>
      <c r="K1404" s="50">
        <v>0</v>
      </c>
      <c r="L1404" s="50">
        <v>0</v>
      </c>
      <c r="M1404" s="50">
        <v>79226541.799999997</v>
      </c>
      <c r="N1404" s="50">
        <v>79226541.799999997</v>
      </c>
      <c r="O1404" s="50">
        <v>302277644.19999999</v>
      </c>
      <c r="P1404" s="71">
        <f t="shared" si="43"/>
        <v>0.20766886631225587</v>
      </c>
    </row>
    <row r="1405" spans="1:16" ht="14.4" x14ac:dyDescent="0.2">
      <c r="A1405" s="51" t="s">
        <v>720</v>
      </c>
      <c r="B1405" s="51" t="s">
        <v>721</v>
      </c>
      <c r="C1405" s="70" t="str">
        <f t="shared" si="42"/>
        <v>21375805 CENTRO COSTAR. PRODUCCIÓN CINEMATOGRÁFIC</v>
      </c>
      <c r="D1405" s="51" t="s">
        <v>685</v>
      </c>
      <c r="E1405" s="51" t="s">
        <v>373</v>
      </c>
      <c r="F1405" s="51" t="s">
        <v>374</v>
      </c>
      <c r="G1405" s="50">
        <v>3279929</v>
      </c>
      <c r="H1405" s="50">
        <v>3279929</v>
      </c>
      <c r="I1405" s="50">
        <v>3279929</v>
      </c>
      <c r="J1405" s="50">
        <v>0</v>
      </c>
      <c r="K1405" s="50">
        <v>0</v>
      </c>
      <c r="L1405" s="50">
        <v>0</v>
      </c>
      <c r="M1405" s="50">
        <v>0</v>
      </c>
      <c r="N1405" s="50">
        <v>0</v>
      </c>
      <c r="O1405" s="50">
        <v>3279929</v>
      </c>
      <c r="P1405" s="69">
        <f t="shared" si="43"/>
        <v>0</v>
      </c>
    </row>
    <row r="1406" spans="1:16" ht="14.4" x14ac:dyDescent="0.2">
      <c r="A1406" s="51" t="s">
        <v>720</v>
      </c>
      <c r="B1406" s="51" t="s">
        <v>721</v>
      </c>
      <c r="C1406" s="70" t="str">
        <f t="shared" si="42"/>
        <v>21375805 CENTRO COSTAR. PRODUCCIÓN CINEMATOGRÁFIC</v>
      </c>
      <c r="D1406" s="51" t="s">
        <v>685</v>
      </c>
      <c r="E1406" s="51" t="s">
        <v>392</v>
      </c>
      <c r="F1406" s="51" t="s">
        <v>376</v>
      </c>
      <c r="G1406" s="50">
        <v>2829389</v>
      </c>
      <c r="H1406" s="50">
        <v>2829389</v>
      </c>
      <c r="I1406" s="50">
        <v>2829389</v>
      </c>
      <c r="J1406" s="50">
        <v>0</v>
      </c>
      <c r="K1406" s="50">
        <v>0</v>
      </c>
      <c r="L1406" s="50">
        <v>0</v>
      </c>
      <c r="M1406" s="50">
        <v>0</v>
      </c>
      <c r="N1406" s="50">
        <v>0</v>
      </c>
      <c r="O1406" s="50">
        <v>2829389</v>
      </c>
      <c r="P1406" s="71">
        <f t="shared" si="43"/>
        <v>0</v>
      </c>
    </row>
    <row r="1407" spans="1:16" ht="14.4" x14ac:dyDescent="0.2">
      <c r="A1407" s="51" t="s">
        <v>720</v>
      </c>
      <c r="B1407" s="51" t="s">
        <v>721</v>
      </c>
      <c r="C1407" s="70" t="str">
        <f t="shared" si="42"/>
        <v>21375805 CENTRO COSTAR. PRODUCCIÓN CINEMATOGRÁFIC</v>
      </c>
      <c r="D1407" s="51" t="s">
        <v>685</v>
      </c>
      <c r="E1407" s="51" t="s">
        <v>413</v>
      </c>
      <c r="F1407" s="51" t="s">
        <v>397</v>
      </c>
      <c r="G1407" s="50">
        <v>450540</v>
      </c>
      <c r="H1407" s="50">
        <v>450540</v>
      </c>
      <c r="I1407" s="50">
        <v>450540</v>
      </c>
      <c r="J1407" s="50">
        <v>0</v>
      </c>
      <c r="K1407" s="50">
        <v>0</v>
      </c>
      <c r="L1407" s="50">
        <v>0</v>
      </c>
      <c r="M1407" s="50">
        <v>0</v>
      </c>
      <c r="N1407" s="50">
        <v>0</v>
      </c>
      <c r="O1407" s="50">
        <v>450540</v>
      </c>
      <c r="P1407" s="71">
        <f t="shared" si="43"/>
        <v>0</v>
      </c>
    </row>
    <row r="1408" spans="1:16" ht="14.4" x14ac:dyDescent="0.2">
      <c r="A1408" s="51" t="s">
        <v>720</v>
      </c>
      <c r="B1408" s="51" t="s">
        <v>721</v>
      </c>
      <c r="C1408" s="70" t="str">
        <f t="shared" si="42"/>
        <v>21375805 CENTRO COSTAR. PRODUCCIÓN CINEMATOGRÁFIC</v>
      </c>
      <c r="D1408" s="51" t="s">
        <v>685</v>
      </c>
      <c r="E1408" s="51" t="s">
        <v>601</v>
      </c>
      <c r="F1408" s="51" t="s">
        <v>602</v>
      </c>
      <c r="G1408" s="50">
        <v>295581200</v>
      </c>
      <c r="H1408" s="50">
        <v>295581200</v>
      </c>
      <c r="I1408" s="50">
        <v>14345300</v>
      </c>
      <c r="J1408" s="50">
        <v>0</v>
      </c>
      <c r="K1408" s="50">
        <v>0</v>
      </c>
      <c r="L1408" s="50">
        <v>0</v>
      </c>
      <c r="M1408" s="50">
        <v>0</v>
      </c>
      <c r="N1408" s="50">
        <v>0</v>
      </c>
      <c r="O1408" s="50">
        <v>295581200</v>
      </c>
      <c r="P1408" s="71">
        <f t="shared" si="43"/>
        <v>0</v>
      </c>
    </row>
    <row r="1409" spans="1:16" ht="14.4" x14ac:dyDescent="0.2">
      <c r="A1409" s="51" t="s">
        <v>720</v>
      </c>
      <c r="B1409" s="51" t="s">
        <v>721</v>
      </c>
      <c r="C1409" s="70" t="str">
        <f t="shared" si="42"/>
        <v>21375805 CENTRO COSTAR. PRODUCCIÓN CINEMATOGRÁFIC</v>
      </c>
      <c r="D1409" s="51" t="s">
        <v>685</v>
      </c>
      <c r="E1409" s="51" t="s">
        <v>605</v>
      </c>
      <c r="F1409" s="51" t="s">
        <v>606</v>
      </c>
      <c r="G1409" s="50">
        <v>295581200</v>
      </c>
      <c r="H1409" s="50">
        <v>295581200</v>
      </c>
      <c r="I1409" s="50">
        <v>14345300</v>
      </c>
      <c r="J1409" s="50">
        <v>0</v>
      </c>
      <c r="K1409" s="50">
        <v>0</v>
      </c>
      <c r="L1409" s="50">
        <v>0</v>
      </c>
      <c r="M1409" s="50">
        <v>0</v>
      </c>
      <c r="N1409" s="50">
        <v>0</v>
      </c>
      <c r="O1409" s="50">
        <v>295581200</v>
      </c>
      <c r="P1409" s="71">
        <f t="shared" si="43"/>
        <v>0</v>
      </c>
    </row>
    <row r="1410" spans="1:16" ht="14.4" x14ac:dyDescent="0.2">
      <c r="A1410" s="51" t="s">
        <v>720</v>
      </c>
      <c r="B1410" s="51" t="s">
        <v>721</v>
      </c>
      <c r="C1410" s="70" t="str">
        <f t="shared" si="42"/>
        <v>21375805 CENTRO COSTAR. PRODUCCIÓN CINEMATOGRÁFIC</v>
      </c>
      <c r="D1410" s="51" t="s">
        <v>685</v>
      </c>
      <c r="E1410" s="51" t="s">
        <v>607</v>
      </c>
      <c r="F1410" s="51" t="s">
        <v>608</v>
      </c>
      <c r="G1410" s="50">
        <v>1500000</v>
      </c>
      <c r="H1410" s="50">
        <v>1500000</v>
      </c>
      <c r="I1410" s="50">
        <v>375000</v>
      </c>
      <c r="J1410" s="50">
        <v>0</v>
      </c>
      <c r="K1410" s="50">
        <v>0</v>
      </c>
      <c r="L1410" s="50">
        <v>0</v>
      </c>
      <c r="M1410" s="50">
        <v>0</v>
      </c>
      <c r="N1410" s="50">
        <v>0</v>
      </c>
      <c r="O1410" s="50">
        <v>1500000</v>
      </c>
      <c r="P1410" s="71">
        <f t="shared" si="43"/>
        <v>0</v>
      </c>
    </row>
    <row r="1411" spans="1:16" ht="14.4" x14ac:dyDescent="0.2">
      <c r="A1411" s="51" t="s">
        <v>720</v>
      </c>
      <c r="B1411" s="51" t="s">
        <v>721</v>
      </c>
      <c r="C1411" s="70" t="str">
        <f t="shared" si="42"/>
        <v>21375805 CENTRO COSTAR. PRODUCCIÓN CINEMATOGRÁFIC</v>
      </c>
      <c r="D1411" s="51" t="s">
        <v>685</v>
      </c>
      <c r="E1411" s="51" t="s">
        <v>611</v>
      </c>
      <c r="F1411" s="51" t="s">
        <v>612</v>
      </c>
      <c r="G1411" s="50">
        <v>1500000</v>
      </c>
      <c r="H1411" s="50">
        <v>1500000</v>
      </c>
      <c r="I1411" s="50">
        <v>375000</v>
      </c>
      <c r="J1411" s="50">
        <v>0</v>
      </c>
      <c r="K1411" s="50">
        <v>0</v>
      </c>
      <c r="L1411" s="50">
        <v>0</v>
      </c>
      <c r="M1411" s="50">
        <v>0</v>
      </c>
      <c r="N1411" s="50">
        <v>0</v>
      </c>
      <c r="O1411" s="50">
        <v>1500000</v>
      </c>
      <c r="P1411" s="71">
        <f t="shared" si="43"/>
        <v>0</v>
      </c>
    </row>
    <row r="1412" spans="1:16" ht="14.4" x14ac:dyDescent="0.2">
      <c r="A1412" s="51" t="s">
        <v>720</v>
      </c>
      <c r="B1412" s="51" t="s">
        <v>721</v>
      </c>
      <c r="C1412" s="70" t="str">
        <f t="shared" si="42"/>
        <v>21375805 CENTRO COSTAR. PRODUCCIÓN CINEMATOGRÁFIC</v>
      </c>
      <c r="D1412" s="51" t="s">
        <v>685</v>
      </c>
      <c r="E1412" s="51" t="s">
        <v>635</v>
      </c>
      <c r="F1412" s="51" t="s">
        <v>636</v>
      </c>
      <c r="G1412" s="50">
        <v>81143057</v>
      </c>
      <c r="H1412" s="50">
        <v>81143057</v>
      </c>
      <c r="I1412" s="50">
        <v>79835764.25</v>
      </c>
      <c r="J1412" s="50">
        <v>0</v>
      </c>
      <c r="K1412" s="50">
        <v>0</v>
      </c>
      <c r="L1412" s="50">
        <v>0</v>
      </c>
      <c r="M1412" s="50">
        <v>79226541.799999997</v>
      </c>
      <c r="N1412" s="50">
        <v>79226541.799999997</v>
      </c>
      <c r="O1412" s="50">
        <v>1916515.2</v>
      </c>
      <c r="P1412" s="71">
        <f t="shared" si="43"/>
        <v>0.97638103282206878</v>
      </c>
    </row>
    <row r="1413" spans="1:16" ht="14.4" x14ac:dyDescent="0.2">
      <c r="A1413" s="51" t="s">
        <v>720</v>
      </c>
      <c r="B1413" s="51" t="s">
        <v>721</v>
      </c>
      <c r="C1413" s="70" t="str">
        <f t="shared" si="42"/>
        <v>21375805 CENTRO COSTAR. PRODUCCIÓN CINEMATOGRÁFIC</v>
      </c>
      <c r="D1413" s="51" t="s">
        <v>685</v>
      </c>
      <c r="E1413" s="51" t="s">
        <v>649</v>
      </c>
      <c r="F1413" s="51" t="s">
        <v>650</v>
      </c>
      <c r="G1413" s="50">
        <v>77689500</v>
      </c>
      <c r="H1413" s="50">
        <v>77689500</v>
      </c>
      <c r="I1413" s="50">
        <v>76422375</v>
      </c>
      <c r="J1413" s="50">
        <v>0</v>
      </c>
      <c r="K1413" s="50">
        <v>0</v>
      </c>
      <c r="L1413" s="50">
        <v>0</v>
      </c>
      <c r="M1413" s="50">
        <v>75864000</v>
      </c>
      <c r="N1413" s="50">
        <v>75864000</v>
      </c>
      <c r="O1413" s="50">
        <v>1825500</v>
      </c>
      <c r="P1413" s="71">
        <f t="shared" si="43"/>
        <v>0.97650261618365419</v>
      </c>
    </row>
    <row r="1414" spans="1:16" ht="14.4" x14ac:dyDescent="0.2">
      <c r="A1414" s="51" t="s">
        <v>720</v>
      </c>
      <c r="B1414" s="51" t="s">
        <v>721</v>
      </c>
      <c r="C1414" s="70" t="str">
        <f t="shared" si="42"/>
        <v>21375805 CENTRO COSTAR. PRODUCCIÓN CINEMATOGRÁFIC</v>
      </c>
      <c r="D1414" s="51" t="s">
        <v>685</v>
      </c>
      <c r="E1414" s="51" t="s">
        <v>651</v>
      </c>
      <c r="F1414" s="51" t="s">
        <v>652</v>
      </c>
      <c r="G1414" s="50">
        <v>3453557</v>
      </c>
      <c r="H1414" s="50">
        <v>3453557</v>
      </c>
      <c r="I1414" s="50">
        <v>3413389.25</v>
      </c>
      <c r="J1414" s="50">
        <v>0</v>
      </c>
      <c r="K1414" s="50">
        <v>0</v>
      </c>
      <c r="L1414" s="50">
        <v>0</v>
      </c>
      <c r="M1414" s="50">
        <v>3362541.8</v>
      </c>
      <c r="N1414" s="50">
        <v>3362541.8</v>
      </c>
      <c r="O1414" s="50">
        <v>91015.2</v>
      </c>
      <c r="P1414" s="71">
        <f t="shared" si="43"/>
        <v>0.9736459540120519</v>
      </c>
    </row>
    <row r="1415" spans="1:16" ht="14.4" x14ac:dyDescent="0.2">
      <c r="A1415" s="51" t="s">
        <v>720</v>
      </c>
      <c r="B1415" s="51" t="s">
        <v>721</v>
      </c>
      <c r="C1415" s="70" t="str">
        <f t="shared" ref="C1415:C1478" si="44">+CONCATENATE(A1415," ",B1415)</f>
        <v>21375805 CENTRO COSTAR. PRODUCCIÓN CINEMATOGRÁFIC</v>
      </c>
      <c r="D1415" s="51" t="s">
        <v>689</v>
      </c>
      <c r="E1415" s="51" t="s">
        <v>337</v>
      </c>
      <c r="F1415" s="51" t="s">
        <v>338</v>
      </c>
      <c r="G1415" s="50">
        <v>200000000</v>
      </c>
      <c r="H1415" s="50">
        <v>200000000</v>
      </c>
      <c r="I1415" s="50">
        <v>200000000</v>
      </c>
      <c r="J1415" s="50">
        <v>0</v>
      </c>
      <c r="K1415" s="50">
        <v>0</v>
      </c>
      <c r="L1415" s="50">
        <v>0</v>
      </c>
      <c r="M1415" s="50">
        <v>0</v>
      </c>
      <c r="N1415" s="50">
        <v>0</v>
      </c>
      <c r="O1415" s="50">
        <v>200000000</v>
      </c>
      <c r="P1415" s="71">
        <f t="shared" ref="P1415:P1478" si="45">+IFERROR(M1415/H1415,0)</f>
        <v>0</v>
      </c>
    </row>
    <row r="1416" spans="1:16" ht="14.4" x14ac:dyDescent="0.2">
      <c r="A1416" s="51" t="s">
        <v>720</v>
      </c>
      <c r="B1416" s="51" t="s">
        <v>721</v>
      </c>
      <c r="C1416" s="70" t="str">
        <f t="shared" si="44"/>
        <v>21375805 CENTRO COSTAR. PRODUCCIÓN CINEMATOGRÁFIC</v>
      </c>
      <c r="D1416" s="51" t="s">
        <v>689</v>
      </c>
      <c r="E1416" s="51" t="s">
        <v>339</v>
      </c>
      <c r="F1416" s="51" t="s">
        <v>340</v>
      </c>
      <c r="G1416" s="50">
        <v>8500000</v>
      </c>
      <c r="H1416" s="50">
        <v>8500000</v>
      </c>
      <c r="I1416" s="50">
        <v>8500000</v>
      </c>
      <c r="J1416" s="50">
        <v>0</v>
      </c>
      <c r="K1416" s="50">
        <v>0</v>
      </c>
      <c r="L1416" s="50">
        <v>0</v>
      </c>
      <c r="M1416" s="50">
        <v>0</v>
      </c>
      <c r="N1416" s="50">
        <v>0</v>
      </c>
      <c r="O1416" s="50">
        <v>8500000</v>
      </c>
      <c r="P1416" s="71">
        <f t="shared" si="45"/>
        <v>0</v>
      </c>
    </row>
    <row r="1417" spans="1:16" ht="14.4" x14ac:dyDescent="0.2">
      <c r="A1417" s="51" t="s">
        <v>720</v>
      </c>
      <c r="B1417" s="51" t="s">
        <v>721</v>
      </c>
      <c r="C1417" s="70" t="str">
        <f t="shared" si="44"/>
        <v>21375805 CENTRO COSTAR. PRODUCCIÓN CINEMATOGRÁFIC</v>
      </c>
      <c r="D1417" s="51" t="s">
        <v>689</v>
      </c>
      <c r="E1417" s="51" t="s">
        <v>351</v>
      </c>
      <c r="F1417" s="51" t="s">
        <v>352</v>
      </c>
      <c r="G1417" s="50">
        <v>100000</v>
      </c>
      <c r="H1417" s="50">
        <v>100000</v>
      </c>
      <c r="I1417" s="50">
        <v>100000</v>
      </c>
      <c r="J1417" s="50">
        <v>0</v>
      </c>
      <c r="K1417" s="50">
        <v>0</v>
      </c>
      <c r="L1417" s="50">
        <v>0</v>
      </c>
      <c r="M1417" s="50">
        <v>0</v>
      </c>
      <c r="N1417" s="50">
        <v>0</v>
      </c>
      <c r="O1417" s="50">
        <v>100000</v>
      </c>
      <c r="P1417" s="71">
        <f t="shared" si="45"/>
        <v>0</v>
      </c>
    </row>
    <row r="1418" spans="1:16" ht="14.4" x14ac:dyDescent="0.2">
      <c r="A1418" s="51" t="s">
        <v>720</v>
      </c>
      <c r="B1418" s="51" t="s">
        <v>721</v>
      </c>
      <c r="C1418" s="70" t="str">
        <f t="shared" si="44"/>
        <v>21375805 CENTRO COSTAR. PRODUCCIÓN CINEMATOGRÁFIC</v>
      </c>
      <c r="D1418" s="51" t="s">
        <v>689</v>
      </c>
      <c r="E1418" s="51" t="s">
        <v>355</v>
      </c>
      <c r="F1418" s="51" t="s">
        <v>356</v>
      </c>
      <c r="G1418" s="50">
        <v>8400000</v>
      </c>
      <c r="H1418" s="50">
        <v>8400000</v>
      </c>
      <c r="I1418" s="50">
        <v>8400000</v>
      </c>
      <c r="J1418" s="50">
        <v>0</v>
      </c>
      <c r="K1418" s="50">
        <v>0</v>
      </c>
      <c r="L1418" s="50">
        <v>0</v>
      </c>
      <c r="M1418" s="50">
        <v>0</v>
      </c>
      <c r="N1418" s="50">
        <v>0</v>
      </c>
      <c r="O1418" s="50">
        <v>8400000</v>
      </c>
      <c r="P1418" s="71">
        <f t="shared" si="45"/>
        <v>0</v>
      </c>
    </row>
    <row r="1419" spans="1:16" ht="14.4" x14ac:dyDescent="0.2">
      <c r="A1419" s="51" t="s">
        <v>720</v>
      </c>
      <c r="B1419" s="51" t="s">
        <v>721</v>
      </c>
      <c r="C1419" s="70" t="str">
        <f t="shared" si="44"/>
        <v>21375805 CENTRO COSTAR. PRODUCCIÓN CINEMATOGRÁFIC</v>
      </c>
      <c r="D1419" s="51" t="s">
        <v>689</v>
      </c>
      <c r="E1419" s="51" t="s">
        <v>357</v>
      </c>
      <c r="F1419" s="51" t="s">
        <v>358</v>
      </c>
      <c r="G1419" s="50">
        <v>187300000</v>
      </c>
      <c r="H1419" s="50">
        <v>187300000</v>
      </c>
      <c r="I1419" s="50">
        <v>187300000</v>
      </c>
      <c r="J1419" s="50">
        <v>0</v>
      </c>
      <c r="K1419" s="50">
        <v>0</v>
      </c>
      <c r="L1419" s="50">
        <v>0</v>
      </c>
      <c r="M1419" s="50">
        <v>0</v>
      </c>
      <c r="N1419" s="50">
        <v>0</v>
      </c>
      <c r="O1419" s="50">
        <v>187300000</v>
      </c>
      <c r="P1419" s="71">
        <f t="shared" si="45"/>
        <v>0</v>
      </c>
    </row>
    <row r="1420" spans="1:16" ht="14.4" x14ac:dyDescent="0.2">
      <c r="A1420" s="51" t="s">
        <v>720</v>
      </c>
      <c r="B1420" s="51" t="s">
        <v>721</v>
      </c>
      <c r="C1420" s="70" t="str">
        <f t="shared" si="44"/>
        <v>21375805 CENTRO COSTAR. PRODUCCIÓN CINEMATOGRÁFIC</v>
      </c>
      <c r="D1420" s="51" t="s">
        <v>689</v>
      </c>
      <c r="E1420" s="51" t="s">
        <v>363</v>
      </c>
      <c r="F1420" s="51" t="s">
        <v>364</v>
      </c>
      <c r="G1420" s="50">
        <v>187300000</v>
      </c>
      <c r="H1420" s="50">
        <v>187300000</v>
      </c>
      <c r="I1420" s="50">
        <v>187300000</v>
      </c>
      <c r="J1420" s="50">
        <v>0</v>
      </c>
      <c r="K1420" s="50">
        <v>0</v>
      </c>
      <c r="L1420" s="50">
        <v>0</v>
      </c>
      <c r="M1420" s="50">
        <v>0</v>
      </c>
      <c r="N1420" s="50">
        <v>0</v>
      </c>
      <c r="O1420" s="50">
        <v>187300000</v>
      </c>
      <c r="P1420" s="71">
        <f t="shared" si="45"/>
        <v>0</v>
      </c>
    </row>
    <row r="1421" spans="1:16" ht="14.4" x14ac:dyDescent="0.2">
      <c r="A1421" s="51" t="s">
        <v>720</v>
      </c>
      <c r="B1421" s="51" t="s">
        <v>721</v>
      </c>
      <c r="C1421" s="70" t="str">
        <f t="shared" si="44"/>
        <v>21375805 CENTRO COSTAR. PRODUCCIÓN CINEMATOGRÁFIC</v>
      </c>
      <c r="D1421" s="51" t="s">
        <v>689</v>
      </c>
      <c r="E1421" s="51" t="s">
        <v>365</v>
      </c>
      <c r="F1421" s="51" t="s">
        <v>366</v>
      </c>
      <c r="G1421" s="50">
        <v>4200000</v>
      </c>
      <c r="H1421" s="50">
        <v>4200000</v>
      </c>
      <c r="I1421" s="50">
        <v>4200000</v>
      </c>
      <c r="J1421" s="50">
        <v>0</v>
      </c>
      <c r="K1421" s="50">
        <v>0</v>
      </c>
      <c r="L1421" s="50">
        <v>0</v>
      </c>
      <c r="M1421" s="50">
        <v>0</v>
      </c>
      <c r="N1421" s="50">
        <v>0</v>
      </c>
      <c r="O1421" s="50">
        <v>4200000</v>
      </c>
      <c r="P1421" s="71">
        <f t="shared" si="45"/>
        <v>0</v>
      </c>
    </row>
    <row r="1422" spans="1:16" ht="14.4" x14ac:dyDescent="0.2">
      <c r="A1422" s="51" t="s">
        <v>720</v>
      </c>
      <c r="B1422" s="51" t="s">
        <v>721</v>
      </c>
      <c r="C1422" s="70" t="str">
        <f t="shared" si="44"/>
        <v>21375805 CENTRO COSTAR. PRODUCCIÓN CINEMATOGRÁFIC</v>
      </c>
      <c r="D1422" s="51" t="s">
        <v>689</v>
      </c>
      <c r="E1422" s="51" t="s">
        <v>369</v>
      </c>
      <c r="F1422" s="51" t="s">
        <v>370</v>
      </c>
      <c r="G1422" s="50">
        <v>4200000</v>
      </c>
      <c r="H1422" s="50">
        <v>4200000</v>
      </c>
      <c r="I1422" s="50">
        <v>4200000</v>
      </c>
      <c r="J1422" s="50">
        <v>0</v>
      </c>
      <c r="K1422" s="50">
        <v>0</v>
      </c>
      <c r="L1422" s="50">
        <v>0</v>
      </c>
      <c r="M1422" s="50">
        <v>0</v>
      </c>
      <c r="N1422" s="50">
        <v>0</v>
      </c>
      <c r="O1422" s="50">
        <v>4200000</v>
      </c>
      <c r="P1422" s="71">
        <f t="shared" si="45"/>
        <v>0</v>
      </c>
    </row>
    <row r="1423" spans="1:16" ht="14.4" x14ac:dyDescent="0.2">
      <c r="A1423" s="51" t="s">
        <v>722</v>
      </c>
      <c r="B1423" s="51" t="s">
        <v>723</v>
      </c>
      <c r="C1423" s="70" t="str">
        <f t="shared" si="44"/>
        <v>21375806 CENTRO DE PRODUCCÓN ARTÍSTICA Y CULTURAL</v>
      </c>
      <c r="D1423" s="51" t="s">
        <v>685</v>
      </c>
      <c r="E1423" s="51" t="s">
        <v>686</v>
      </c>
      <c r="F1423" s="51" t="s">
        <v>686</v>
      </c>
      <c r="G1423" s="50">
        <v>1187584010</v>
      </c>
      <c r="H1423" s="50">
        <v>1187584010</v>
      </c>
      <c r="I1423" s="50">
        <v>529160349.5</v>
      </c>
      <c r="J1423" s="50">
        <v>0</v>
      </c>
      <c r="K1423" s="50">
        <v>49912025.729999997</v>
      </c>
      <c r="L1423" s="50">
        <v>4058047.53</v>
      </c>
      <c r="M1423" s="50">
        <v>30815986.559999999</v>
      </c>
      <c r="N1423" s="50">
        <v>30815986.559999999</v>
      </c>
      <c r="O1423" s="50">
        <v>1102797950.1800001</v>
      </c>
      <c r="P1423" s="71">
        <f t="shared" si="45"/>
        <v>2.5948468740329366E-2</v>
      </c>
    </row>
    <row r="1424" spans="1:16" ht="14.4" x14ac:dyDescent="0.2">
      <c r="A1424" s="51" t="s">
        <v>722</v>
      </c>
      <c r="B1424" s="51" t="s">
        <v>723</v>
      </c>
      <c r="C1424" s="70" t="str">
        <f t="shared" si="44"/>
        <v>21375806 CENTRO DE PRODUCCÓN ARTÍSTICA Y CULTURAL</v>
      </c>
      <c r="D1424" s="51" t="s">
        <v>685</v>
      </c>
      <c r="E1424" s="51" t="s">
        <v>11</v>
      </c>
      <c r="F1424" s="51" t="s">
        <v>12</v>
      </c>
      <c r="G1424" s="50">
        <v>299494751</v>
      </c>
      <c r="H1424" s="50">
        <v>299494751</v>
      </c>
      <c r="I1424" s="50">
        <v>299494751</v>
      </c>
      <c r="J1424" s="50">
        <v>0</v>
      </c>
      <c r="K1424" s="50">
        <v>32792493.199999999</v>
      </c>
      <c r="L1424" s="50">
        <v>0</v>
      </c>
      <c r="M1424" s="50">
        <v>30298864.329999998</v>
      </c>
      <c r="N1424" s="50">
        <v>30298864.329999998</v>
      </c>
      <c r="O1424" s="50">
        <v>236403393.47</v>
      </c>
      <c r="P1424" s="71">
        <f t="shared" si="45"/>
        <v>0.10116659550403939</v>
      </c>
    </row>
    <row r="1425" spans="1:16" ht="14.4" x14ac:dyDescent="0.2">
      <c r="A1425" s="51" t="s">
        <v>722</v>
      </c>
      <c r="B1425" s="51" t="s">
        <v>723</v>
      </c>
      <c r="C1425" s="70" t="str">
        <f t="shared" si="44"/>
        <v>21375806 CENTRO DE PRODUCCÓN ARTÍSTICA Y CULTURAL</v>
      </c>
      <c r="D1425" s="51" t="s">
        <v>685</v>
      </c>
      <c r="E1425" s="51" t="s">
        <v>13</v>
      </c>
      <c r="F1425" s="51" t="s">
        <v>14</v>
      </c>
      <c r="G1425" s="50">
        <v>150835200</v>
      </c>
      <c r="H1425" s="50">
        <v>150835200</v>
      </c>
      <c r="I1425" s="50">
        <v>150835200</v>
      </c>
      <c r="J1425" s="50">
        <v>0</v>
      </c>
      <c r="K1425" s="50">
        <v>0</v>
      </c>
      <c r="L1425" s="50">
        <v>0</v>
      </c>
      <c r="M1425" s="50">
        <v>8643578</v>
      </c>
      <c r="N1425" s="50">
        <v>8643578</v>
      </c>
      <c r="O1425" s="50">
        <v>142191622</v>
      </c>
      <c r="P1425" s="71">
        <f t="shared" si="45"/>
        <v>5.7304780316530891E-2</v>
      </c>
    </row>
    <row r="1426" spans="1:16" ht="14.4" x14ac:dyDescent="0.2">
      <c r="A1426" s="51" t="s">
        <v>722</v>
      </c>
      <c r="B1426" s="51" t="s">
        <v>723</v>
      </c>
      <c r="C1426" s="70" t="str">
        <f t="shared" si="44"/>
        <v>21375806 CENTRO DE PRODUCCÓN ARTÍSTICA Y CULTURAL</v>
      </c>
      <c r="D1426" s="51" t="s">
        <v>685</v>
      </c>
      <c r="E1426" s="51" t="s">
        <v>15</v>
      </c>
      <c r="F1426" s="51" t="s">
        <v>16</v>
      </c>
      <c r="G1426" s="50">
        <v>149335200</v>
      </c>
      <c r="H1426" s="50">
        <v>149335200</v>
      </c>
      <c r="I1426" s="50">
        <v>149335200</v>
      </c>
      <c r="J1426" s="50">
        <v>0</v>
      </c>
      <c r="K1426" s="50">
        <v>0</v>
      </c>
      <c r="L1426" s="50">
        <v>0</v>
      </c>
      <c r="M1426" s="50">
        <v>8643578</v>
      </c>
      <c r="N1426" s="50">
        <v>8643578</v>
      </c>
      <c r="O1426" s="50">
        <v>140691622</v>
      </c>
      <c r="P1426" s="71">
        <f t="shared" si="45"/>
        <v>5.7880379173831757E-2</v>
      </c>
    </row>
    <row r="1427" spans="1:16" ht="14.4" x14ac:dyDescent="0.2">
      <c r="A1427" s="51" t="s">
        <v>722</v>
      </c>
      <c r="B1427" s="51" t="s">
        <v>723</v>
      </c>
      <c r="C1427" s="70" t="str">
        <f t="shared" si="44"/>
        <v>21375806 CENTRO DE PRODUCCÓN ARTÍSTICA Y CULTURAL</v>
      </c>
      <c r="D1427" s="51" t="s">
        <v>685</v>
      </c>
      <c r="E1427" s="51" t="s">
        <v>19</v>
      </c>
      <c r="F1427" s="51" t="s">
        <v>20</v>
      </c>
      <c r="G1427" s="50">
        <v>1500000</v>
      </c>
      <c r="H1427" s="50">
        <v>1500000</v>
      </c>
      <c r="I1427" s="50">
        <v>1500000</v>
      </c>
      <c r="J1427" s="50">
        <v>0</v>
      </c>
      <c r="K1427" s="50">
        <v>0</v>
      </c>
      <c r="L1427" s="50">
        <v>0</v>
      </c>
      <c r="M1427" s="50">
        <v>0</v>
      </c>
      <c r="N1427" s="50">
        <v>0</v>
      </c>
      <c r="O1427" s="50">
        <v>1500000</v>
      </c>
      <c r="P1427" s="71">
        <f t="shared" si="45"/>
        <v>0</v>
      </c>
    </row>
    <row r="1428" spans="1:16" ht="14.4" x14ac:dyDescent="0.2">
      <c r="A1428" s="51" t="s">
        <v>722</v>
      </c>
      <c r="B1428" s="51" t="s">
        <v>723</v>
      </c>
      <c r="C1428" s="70" t="str">
        <f t="shared" si="44"/>
        <v>21375806 CENTRO DE PRODUCCÓN ARTÍSTICA Y CULTURAL</v>
      </c>
      <c r="D1428" s="51" t="s">
        <v>685</v>
      </c>
      <c r="E1428" s="51" t="s">
        <v>21</v>
      </c>
      <c r="F1428" s="51" t="s">
        <v>22</v>
      </c>
      <c r="G1428" s="50">
        <v>23000000</v>
      </c>
      <c r="H1428" s="50">
        <v>23000000</v>
      </c>
      <c r="I1428" s="50">
        <v>23000000</v>
      </c>
      <c r="J1428" s="50">
        <v>0</v>
      </c>
      <c r="K1428" s="50">
        <v>0</v>
      </c>
      <c r="L1428" s="50">
        <v>0</v>
      </c>
      <c r="M1428" s="50">
        <v>1566964.65</v>
      </c>
      <c r="N1428" s="50">
        <v>1566964.65</v>
      </c>
      <c r="O1428" s="50">
        <v>21433035.350000001</v>
      </c>
      <c r="P1428" s="71">
        <f t="shared" si="45"/>
        <v>6.8128897826086957E-2</v>
      </c>
    </row>
    <row r="1429" spans="1:16" ht="14.4" x14ac:dyDescent="0.2">
      <c r="A1429" s="51" t="s">
        <v>722</v>
      </c>
      <c r="B1429" s="51" t="s">
        <v>723</v>
      </c>
      <c r="C1429" s="70" t="str">
        <f t="shared" si="44"/>
        <v>21375806 CENTRO DE PRODUCCÓN ARTÍSTICA Y CULTURAL</v>
      </c>
      <c r="D1429" s="51" t="s">
        <v>685</v>
      </c>
      <c r="E1429" s="51" t="s">
        <v>23</v>
      </c>
      <c r="F1429" s="51" t="s">
        <v>24</v>
      </c>
      <c r="G1429" s="50">
        <v>23000000</v>
      </c>
      <c r="H1429" s="50">
        <v>23000000</v>
      </c>
      <c r="I1429" s="50">
        <v>23000000</v>
      </c>
      <c r="J1429" s="50">
        <v>0</v>
      </c>
      <c r="K1429" s="50">
        <v>0</v>
      </c>
      <c r="L1429" s="50">
        <v>0</v>
      </c>
      <c r="M1429" s="50">
        <v>1566964.65</v>
      </c>
      <c r="N1429" s="50">
        <v>1566964.65</v>
      </c>
      <c r="O1429" s="50">
        <v>21433035.350000001</v>
      </c>
      <c r="P1429" s="71">
        <f t="shared" si="45"/>
        <v>6.8128897826086957E-2</v>
      </c>
    </row>
    <row r="1430" spans="1:16" ht="14.4" x14ac:dyDescent="0.2">
      <c r="A1430" s="51" t="s">
        <v>722</v>
      </c>
      <c r="B1430" s="51" t="s">
        <v>723</v>
      </c>
      <c r="C1430" s="70" t="str">
        <f t="shared" si="44"/>
        <v>21375806 CENTRO DE PRODUCCÓN ARTÍSTICA Y CULTURAL</v>
      </c>
      <c r="D1430" s="51" t="s">
        <v>685</v>
      </c>
      <c r="E1430" s="51" t="s">
        <v>27</v>
      </c>
      <c r="F1430" s="51" t="s">
        <v>28</v>
      </c>
      <c r="G1430" s="50">
        <v>79661527</v>
      </c>
      <c r="H1430" s="50">
        <v>79661527</v>
      </c>
      <c r="I1430" s="50">
        <v>79661527</v>
      </c>
      <c r="J1430" s="50">
        <v>0</v>
      </c>
      <c r="K1430" s="50">
        <v>0</v>
      </c>
      <c r="L1430" s="50">
        <v>0</v>
      </c>
      <c r="M1430" s="50">
        <v>16082395.68</v>
      </c>
      <c r="N1430" s="50">
        <v>16082395.68</v>
      </c>
      <c r="O1430" s="50">
        <v>63579131.32</v>
      </c>
      <c r="P1430" s="71">
        <f t="shared" si="45"/>
        <v>0.20188409996208082</v>
      </c>
    </row>
    <row r="1431" spans="1:16" ht="14.4" x14ac:dyDescent="0.2">
      <c r="A1431" s="51" t="s">
        <v>722</v>
      </c>
      <c r="B1431" s="51" t="s">
        <v>723</v>
      </c>
      <c r="C1431" s="70" t="str">
        <f t="shared" si="44"/>
        <v>21375806 CENTRO DE PRODUCCÓN ARTÍSTICA Y CULTURAL</v>
      </c>
      <c r="D1431" s="51" t="s">
        <v>685</v>
      </c>
      <c r="E1431" s="51" t="s">
        <v>29</v>
      </c>
      <c r="F1431" s="51" t="s">
        <v>30</v>
      </c>
      <c r="G1431" s="50">
        <v>19200000</v>
      </c>
      <c r="H1431" s="50">
        <v>19200000</v>
      </c>
      <c r="I1431" s="50">
        <v>19200000</v>
      </c>
      <c r="J1431" s="50">
        <v>0</v>
      </c>
      <c r="K1431" s="50">
        <v>0</v>
      </c>
      <c r="L1431" s="50">
        <v>0</v>
      </c>
      <c r="M1431" s="50">
        <v>1129880</v>
      </c>
      <c r="N1431" s="50">
        <v>1129880</v>
      </c>
      <c r="O1431" s="50">
        <v>18070120</v>
      </c>
      <c r="P1431" s="71">
        <f t="shared" si="45"/>
        <v>5.8847916666666666E-2</v>
      </c>
    </row>
    <row r="1432" spans="1:16" ht="14.4" x14ac:dyDescent="0.2">
      <c r="A1432" s="51" t="s">
        <v>722</v>
      </c>
      <c r="B1432" s="51" t="s">
        <v>723</v>
      </c>
      <c r="C1432" s="70" t="str">
        <f t="shared" si="44"/>
        <v>21375806 CENTRO DE PRODUCCÓN ARTÍSTICA Y CULTURAL</v>
      </c>
      <c r="D1432" s="51" t="s">
        <v>685</v>
      </c>
      <c r="E1432" s="51" t="s">
        <v>31</v>
      </c>
      <c r="F1432" s="51" t="s">
        <v>32</v>
      </c>
      <c r="G1432" s="50">
        <v>18153270</v>
      </c>
      <c r="H1432" s="50">
        <v>18153270</v>
      </c>
      <c r="I1432" s="50">
        <v>18153270</v>
      </c>
      <c r="J1432" s="50">
        <v>0</v>
      </c>
      <c r="K1432" s="50">
        <v>0</v>
      </c>
      <c r="L1432" s="50">
        <v>0</v>
      </c>
      <c r="M1432" s="50">
        <v>1544042.5</v>
      </c>
      <c r="N1432" s="50">
        <v>1544042.5</v>
      </c>
      <c r="O1432" s="50">
        <v>16609227.5</v>
      </c>
      <c r="P1432" s="71">
        <f t="shared" si="45"/>
        <v>8.5055888002547195E-2</v>
      </c>
    </row>
    <row r="1433" spans="1:16" ht="14.4" x14ac:dyDescent="0.2">
      <c r="A1433" s="51" t="s">
        <v>722</v>
      </c>
      <c r="B1433" s="51" t="s">
        <v>723</v>
      </c>
      <c r="C1433" s="70" t="str">
        <f t="shared" si="44"/>
        <v>21375806 CENTRO DE PRODUCCÓN ARTÍSTICA Y CULTURAL</v>
      </c>
      <c r="D1433" s="51" t="s">
        <v>685</v>
      </c>
      <c r="E1433" s="51" t="s">
        <v>33</v>
      </c>
      <c r="F1433" s="51" t="s">
        <v>34</v>
      </c>
      <c r="G1433" s="50">
        <v>19648103</v>
      </c>
      <c r="H1433" s="50">
        <v>19648103</v>
      </c>
      <c r="I1433" s="50">
        <v>19648103</v>
      </c>
      <c r="J1433" s="50">
        <v>0</v>
      </c>
      <c r="K1433" s="50">
        <v>0</v>
      </c>
      <c r="L1433" s="50">
        <v>0</v>
      </c>
      <c r="M1433" s="50">
        <v>0</v>
      </c>
      <c r="N1433" s="50">
        <v>0</v>
      </c>
      <c r="O1433" s="50">
        <v>19648103</v>
      </c>
      <c r="P1433" s="71">
        <f t="shared" si="45"/>
        <v>0</v>
      </c>
    </row>
    <row r="1434" spans="1:16" ht="14.4" x14ac:dyDescent="0.2">
      <c r="A1434" s="51" t="s">
        <v>722</v>
      </c>
      <c r="B1434" s="51" t="s">
        <v>723</v>
      </c>
      <c r="C1434" s="70" t="str">
        <f t="shared" si="44"/>
        <v>21375806 CENTRO DE PRODUCCÓN ARTÍSTICA Y CULTURAL</v>
      </c>
      <c r="D1434" s="51" t="s">
        <v>685</v>
      </c>
      <c r="E1434" s="51" t="s">
        <v>35</v>
      </c>
      <c r="F1434" s="51" t="s">
        <v>36</v>
      </c>
      <c r="G1434" s="50">
        <v>17160154</v>
      </c>
      <c r="H1434" s="50">
        <v>17160154</v>
      </c>
      <c r="I1434" s="50">
        <v>17160154</v>
      </c>
      <c r="J1434" s="50">
        <v>0</v>
      </c>
      <c r="K1434" s="50">
        <v>0</v>
      </c>
      <c r="L1434" s="50">
        <v>0</v>
      </c>
      <c r="M1434" s="50">
        <v>13120938.68</v>
      </c>
      <c r="N1434" s="50">
        <v>13120938.68</v>
      </c>
      <c r="O1434" s="50">
        <v>4039215.32</v>
      </c>
      <c r="P1434" s="71">
        <f t="shared" si="45"/>
        <v>0.76461660425658184</v>
      </c>
    </row>
    <row r="1435" spans="1:16" ht="14.4" x14ac:dyDescent="0.2">
      <c r="A1435" s="51" t="s">
        <v>722</v>
      </c>
      <c r="B1435" s="51" t="s">
        <v>723</v>
      </c>
      <c r="C1435" s="70" t="str">
        <f t="shared" si="44"/>
        <v>21375806 CENTRO DE PRODUCCÓN ARTÍSTICA Y CULTURAL</v>
      </c>
      <c r="D1435" s="51" t="s">
        <v>685</v>
      </c>
      <c r="E1435" s="51" t="s">
        <v>37</v>
      </c>
      <c r="F1435" s="51" t="s">
        <v>38</v>
      </c>
      <c r="G1435" s="50">
        <v>5500000</v>
      </c>
      <c r="H1435" s="50">
        <v>5500000</v>
      </c>
      <c r="I1435" s="50">
        <v>5500000</v>
      </c>
      <c r="J1435" s="50">
        <v>0</v>
      </c>
      <c r="K1435" s="50">
        <v>0</v>
      </c>
      <c r="L1435" s="50">
        <v>0</v>
      </c>
      <c r="M1435" s="50">
        <v>287534.5</v>
      </c>
      <c r="N1435" s="50">
        <v>287534.5</v>
      </c>
      <c r="O1435" s="50">
        <v>5212465.5</v>
      </c>
      <c r="P1435" s="71">
        <f t="shared" si="45"/>
        <v>5.2278999999999999E-2</v>
      </c>
    </row>
    <row r="1436" spans="1:16" ht="14.4" x14ac:dyDescent="0.2">
      <c r="A1436" s="51" t="s">
        <v>722</v>
      </c>
      <c r="B1436" s="51" t="s">
        <v>723</v>
      </c>
      <c r="C1436" s="70" t="str">
        <f t="shared" si="44"/>
        <v>21375806 CENTRO DE PRODUCCÓN ARTÍSTICA Y CULTURAL</v>
      </c>
      <c r="D1436" s="51" t="s">
        <v>685</v>
      </c>
      <c r="E1436" s="51" t="s">
        <v>39</v>
      </c>
      <c r="F1436" s="51" t="s">
        <v>40</v>
      </c>
      <c r="G1436" s="50">
        <v>22800241</v>
      </c>
      <c r="H1436" s="50">
        <v>22800241</v>
      </c>
      <c r="I1436" s="50">
        <v>22800241</v>
      </c>
      <c r="J1436" s="50">
        <v>0</v>
      </c>
      <c r="K1436" s="50">
        <v>16254539.800000001</v>
      </c>
      <c r="L1436" s="50">
        <v>0</v>
      </c>
      <c r="M1436" s="50">
        <v>1985653</v>
      </c>
      <c r="N1436" s="50">
        <v>1985653</v>
      </c>
      <c r="O1436" s="50">
        <v>4560048.2</v>
      </c>
      <c r="P1436" s="71">
        <f t="shared" si="45"/>
        <v>8.7089123312336925E-2</v>
      </c>
    </row>
    <row r="1437" spans="1:16" ht="14.4" x14ac:dyDescent="0.2">
      <c r="A1437" s="51" t="s">
        <v>722</v>
      </c>
      <c r="B1437" s="51" t="s">
        <v>723</v>
      </c>
      <c r="C1437" s="70" t="str">
        <f t="shared" si="44"/>
        <v>21375806 CENTRO DE PRODUCCÓN ARTÍSTICA Y CULTURAL</v>
      </c>
      <c r="D1437" s="51" t="s">
        <v>685</v>
      </c>
      <c r="E1437" s="51" t="s">
        <v>59</v>
      </c>
      <c r="F1437" s="51" t="s">
        <v>42</v>
      </c>
      <c r="G1437" s="50">
        <v>21630998</v>
      </c>
      <c r="H1437" s="50">
        <v>21630998</v>
      </c>
      <c r="I1437" s="50">
        <v>21630998</v>
      </c>
      <c r="J1437" s="50">
        <v>0</v>
      </c>
      <c r="K1437" s="50">
        <v>15420972.4</v>
      </c>
      <c r="L1437" s="50">
        <v>0</v>
      </c>
      <c r="M1437" s="50">
        <v>1883826</v>
      </c>
      <c r="N1437" s="50">
        <v>1883826</v>
      </c>
      <c r="O1437" s="50">
        <v>4326199.5999999996</v>
      </c>
      <c r="P1437" s="71">
        <f t="shared" si="45"/>
        <v>8.7089185621486348E-2</v>
      </c>
    </row>
    <row r="1438" spans="1:16" ht="14.4" x14ac:dyDescent="0.2">
      <c r="A1438" s="51" t="s">
        <v>722</v>
      </c>
      <c r="B1438" s="51" t="s">
        <v>723</v>
      </c>
      <c r="C1438" s="70" t="str">
        <f t="shared" si="44"/>
        <v>21375806 CENTRO DE PRODUCCÓN ARTÍSTICA Y CULTURAL</v>
      </c>
      <c r="D1438" s="51" t="s">
        <v>685</v>
      </c>
      <c r="E1438" s="51" t="s">
        <v>81</v>
      </c>
      <c r="F1438" s="51" t="s">
        <v>63</v>
      </c>
      <c r="G1438" s="50">
        <v>1169243</v>
      </c>
      <c r="H1438" s="50">
        <v>1169243</v>
      </c>
      <c r="I1438" s="50">
        <v>1169243</v>
      </c>
      <c r="J1438" s="50">
        <v>0</v>
      </c>
      <c r="K1438" s="50">
        <v>833567.4</v>
      </c>
      <c r="L1438" s="50">
        <v>0</v>
      </c>
      <c r="M1438" s="50">
        <v>101827</v>
      </c>
      <c r="N1438" s="50">
        <v>101827</v>
      </c>
      <c r="O1438" s="50">
        <v>233848.6</v>
      </c>
      <c r="P1438" s="71">
        <f t="shared" si="45"/>
        <v>8.7087970592939198E-2</v>
      </c>
    </row>
    <row r="1439" spans="1:16" ht="14.4" x14ac:dyDescent="0.2">
      <c r="A1439" s="51" t="s">
        <v>722</v>
      </c>
      <c r="B1439" s="51" t="s">
        <v>723</v>
      </c>
      <c r="C1439" s="70" t="str">
        <f t="shared" si="44"/>
        <v>21375806 CENTRO DE PRODUCCÓN ARTÍSTICA Y CULTURAL</v>
      </c>
      <c r="D1439" s="51" t="s">
        <v>685</v>
      </c>
      <c r="E1439" s="51" t="s">
        <v>84</v>
      </c>
      <c r="F1439" s="51" t="s">
        <v>85</v>
      </c>
      <c r="G1439" s="50">
        <v>23197783</v>
      </c>
      <c r="H1439" s="50">
        <v>23197783</v>
      </c>
      <c r="I1439" s="50">
        <v>23197783</v>
      </c>
      <c r="J1439" s="50">
        <v>0</v>
      </c>
      <c r="K1439" s="50">
        <v>16537953.4</v>
      </c>
      <c r="L1439" s="50">
        <v>0</v>
      </c>
      <c r="M1439" s="50">
        <v>2020273</v>
      </c>
      <c r="N1439" s="50">
        <v>2020273</v>
      </c>
      <c r="O1439" s="50">
        <v>4639556.5999999996</v>
      </c>
      <c r="P1439" s="71">
        <f t="shared" si="45"/>
        <v>8.7089055018748987E-2</v>
      </c>
    </row>
    <row r="1440" spans="1:16" ht="14.4" x14ac:dyDescent="0.2">
      <c r="A1440" s="51" t="s">
        <v>722</v>
      </c>
      <c r="B1440" s="51" t="s">
        <v>723</v>
      </c>
      <c r="C1440" s="70" t="str">
        <f t="shared" si="44"/>
        <v>21375806 CENTRO DE PRODUCCÓN ARTÍSTICA Y CULTURAL</v>
      </c>
      <c r="D1440" s="51" t="s">
        <v>685</v>
      </c>
      <c r="E1440" s="51" t="s">
        <v>104</v>
      </c>
      <c r="F1440" s="51" t="s">
        <v>87</v>
      </c>
      <c r="G1440" s="50">
        <v>12674595</v>
      </c>
      <c r="H1440" s="50">
        <v>12674595</v>
      </c>
      <c r="I1440" s="50">
        <v>12674595</v>
      </c>
      <c r="J1440" s="50">
        <v>0</v>
      </c>
      <c r="K1440" s="50">
        <v>9035856</v>
      </c>
      <c r="L1440" s="50">
        <v>0</v>
      </c>
      <c r="M1440" s="50">
        <v>1103820</v>
      </c>
      <c r="N1440" s="50">
        <v>1103820</v>
      </c>
      <c r="O1440" s="50">
        <v>2534919</v>
      </c>
      <c r="P1440" s="71">
        <f t="shared" si="45"/>
        <v>8.7089173263524403E-2</v>
      </c>
    </row>
    <row r="1441" spans="1:16" ht="14.4" x14ac:dyDescent="0.2">
      <c r="A1441" s="51" t="s">
        <v>722</v>
      </c>
      <c r="B1441" s="51" t="s">
        <v>723</v>
      </c>
      <c r="C1441" s="70" t="str">
        <f t="shared" si="44"/>
        <v>21375806 CENTRO DE PRODUCCÓN ARTÍSTICA Y CULTURAL</v>
      </c>
      <c r="D1441" s="51" t="s">
        <v>685</v>
      </c>
      <c r="E1441" s="51" t="s">
        <v>125</v>
      </c>
      <c r="F1441" s="51" t="s">
        <v>108</v>
      </c>
      <c r="G1441" s="50">
        <v>7015459</v>
      </c>
      <c r="H1441" s="50">
        <v>7015459</v>
      </c>
      <c r="I1441" s="50">
        <v>7015459</v>
      </c>
      <c r="J1441" s="50">
        <v>0</v>
      </c>
      <c r="K1441" s="50">
        <v>5001399.2</v>
      </c>
      <c r="L1441" s="50">
        <v>0</v>
      </c>
      <c r="M1441" s="50">
        <v>610968</v>
      </c>
      <c r="N1441" s="50">
        <v>610968</v>
      </c>
      <c r="O1441" s="50">
        <v>1403091.8</v>
      </c>
      <c r="P1441" s="71">
        <f t="shared" si="45"/>
        <v>8.7088813433304935E-2</v>
      </c>
    </row>
    <row r="1442" spans="1:16" ht="14.4" x14ac:dyDescent="0.2">
      <c r="A1442" s="51" t="s">
        <v>722</v>
      </c>
      <c r="B1442" s="51" t="s">
        <v>723</v>
      </c>
      <c r="C1442" s="70" t="str">
        <f t="shared" si="44"/>
        <v>21375806 CENTRO DE PRODUCCÓN ARTÍSTICA Y CULTURAL</v>
      </c>
      <c r="D1442" s="51" t="s">
        <v>685</v>
      </c>
      <c r="E1442" s="51" t="s">
        <v>146</v>
      </c>
      <c r="F1442" s="51" t="s">
        <v>129</v>
      </c>
      <c r="G1442" s="50">
        <v>3507729</v>
      </c>
      <c r="H1442" s="50">
        <v>3507729</v>
      </c>
      <c r="I1442" s="50">
        <v>3507729</v>
      </c>
      <c r="J1442" s="50">
        <v>0</v>
      </c>
      <c r="K1442" s="50">
        <v>2500698.2000000002</v>
      </c>
      <c r="L1442" s="50">
        <v>0</v>
      </c>
      <c r="M1442" s="50">
        <v>305485</v>
      </c>
      <c r="N1442" s="50">
        <v>305485</v>
      </c>
      <c r="O1442" s="50">
        <v>701545.8</v>
      </c>
      <c r="P1442" s="71">
        <f t="shared" si="45"/>
        <v>8.7089110931887842E-2</v>
      </c>
    </row>
    <row r="1443" spans="1:16" ht="14.4" x14ac:dyDescent="0.2">
      <c r="A1443" s="51" t="s">
        <v>722</v>
      </c>
      <c r="B1443" s="51" t="s">
        <v>723</v>
      </c>
      <c r="C1443" s="70" t="str">
        <f t="shared" si="44"/>
        <v>21375806 CENTRO DE PRODUCCÓN ARTÍSTICA Y CULTURAL</v>
      </c>
      <c r="D1443" s="51" t="s">
        <v>685</v>
      </c>
      <c r="E1443" s="51" t="s">
        <v>167</v>
      </c>
      <c r="F1443" s="51" t="s">
        <v>168</v>
      </c>
      <c r="G1443" s="50">
        <v>682015124</v>
      </c>
      <c r="H1443" s="50">
        <v>682015124</v>
      </c>
      <c r="I1443" s="50">
        <v>174253781</v>
      </c>
      <c r="J1443" s="50">
        <v>0</v>
      </c>
      <c r="K1443" s="50">
        <v>13231239.07</v>
      </c>
      <c r="L1443" s="50">
        <v>4058047.53</v>
      </c>
      <c r="M1443" s="50">
        <v>579.69000000000005</v>
      </c>
      <c r="N1443" s="50">
        <v>579.69000000000005</v>
      </c>
      <c r="O1443" s="50">
        <v>664725257.71000004</v>
      </c>
      <c r="P1443" s="71">
        <f t="shared" si="45"/>
        <v>8.4996648842643567E-7</v>
      </c>
    </row>
    <row r="1444" spans="1:16" ht="14.4" x14ac:dyDescent="0.2">
      <c r="A1444" s="51" t="s">
        <v>722</v>
      </c>
      <c r="B1444" s="51" t="s">
        <v>723</v>
      </c>
      <c r="C1444" s="70" t="str">
        <f t="shared" si="44"/>
        <v>21375806 CENTRO DE PRODUCCÓN ARTÍSTICA Y CULTURAL</v>
      </c>
      <c r="D1444" s="51" t="s">
        <v>685</v>
      </c>
      <c r="E1444" s="51" t="s">
        <v>169</v>
      </c>
      <c r="F1444" s="51" t="s">
        <v>170</v>
      </c>
      <c r="G1444" s="50">
        <v>201253000</v>
      </c>
      <c r="H1444" s="50">
        <v>201253000</v>
      </c>
      <c r="I1444" s="50">
        <v>50313250</v>
      </c>
      <c r="J1444" s="50">
        <v>0</v>
      </c>
      <c r="K1444" s="50">
        <v>0</v>
      </c>
      <c r="L1444" s="50">
        <v>0</v>
      </c>
      <c r="M1444" s="50">
        <v>0</v>
      </c>
      <c r="N1444" s="50">
        <v>0</v>
      </c>
      <c r="O1444" s="50">
        <v>201253000</v>
      </c>
      <c r="P1444" s="71">
        <f t="shared" si="45"/>
        <v>0</v>
      </c>
    </row>
    <row r="1445" spans="1:16" ht="14.4" x14ac:dyDescent="0.2">
      <c r="A1445" s="51" t="s">
        <v>722</v>
      </c>
      <c r="B1445" s="51" t="s">
        <v>723</v>
      </c>
      <c r="C1445" s="70" t="str">
        <f t="shared" si="44"/>
        <v>21375806 CENTRO DE PRODUCCÓN ARTÍSTICA Y CULTURAL</v>
      </c>
      <c r="D1445" s="51" t="s">
        <v>685</v>
      </c>
      <c r="E1445" s="51" t="s">
        <v>173</v>
      </c>
      <c r="F1445" s="51" t="s">
        <v>174</v>
      </c>
      <c r="G1445" s="50">
        <v>106858000</v>
      </c>
      <c r="H1445" s="50">
        <v>106858000</v>
      </c>
      <c r="I1445" s="50">
        <v>26714500</v>
      </c>
      <c r="J1445" s="50">
        <v>0</v>
      </c>
      <c r="K1445" s="50">
        <v>0</v>
      </c>
      <c r="L1445" s="50">
        <v>0</v>
      </c>
      <c r="M1445" s="50">
        <v>0</v>
      </c>
      <c r="N1445" s="50">
        <v>0</v>
      </c>
      <c r="O1445" s="50">
        <v>106858000</v>
      </c>
      <c r="P1445" s="71">
        <f t="shared" si="45"/>
        <v>0</v>
      </c>
    </row>
    <row r="1446" spans="1:16" ht="14.4" x14ac:dyDescent="0.2">
      <c r="A1446" s="51" t="s">
        <v>722</v>
      </c>
      <c r="B1446" s="51" t="s">
        <v>723</v>
      </c>
      <c r="C1446" s="70" t="str">
        <f t="shared" si="44"/>
        <v>21375806 CENTRO DE PRODUCCÓN ARTÍSTICA Y CULTURAL</v>
      </c>
      <c r="D1446" s="51" t="s">
        <v>685</v>
      </c>
      <c r="E1446" s="51" t="s">
        <v>179</v>
      </c>
      <c r="F1446" s="51" t="s">
        <v>180</v>
      </c>
      <c r="G1446" s="50">
        <v>94395000</v>
      </c>
      <c r="H1446" s="50">
        <v>94395000</v>
      </c>
      <c r="I1446" s="50">
        <v>23598750</v>
      </c>
      <c r="J1446" s="50">
        <v>0</v>
      </c>
      <c r="K1446" s="50">
        <v>0</v>
      </c>
      <c r="L1446" s="50">
        <v>0</v>
      </c>
      <c r="M1446" s="50">
        <v>0</v>
      </c>
      <c r="N1446" s="50">
        <v>0</v>
      </c>
      <c r="O1446" s="50">
        <v>94395000</v>
      </c>
      <c r="P1446" s="71">
        <f t="shared" si="45"/>
        <v>0</v>
      </c>
    </row>
    <row r="1447" spans="1:16" ht="14.4" x14ac:dyDescent="0.2">
      <c r="A1447" s="51" t="s">
        <v>722</v>
      </c>
      <c r="B1447" s="51" t="s">
        <v>723</v>
      </c>
      <c r="C1447" s="70" t="str">
        <f t="shared" si="44"/>
        <v>21375806 CENTRO DE PRODUCCÓN ARTÍSTICA Y CULTURAL</v>
      </c>
      <c r="D1447" s="51" t="s">
        <v>685</v>
      </c>
      <c r="E1447" s="51" t="s">
        <v>181</v>
      </c>
      <c r="F1447" s="51" t="s">
        <v>182</v>
      </c>
      <c r="G1447" s="50">
        <v>24386722</v>
      </c>
      <c r="H1447" s="50">
        <v>24386722</v>
      </c>
      <c r="I1447" s="50">
        <v>6096680.5</v>
      </c>
      <c r="J1447" s="50">
        <v>0</v>
      </c>
      <c r="K1447" s="50">
        <v>403688.72</v>
      </c>
      <c r="L1447" s="50">
        <v>1902930.15</v>
      </c>
      <c r="M1447" s="50">
        <v>0</v>
      </c>
      <c r="N1447" s="50">
        <v>0</v>
      </c>
      <c r="O1447" s="50">
        <v>22080103.129999999</v>
      </c>
      <c r="P1447" s="71">
        <f t="shared" si="45"/>
        <v>0</v>
      </c>
    </row>
    <row r="1448" spans="1:16" ht="14.4" x14ac:dyDescent="0.2">
      <c r="A1448" s="51" t="s">
        <v>722</v>
      </c>
      <c r="B1448" s="51" t="s">
        <v>723</v>
      </c>
      <c r="C1448" s="70" t="str">
        <f t="shared" si="44"/>
        <v>21375806 CENTRO DE PRODUCCÓN ARTÍSTICA Y CULTURAL</v>
      </c>
      <c r="D1448" s="51" t="s">
        <v>685</v>
      </c>
      <c r="E1448" s="51" t="s">
        <v>185</v>
      </c>
      <c r="F1448" s="51" t="s">
        <v>186</v>
      </c>
      <c r="G1448" s="50">
        <v>966000</v>
      </c>
      <c r="H1448" s="50">
        <v>966000</v>
      </c>
      <c r="I1448" s="50">
        <v>241500</v>
      </c>
      <c r="J1448" s="50">
        <v>0</v>
      </c>
      <c r="K1448" s="50">
        <v>241500</v>
      </c>
      <c r="L1448" s="50">
        <v>0</v>
      </c>
      <c r="M1448" s="50">
        <v>0</v>
      </c>
      <c r="N1448" s="50">
        <v>0</v>
      </c>
      <c r="O1448" s="50">
        <v>724500</v>
      </c>
      <c r="P1448" s="71">
        <f t="shared" si="45"/>
        <v>0</v>
      </c>
    </row>
    <row r="1449" spans="1:16" ht="14.4" x14ac:dyDescent="0.2">
      <c r="A1449" s="51" t="s">
        <v>722</v>
      </c>
      <c r="B1449" s="51" t="s">
        <v>723</v>
      </c>
      <c r="C1449" s="70" t="str">
        <f t="shared" si="44"/>
        <v>21375806 CENTRO DE PRODUCCÓN ARTÍSTICA Y CULTURAL</v>
      </c>
      <c r="D1449" s="51" t="s">
        <v>685</v>
      </c>
      <c r="E1449" s="51" t="s">
        <v>189</v>
      </c>
      <c r="F1449" s="51" t="s">
        <v>190</v>
      </c>
      <c r="G1449" s="50">
        <v>23420722</v>
      </c>
      <c r="H1449" s="50">
        <v>23420722</v>
      </c>
      <c r="I1449" s="50">
        <v>5855180.5</v>
      </c>
      <c r="J1449" s="50">
        <v>0</v>
      </c>
      <c r="K1449" s="50">
        <v>162188.72</v>
      </c>
      <c r="L1449" s="50">
        <v>1902930.15</v>
      </c>
      <c r="M1449" s="50">
        <v>0</v>
      </c>
      <c r="N1449" s="50">
        <v>0</v>
      </c>
      <c r="O1449" s="50">
        <v>21355603.129999999</v>
      </c>
      <c r="P1449" s="71">
        <f t="shared" si="45"/>
        <v>0</v>
      </c>
    </row>
    <row r="1450" spans="1:16" ht="14.4" x14ac:dyDescent="0.2">
      <c r="A1450" s="51" t="s">
        <v>722</v>
      </c>
      <c r="B1450" s="51" t="s">
        <v>723</v>
      </c>
      <c r="C1450" s="70" t="str">
        <f t="shared" si="44"/>
        <v>21375806 CENTRO DE PRODUCCÓN ARTÍSTICA Y CULTURAL</v>
      </c>
      <c r="D1450" s="51" t="s">
        <v>685</v>
      </c>
      <c r="E1450" s="51" t="s">
        <v>193</v>
      </c>
      <c r="F1450" s="51" t="s">
        <v>194</v>
      </c>
      <c r="G1450" s="50">
        <v>34446589</v>
      </c>
      <c r="H1450" s="50">
        <v>34446589</v>
      </c>
      <c r="I1450" s="50">
        <v>8611647.25</v>
      </c>
      <c r="J1450" s="50">
        <v>0</v>
      </c>
      <c r="K1450" s="50">
        <v>20506.84</v>
      </c>
      <c r="L1450" s="50">
        <v>0</v>
      </c>
      <c r="M1450" s="50">
        <v>0</v>
      </c>
      <c r="N1450" s="50">
        <v>0</v>
      </c>
      <c r="O1450" s="50">
        <v>34426082.159999996</v>
      </c>
      <c r="P1450" s="71">
        <f t="shared" si="45"/>
        <v>0</v>
      </c>
    </row>
    <row r="1451" spans="1:16" ht="14.4" x14ac:dyDescent="0.2">
      <c r="A1451" s="51" t="s">
        <v>722</v>
      </c>
      <c r="B1451" s="51" t="s">
        <v>723</v>
      </c>
      <c r="C1451" s="70" t="str">
        <f t="shared" si="44"/>
        <v>21375806 CENTRO DE PRODUCCÓN ARTÍSTICA Y CULTURAL</v>
      </c>
      <c r="D1451" s="51" t="s">
        <v>685</v>
      </c>
      <c r="E1451" s="51" t="s">
        <v>195</v>
      </c>
      <c r="F1451" s="51" t="s">
        <v>196</v>
      </c>
      <c r="G1451" s="50">
        <v>1000000</v>
      </c>
      <c r="H1451" s="50">
        <v>1000000</v>
      </c>
      <c r="I1451" s="50">
        <v>250000</v>
      </c>
      <c r="J1451" s="50">
        <v>0</v>
      </c>
      <c r="K1451" s="50">
        <v>0</v>
      </c>
      <c r="L1451" s="50">
        <v>0</v>
      </c>
      <c r="M1451" s="50">
        <v>0</v>
      </c>
      <c r="N1451" s="50">
        <v>0</v>
      </c>
      <c r="O1451" s="50">
        <v>1000000</v>
      </c>
      <c r="P1451" s="71">
        <f t="shared" si="45"/>
        <v>0</v>
      </c>
    </row>
    <row r="1452" spans="1:16" ht="14.4" x14ac:dyDescent="0.2">
      <c r="A1452" s="51" t="s">
        <v>722</v>
      </c>
      <c r="B1452" s="51" t="s">
        <v>723</v>
      </c>
      <c r="C1452" s="70" t="str">
        <f t="shared" si="44"/>
        <v>21375806 CENTRO DE PRODUCCÓN ARTÍSTICA Y CULTURAL</v>
      </c>
      <c r="D1452" s="51" t="s">
        <v>685</v>
      </c>
      <c r="E1452" s="51" t="s">
        <v>197</v>
      </c>
      <c r="F1452" s="51" t="s">
        <v>198</v>
      </c>
      <c r="G1452" s="50">
        <v>28000000</v>
      </c>
      <c r="H1452" s="50">
        <v>28000000</v>
      </c>
      <c r="I1452" s="50">
        <v>7000000</v>
      </c>
      <c r="J1452" s="50">
        <v>0</v>
      </c>
      <c r="K1452" s="50">
        <v>0</v>
      </c>
      <c r="L1452" s="50">
        <v>0</v>
      </c>
      <c r="M1452" s="50">
        <v>0</v>
      </c>
      <c r="N1452" s="50">
        <v>0</v>
      </c>
      <c r="O1452" s="50">
        <v>28000000</v>
      </c>
      <c r="P1452" s="71">
        <f t="shared" si="45"/>
        <v>0</v>
      </c>
    </row>
    <row r="1453" spans="1:16" ht="14.4" x14ac:dyDescent="0.2">
      <c r="A1453" s="51" t="s">
        <v>722</v>
      </c>
      <c r="B1453" s="51" t="s">
        <v>723</v>
      </c>
      <c r="C1453" s="70" t="str">
        <f t="shared" si="44"/>
        <v>21375806 CENTRO DE PRODUCCÓN ARTÍSTICA Y CULTURAL</v>
      </c>
      <c r="D1453" s="51" t="s">
        <v>685</v>
      </c>
      <c r="E1453" s="51" t="s">
        <v>199</v>
      </c>
      <c r="F1453" s="51" t="s">
        <v>200</v>
      </c>
      <c r="G1453" s="50">
        <v>5245000</v>
      </c>
      <c r="H1453" s="50">
        <v>5245000</v>
      </c>
      <c r="I1453" s="50">
        <v>1311250</v>
      </c>
      <c r="J1453" s="50">
        <v>0</v>
      </c>
      <c r="K1453" s="50">
        <v>0</v>
      </c>
      <c r="L1453" s="50">
        <v>0</v>
      </c>
      <c r="M1453" s="50">
        <v>0</v>
      </c>
      <c r="N1453" s="50">
        <v>0</v>
      </c>
      <c r="O1453" s="50">
        <v>5245000</v>
      </c>
      <c r="P1453" s="71">
        <f t="shared" si="45"/>
        <v>0</v>
      </c>
    </row>
    <row r="1454" spans="1:16" ht="14.4" x14ac:dyDescent="0.2">
      <c r="A1454" s="51" t="s">
        <v>722</v>
      </c>
      <c r="B1454" s="51" t="s">
        <v>723</v>
      </c>
      <c r="C1454" s="70" t="str">
        <f t="shared" si="44"/>
        <v>21375806 CENTRO DE PRODUCCÓN ARTÍSTICA Y CULTURAL</v>
      </c>
      <c r="D1454" s="51" t="s">
        <v>685</v>
      </c>
      <c r="E1454" s="51" t="s">
        <v>207</v>
      </c>
      <c r="F1454" s="51" t="s">
        <v>208</v>
      </c>
      <c r="G1454" s="50">
        <v>201589</v>
      </c>
      <c r="H1454" s="50">
        <v>201589</v>
      </c>
      <c r="I1454" s="50">
        <v>50397.25</v>
      </c>
      <c r="J1454" s="50">
        <v>0</v>
      </c>
      <c r="K1454" s="50">
        <v>20506.84</v>
      </c>
      <c r="L1454" s="50">
        <v>0</v>
      </c>
      <c r="M1454" s="50">
        <v>0</v>
      </c>
      <c r="N1454" s="50">
        <v>0</v>
      </c>
      <c r="O1454" s="50">
        <v>181082.16</v>
      </c>
      <c r="P1454" s="71">
        <f t="shared" si="45"/>
        <v>0</v>
      </c>
    </row>
    <row r="1455" spans="1:16" ht="14.4" x14ac:dyDescent="0.2">
      <c r="A1455" s="51" t="s">
        <v>722</v>
      </c>
      <c r="B1455" s="51" t="s">
        <v>723</v>
      </c>
      <c r="C1455" s="70" t="str">
        <f t="shared" si="44"/>
        <v>21375806 CENTRO DE PRODUCCÓN ARTÍSTICA Y CULTURAL</v>
      </c>
      <c r="D1455" s="51" t="s">
        <v>685</v>
      </c>
      <c r="E1455" s="51" t="s">
        <v>209</v>
      </c>
      <c r="F1455" s="51" t="s">
        <v>210</v>
      </c>
      <c r="G1455" s="50">
        <v>348215143</v>
      </c>
      <c r="H1455" s="50">
        <v>348215143</v>
      </c>
      <c r="I1455" s="50">
        <v>87053785.75</v>
      </c>
      <c r="J1455" s="50">
        <v>0</v>
      </c>
      <c r="K1455" s="50">
        <v>233503.2</v>
      </c>
      <c r="L1455" s="50">
        <v>2155117.38</v>
      </c>
      <c r="M1455" s="50">
        <v>0</v>
      </c>
      <c r="N1455" s="50">
        <v>0</v>
      </c>
      <c r="O1455" s="50">
        <v>345826522.42000002</v>
      </c>
      <c r="P1455" s="71">
        <f t="shared" si="45"/>
        <v>0</v>
      </c>
    </row>
    <row r="1456" spans="1:16" ht="14.4" x14ac:dyDescent="0.2">
      <c r="A1456" s="51" t="s">
        <v>722</v>
      </c>
      <c r="B1456" s="51" t="s">
        <v>723</v>
      </c>
      <c r="C1456" s="70" t="str">
        <f t="shared" si="44"/>
        <v>21375806 CENTRO DE PRODUCCÓN ARTÍSTICA Y CULTURAL</v>
      </c>
      <c r="D1456" s="51" t="s">
        <v>685</v>
      </c>
      <c r="E1456" s="51" t="s">
        <v>217</v>
      </c>
      <c r="F1456" s="51" t="s">
        <v>218</v>
      </c>
      <c r="G1456" s="50">
        <v>30000000</v>
      </c>
      <c r="H1456" s="50">
        <v>30000000</v>
      </c>
      <c r="I1456" s="50">
        <v>7500000</v>
      </c>
      <c r="J1456" s="50">
        <v>0</v>
      </c>
      <c r="K1456" s="50">
        <v>0</v>
      </c>
      <c r="L1456" s="50">
        <v>0</v>
      </c>
      <c r="M1456" s="50">
        <v>0</v>
      </c>
      <c r="N1456" s="50">
        <v>0</v>
      </c>
      <c r="O1456" s="50">
        <v>30000000</v>
      </c>
      <c r="P1456" s="71">
        <f t="shared" si="45"/>
        <v>0</v>
      </c>
    </row>
    <row r="1457" spans="1:16" ht="14.4" x14ac:dyDescent="0.2">
      <c r="A1457" s="51" t="s">
        <v>722</v>
      </c>
      <c r="B1457" s="51" t="s">
        <v>723</v>
      </c>
      <c r="C1457" s="70" t="str">
        <f t="shared" si="44"/>
        <v>21375806 CENTRO DE PRODUCCÓN ARTÍSTICA Y CULTURAL</v>
      </c>
      <c r="D1457" s="51" t="s">
        <v>685</v>
      </c>
      <c r="E1457" s="51" t="s">
        <v>219</v>
      </c>
      <c r="F1457" s="51" t="s">
        <v>220</v>
      </c>
      <c r="G1457" s="50">
        <v>26421058</v>
      </c>
      <c r="H1457" s="50">
        <v>26421058</v>
      </c>
      <c r="I1457" s="50">
        <v>6605264.5</v>
      </c>
      <c r="J1457" s="50">
        <v>0</v>
      </c>
      <c r="K1457" s="50">
        <v>0</v>
      </c>
      <c r="L1457" s="50">
        <v>2155117.38</v>
      </c>
      <c r="M1457" s="50">
        <v>0</v>
      </c>
      <c r="N1457" s="50">
        <v>0</v>
      </c>
      <c r="O1457" s="50">
        <v>24265940.620000001</v>
      </c>
      <c r="P1457" s="71">
        <f t="shared" si="45"/>
        <v>0</v>
      </c>
    </row>
    <row r="1458" spans="1:16" ht="14.4" x14ac:dyDescent="0.2">
      <c r="A1458" s="51" t="s">
        <v>722</v>
      </c>
      <c r="B1458" s="51" t="s">
        <v>723</v>
      </c>
      <c r="C1458" s="70" t="str">
        <f t="shared" si="44"/>
        <v>21375806 CENTRO DE PRODUCCÓN ARTÍSTICA Y CULTURAL</v>
      </c>
      <c r="D1458" s="51" t="s">
        <v>685</v>
      </c>
      <c r="E1458" s="51" t="s">
        <v>221</v>
      </c>
      <c r="F1458" s="51" t="s">
        <v>222</v>
      </c>
      <c r="G1458" s="50">
        <v>48849085</v>
      </c>
      <c r="H1458" s="50">
        <v>48849085</v>
      </c>
      <c r="I1458" s="50">
        <v>12212271.25</v>
      </c>
      <c r="J1458" s="50">
        <v>0</v>
      </c>
      <c r="K1458" s="50">
        <v>0</v>
      </c>
      <c r="L1458" s="50">
        <v>0</v>
      </c>
      <c r="M1458" s="50">
        <v>0</v>
      </c>
      <c r="N1458" s="50">
        <v>0</v>
      </c>
      <c r="O1458" s="50">
        <v>48849085</v>
      </c>
      <c r="P1458" s="71">
        <f t="shared" si="45"/>
        <v>0</v>
      </c>
    </row>
    <row r="1459" spans="1:16" ht="14.4" x14ac:dyDescent="0.2">
      <c r="A1459" s="51" t="s">
        <v>722</v>
      </c>
      <c r="B1459" s="51" t="s">
        <v>723</v>
      </c>
      <c r="C1459" s="70" t="str">
        <f t="shared" si="44"/>
        <v>21375806 CENTRO DE PRODUCCÓN ARTÍSTICA Y CULTURAL</v>
      </c>
      <c r="D1459" s="51" t="s">
        <v>685</v>
      </c>
      <c r="E1459" s="51" t="s">
        <v>223</v>
      </c>
      <c r="F1459" s="51" t="s">
        <v>224</v>
      </c>
      <c r="G1459" s="50">
        <v>242945000</v>
      </c>
      <c r="H1459" s="50">
        <v>242945000</v>
      </c>
      <c r="I1459" s="50">
        <v>60736250</v>
      </c>
      <c r="J1459" s="50">
        <v>0</v>
      </c>
      <c r="K1459" s="50">
        <v>233503.2</v>
      </c>
      <c r="L1459" s="50">
        <v>0</v>
      </c>
      <c r="M1459" s="50">
        <v>0</v>
      </c>
      <c r="N1459" s="50">
        <v>0</v>
      </c>
      <c r="O1459" s="50">
        <v>242711496.80000001</v>
      </c>
      <c r="P1459" s="71">
        <f t="shared" si="45"/>
        <v>0</v>
      </c>
    </row>
    <row r="1460" spans="1:16" ht="14.4" x14ac:dyDescent="0.2">
      <c r="A1460" s="51" t="s">
        <v>722</v>
      </c>
      <c r="B1460" s="51" t="s">
        <v>723</v>
      </c>
      <c r="C1460" s="70" t="str">
        <f t="shared" si="44"/>
        <v>21375806 CENTRO DE PRODUCCÓN ARTÍSTICA Y CULTURAL</v>
      </c>
      <c r="D1460" s="51" t="s">
        <v>685</v>
      </c>
      <c r="E1460" s="51" t="s">
        <v>225</v>
      </c>
      <c r="F1460" s="51" t="s">
        <v>226</v>
      </c>
      <c r="G1460" s="50">
        <v>30750000</v>
      </c>
      <c r="H1460" s="50">
        <v>30750000</v>
      </c>
      <c r="I1460" s="50">
        <v>7687500</v>
      </c>
      <c r="J1460" s="50">
        <v>0</v>
      </c>
      <c r="K1460" s="50">
        <v>7574420.3099999996</v>
      </c>
      <c r="L1460" s="50">
        <v>0</v>
      </c>
      <c r="M1460" s="50">
        <v>579.69000000000005</v>
      </c>
      <c r="N1460" s="50">
        <v>579.69000000000005</v>
      </c>
      <c r="O1460" s="50">
        <v>23175000</v>
      </c>
      <c r="P1460" s="71">
        <f t="shared" si="45"/>
        <v>1.8851707317073174E-5</v>
      </c>
    </row>
    <row r="1461" spans="1:16" ht="14.4" x14ac:dyDescent="0.2">
      <c r="A1461" s="51" t="s">
        <v>722</v>
      </c>
      <c r="B1461" s="51" t="s">
        <v>723</v>
      </c>
      <c r="C1461" s="70" t="str">
        <f t="shared" si="44"/>
        <v>21375806 CENTRO DE PRODUCCÓN ARTÍSTICA Y CULTURAL</v>
      </c>
      <c r="D1461" s="51" t="s">
        <v>685</v>
      </c>
      <c r="E1461" s="51" t="s">
        <v>227</v>
      </c>
      <c r="F1461" s="51" t="s">
        <v>228</v>
      </c>
      <c r="G1461" s="50">
        <v>300000</v>
      </c>
      <c r="H1461" s="50">
        <v>300000</v>
      </c>
      <c r="I1461" s="50">
        <v>75000</v>
      </c>
      <c r="J1461" s="50">
        <v>0</v>
      </c>
      <c r="K1461" s="50">
        <v>74420.31</v>
      </c>
      <c r="L1461" s="50">
        <v>0</v>
      </c>
      <c r="M1461" s="50">
        <v>579.69000000000005</v>
      </c>
      <c r="N1461" s="50">
        <v>579.69000000000005</v>
      </c>
      <c r="O1461" s="50">
        <v>225000</v>
      </c>
      <c r="P1461" s="71">
        <f t="shared" si="45"/>
        <v>1.9323000000000001E-3</v>
      </c>
    </row>
    <row r="1462" spans="1:16" ht="14.4" x14ac:dyDescent="0.2">
      <c r="A1462" s="51" t="s">
        <v>722</v>
      </c>
      <c r="B1462" s="51" t="s">
        <v>723</v>
      </c>
      <c r="C1462" s="70" t="str">
        <f t="shared" si="44"/>
        <v>21375806 CENTRO DE PRODUCCÓN ARTÍSTICA Y CULTURAL</v>
      </c>
      <c r="D1462" s="51" t="s">
        <v>685</v>
      </c>
      <c r="E1462" s="51" t="s">
        <v>229</v>
      </c>
      <c r="F1462" s="51" t="s">
        <v>230</v>
      </c>
      <c r="G1462" s="50">
        <v>20450000</v>
      </c>
      <c r="H1462" s="50">
        <v>20450000</v>
      </c>
      <c r="I1462" s="50">
        <v>5112500</v>
      </c>
      <c r="J1462" s="50">
        <v>0</v>
      </c>
      <c r="K1462" s="50">
        <v>5000000</v>
      </c>
      <c r="L1462" s="50">
        <v>0</v>
      </c>
      <c r="M1462" s="50">
        <v>0</v>
      </c>
      <c r="N1462" s="50">
        <v>0</v>
      </c>
      <c r="O1462" s="50">
        <v>15450000</v>
      </c>
      <c r="P1462" s="71">
        <f t="shared" si="45"/>
        <v>0</v>
      </c>
    </row>
    <row r="1463" spans="1:16" ht="14.4" x14ac:dyDescent="0.2">
      <c r="A1463" s="51" t="s">
        <v>722</v>
      </c>
      <c r="B1463" s="51" t="s">
        <v>723</v>
      </c>
      <c r="C1463" s="70" t="str">
        <f t="shared" si="44"/>
        <v>21375806 CENTRO DE PRODUCCÓN ARTÍSTICA Y CULTURAL</v>
      </c>
      <c r="D1463" s="51" t="s">
        <v>685</v>
      </c>
      <c r="E1463" s="51" t="s">
        <v>231</v>
      </c>
      <c r="F1463" s="51" t="s">
        <v>232</v>
      </c>
      <c r="G1463" s="50">
        <v>5000000</v>
      </c>
      <c r="H1463" s="50">
        <v>5000000</v>
      </c>
      <c r="I1463" s="50">
        <v>1250000</v>
      </c>
      <c r="J1463" s="50">
        <v>0</v>
      </c>
      <c r="K1463" s="50">
        <v>1250000</v>
      </c>
      <c r="L1463" s="50">
        <v>0</v>
      </c>
      <c r="M1463" s="50">
        <v>0</v>
      </c>
      <c r="N1463" s="50">
        <v>0</v>
      </c>
      <c r="O1463" s="50">
        <v>3750000</v>
      </c>
      <c r="P1463" s="71">
        <f t="shared" si="45"/>
        <v>0</v>
      </c>
    </row>
    <row r="1464" spans="1:16" ht="14.4" x14ac:dyDescent="0.2">
      <c r="A1464" s="51" t="s">
        <v>722</v>
      </c>
      <c r="B1464" s="51" t="s">
        <v>723</v>
      </c>
      <c r="C1464" s="70" t="str">
        <f t="shared" si="44"/>
        <v>21375806 CENTRO DE PRODUCCÓN ARTÍSTICA Y CULTURAL</v>
      </c>
      <c r="D1464" s="51" t="s">
        <v>685</v>
      </c>
      <c r="E1464" s="51" t="s">
        <v>233</v>
      </c>
      <c r="F1464" s="51" t="s">
        <v>234</v>
      </c>
      <c r="G1464" s="50">
        <v>5000000</v>
      </c>
      <c r="H1464" s="50">
        <v>5000000</v>
      </c>
      <c r="I1464" s="50">
        <v>1250000</v>
      </c>
      <c r="J1464" s="50">
        <v>0</v>
      </c>
      <c r="K1464" s="50">
        <v>1250000</v>
      </c>
      <c r="L1464" s="50">
        <v>0</v>
      </c>
      <c r="M1464" s="50">
        <v>0</v>
      </c>
      <c r="N1464" s="50">
        <v>0</v>
      </c>
      <c r="O1464" s="50">
        <v>3750000</v>
      </c>
      <c r="P1464" s="71">
        <f t="shared" si="45"/>
        <v>0</v>
      </c>
    </row>
    <row r="1465" spans="1:16" ht="14.4" x14ac:dyDescent="0.2">
      <c r="A1465" s="51" t="s">
        <v>722</v>
      </c>
      <c r="B1465" s="51" t="s">
        <v>723</v>
      </c>
      <c r="C1465" s="70" t="str">
        <f t="shared" si="44"/>
        <v>21375806 CENTRO DE PRODUCCÓN ARTÍSTICA Y CULTURAL</v>
      </c>
      <c r="D1465" s="51" t="s">
        <v>685</v>
      </c>
      <c r="E1465" s="51" t="s">
        <v>235</v>
      </c>
      <c r="F1465" s="51" t="s">
        <v>236</v>
      </c>
      <c r="G1465" s="50">
        <v>4500000</v>
      </c>
      <c r="H1465" s="50">
        <v>4500000</v>
      </c>
      <c r="I1465" s="50">
        <v>1125000</v>
      </c>
      <c r="J1465" s="50">
        <v>0</v>
      </c>
      <c r="K1465" s="50">
        <v>0</v>
      </c>
      <c r="L1465" s="50">
        <v>0</v>
      </c>
      <c r="M1465" s="50">
        <v>0</v>
      </c>
      <c r="N1465" s="50">
        <v>0</v>
      </c>
      <c r="O1465" s="50">
        <v>4500000</v>
      </c>
      <c r="P1465" s="71">
        <f t="shared" si="45"/>
        <v>0</v>
      </c>
    </row>
    <row r="1466" spans="1:16" ht="14.4" x14ac:dyDescent="0.2">
      <c r="A1466" s="51" t="s">
        <v>722</v>
      </c>
      <c r="B1466" s="51" t="s">
        <v>723</v>
      </c>
      <c r="C1466" s="70" t="str">
        <f t="shared" si="44"/>
        <v>21375806 CENTRO DE PRODUCCÓN ARTÍSTICA Y CULTURAL</v>
      </c>
      <c r="D1466" s="51" t="s">
        <v>685</v>
      </c>
      <c r="E1466" s="51" t="s">
        <v>237</v>
      </c>
      <c r="F1466" s="51" t="s">
        <v>238</v>
      </c>
      <c r="G1466" s="50">
        <v>4500000</v>
      </c>
      <c r="H1466" s="50">
        <v>4500000</v>
      </c>
      <c r="I1466" s="50">
        <v>1125000</v>
      </c>
      <c r="J1466" s="50">
        <v>0</v>
      </c>
      <c r="K1466" s="50">
        <v>0</v>
      </c>
      <c r="L1466" s="50">
        <v>0</v>
      </c>
      <c r="M1466" s="50">
        <v>0</v>
      </c>
      <c r="N1466" s="50">
        <v>0</v>
      </c>
      <c r="O1466" s="50">
        <v>4500000</v>
      </c>
      <c r="P1466" s="71">
        <f t="shared" si="45"/>
        <v>0</v>
      </c>
    </row>
    <row r="1467" spans="1:16" ht="14.4" x14ac:dyDescent="0.2">
      <c r="A1467" s="51" t="s">
        <v>722</v>
      </c>
      <c r="B1467" s="51" t="s">
        <v>723</v>
      </c>
      <c r="C1467" s="70" t="str">
        <f t="shared" si="44"/>
        <v>21375806 CENTRO DE PRODUCCÓN ARTÍSTICA Y CULTURAL</v>
      </c>
      <c r="D1467" s="51" t="s">
        <v>685</v>
      </c>
      <c r="E1467" s="51" t="s">
        <v>239</v>
      </c>
      <c r="F1467" s="51" t="s">
        <v>240</v>
      </c>
      <c r="G1467" s="50">
        <v>4840000</v>
      </c>
      <c r="H1467" s="50">
        <v>4840000</v>
      </c>
      <c r="I1467" s="50">
        <v>1210000</v>
      </c>
      <c r="J1467" s="50">
        <v>0</v>
      </c>
      <c r="K1467" s="50">
        <v>0</v>
      </c>
      <c r="L1467" s="50">
        <v>0</v>
      </c>
      <c r="M1467" s="50">
        <v>0</v>
      </c>
      <c r="N1467" s="50">
        <v>0</v>
      </c>
      <c r="O1467" s="50">
        <v>4840000</v>
      </c>
      <c r="P1467" s="71">
        <f t="shared" si="45"/>
        <v>0</v>
      </c>
    </row>
    <row r="1468" spans="1:16" ht="14.4" x14ac:dyDescent="0.2">
      <c r="A1468" s="51" t="s">
        <v>722</v>
      </c>
      <c r="B1468" s="51" t="s">
        <v>723</v>
      </c>
      <c r="C1468" s="70" t="str">
        <f t="shared" si="44"/>
        <v>21375806 CENTRO DE PRODUCCÓN ARTÍSTICA Y CULTURAL</v>
      </c>
      <c r="D1468" s="51" t="s">
        <v>685</v>
      </c>
      <c r="E1468" s="51" t="s">
        <v>243</v>
      </c>
      <c r="F1468" s="51" t="s">
        <v>244</v>
      </c>
      <c r="G1468" s="50">
        <v>4840000</v>
      </c>
      <c r="H1468" s="50">
        <v>4840000</v>
      </c>
      <c r="I1468" s="50">
        <v>1210000</v>
      </c>
      <c r="J1468" s="50">
        <v>0</v>
      </c>
      <c r="K1468" s="50">
        <v>0</v>
      </c>
      <c r="L1468" s="50">
        <v>0</v>
      </c>
      <c r="M1468" s="50">
        <v>0</v>
      </c>
      <c r="N1468" s="50">
        <v>0</v>
      </c>
      <c r="O1468" s="50">
        <v>4840000</v>
      </c>
      <c r="P1468" s="71">
        <f t="shared" si="45"/>
        <v>0</v>
      </c>
    </row>
    <row r="1469" spans="1:16" ht="14.4" x14ac:dyDescent="0.2">
      <c r="A1469" s="51" t="s">
        <v>722</v>
      </c>
      <c r="B1469" s="51" t="s">
        <v>723</v>
      </c>
      <c r="C1469" s="70" t="str">
        <f t="shared" si="44"/>
        <v>21375806 CENTRO DE PRODUCCÓN ARTÍSTICA Y CULTURAL</v>
      </c>
      <c r="D1469" s="51" t="s">
        <v>685</v>
      </c>
      <c r="E1469" s="51" t="s">
        <v>247</v>
      </c>
      <c r="F1469" s="51" t="s">
        <v>248</v>
      </c>
      <c r="G1469" s="50">
        <v>33173670</v>
      </c>
      <c r="H1469" s="50">
        <v>33173670</v>
      </c>
      <c r="I1469" s="50">
        <v>12043417.5</v>
      </c>
      <c r="J1469" s="50">
        <v>0</v>
      </c>
      <c r="K1469" s="50">
        <v>4999120</v>
      </c>
      <c r="L1469" s="50">
        <v>0</v>
      </c>
      <c r="M1469" s="50">
        <v>0</v>
      </c>
      <c r="N1469" s="50">
        <v>0</v>
      </c>
      <c r="O1469" s="50">
        <v>28174550</v>
      </c>
      <c r="P1469" s="71">
        <f t="shared" si="45"/>
        <v>0</v>
      </c>
    </row>
    <row r="1470" spans="1:16" ht="14.4" x14ac:dyDescent="0.2">
      <c r="A1470" s="51" t="s">
        <v>722</v>
      </c>
      <c r="B1470" s="51" t="s">
        <v>723</v>
      </c>
      <c r="C1470" s="70" t="str">
        <f t="shared" si="44"/>
        <v>21375806 CENTRO DE PRODUCCÓN ARTÍSTICA Y CULTURAL</v>
      </c>
      <c r="D1470" s="51" t="s">
        <v>685</v>
      </c>
      <c r="E1470" s="51" t="s">
        <v>249</v>
      </c>
      <c r="F1470" s="51" t="s">
        <v>250</v>
      </c>
      <c r="G1470" s="50">
        <v>20000000</v>
      </c>
      <c r="H1470" s="50">
        <v>20000000</v>
      </c>
      <c r="I1470" s="50">
        <v>5000000</v>
      </c>
      <c r="J1470" s="50">
        <v>0</v>
      </c>
      <c r="K1470" s="50">
        <v>0</v>
      </c>
      <c r="L1470" s="50">
        <v>0</v>
      </c>
      <c r="M1470" s="50">
        <v>0</v>
      </c>
      <c r="N1470" s="50">
        <v>0</v>
      </c>
      <c r="O1470" s="50">
        <v>20000000</v>
      </c>
      <c r="P1470" s="71">
        <f t="shared" si="45"/>
        <v>0</v>
      </c>
    </row>
    <row r="1471" spans="1:16" ht="14.4" x14ac:dyDescent="0.2">
      <c r="A1471" s="51" t="s">
        <v>722</v>
      </c>
      <c r="B1471" s="51" t="s">
        <v>723</v>
      </c>
      <c r="C1471" s="70" t="str">
        <f t="shared" si="44"/>
        <v>21375806 CENTRO DE PRODUCCÓN ARTÍSTICA Y CULTURAL</v>
      </c>
      <c r="D1471" s="51" t="s">
        <v>685</v>
      </c>
      <c r="E1471" s="51" t="s">
        <v>253</v>
      </c>
      <c r="F1471" s="51" t="s">
        <v>254</v>
      </c>
      <c r="G1471" s="50">
        <v>1000000</v>
      </c>
      <c r="H1471" s="50">
        <v>1000000</v>
      </c>
      <c r="I1471" s="50">
        <v>250000</v>
      </c>
      <c r="J1471" s="50">
        <v>0</v>
      </c>
      <c r="K1471" s="50">
        <v>0</v>
      </c>
      <c r="L1471" s="50">
        <v>0</v>
      </c>
      <c r="M1471" s="50">
        <v>0</v>
      </c>
      <c r="N1471" s="50">
        <v>0</v>
      </c>
      <c r="O1471" s="50">
        <v>1000000</v>
      </c>
      <c r="P1471" s="71">
        <f t="shared" si="45"/>
        <v>0</v>
      </c>
    </row>
    <row r="1472" spans="1:16" ht="14.4" x14ac:dyDescent="0.2">
      <c r="A1472" s="51" t="s">
        <v>722</v>
      </c>
      <c r="B1472" s="51" t="s">
        <v>723</v>
      </c>
      <c r="C1472" s="70" t="str">
        <f t="shared" si="44"/>
        <v>21375806 CENTRO DE PRODUCCÓN ARTÍSTICA Y CULTURAL</v>
      </c>
      <c r="D1472" s="51" t="s">
        <v>685</v>
      </c>
      <c r="E1472" s="51" t="s">
        <v>255</v>
      </c>
      <c r="F1472" s="51" t="s">
        <v>256</v>
      </c>
      <c r="G1472" s="50">
        <v>5000000</v>
      </c>
      <c r="H1472" s="50">
        <v>5000000</v>
      </c>
      <c r="I1472" s="50">
        <v>5000000</v>
      </c>
      <c r="J1472" s="50">
        <v>0</v>
      </c>
      <c r="K1472" s="50">
        <v>4999120</v>
      </c>
      <c r="L1472" s="50">
        <v>0</v>
      </c>
      <c r="M1472" s="50">
        <v>0</v>
      </c>
      <c r="N1472" s="50">
        <v>0</v>
      </c>
      <c r="O1472" s="50">
        <v>880</v>
      </c>
      <c r="P1472" s="71">
        <f t="shared" si="45"/>
        <v>0</v>
      </c>
    </row>
    <row r="1473" spans="1:16" ht="14.4" x14ac:dyDescent="0.2">
      <c r="A1473" s="51" t="s">
        <v>722</v>
      </c>
      <c r="B1473" s="51" t="s">
        <v>723</v>
      </c>
      <c r="C1473" s="70" t="str">
        <f t="shared" si="44"/>
        <v>21375806 CENTRO DE PRODUCCÓN ARTÍSTICA Y CULTURAL</v>
      </c>
      <c r="D1473" s="51" t="s">
        <v>685</v>
      </c>
      <c r="E1473" s="51" t="s">
        <v>257</v>
      </c>
      <c r="F1473" s="51" t="s">
        <v>258</v>
      </c>
      <c r="G1473" s="50">
        <v>2500000</v>
      </c>
      <c r="H1473" s="50">
        <v>2500000</v>
      </c>
      <c r="I1473" s="50">
        <v>625000</v>
      </c>
      <c r="J1473" s="50">
        <v>0</v>
      </c>
      <c r="K1473" s="50">
        <v>0</v>
      </c>
      <c r="L1473" s="50">
        <v>0</v>
      </c>
      <c r="M1473" s="50">
        <v>0</v>
      </c>
      <c r="N1473" s="50">
        <v>0</v>
      </c>
      <c r="O1473" s="50">
        <v>2500000</v>
      </c>
      <c r="P1473" s="71">
        <f t="shared" si="45"/>
        <v>0</v>
      </c>
    </row>
    <row r="1474" spans="1:16" ht="14.4" x14ac:dyDescent="0.2">
      <c r="A1474" s="51" t="s">
        <v>722</v>
      </c>
      <c r="B1474" s="51" t="s">
        <v>723</v>
      </c>
      <c r="C1474" s="70" t="str">
        <f t="shared" si="44"/>
        <v>21375806 CENTRO DE PRODUCCÓN ARTÍSTICA Y CULTURAL</v>
      </c>
      <c r="D1474" s="51" t="s">
        <v>685</v>
      </c>
      <c r="E1474" s="51" t="s">
        <v>259</v>
      </c>
      <c r="F1474" s="51" t="s">
        <v>260</v>
      </c>
      <c r="G1474" s="50">
        <v>2000000</v>
      </c>
      <c r="H1474" s="50">
        <v>2000000</v>
      </c>
      <c r="I1474" s="50">
        <v>500000</v>
      </c>
      <c r="J1474" s="50">
        <v>0</v>
      </c>
      <c r="K1474" s="50">
        <v>0</v>
      </c>
      <c r="L1474" s="50">
        <v>0</v>
      </c>
      <c r="M1474" s="50">
        <v>0</v>
      </c>
      <c r="N1474" s="50">
        <v>0</v>
      </c>
      <c r="O1474" s="50">
        <v>2000000</v>
      </c>
      <c r="P1474" s="71">
        <f t="shared" si="45"/>
        <v>0</v>
      </c>
    </row>
    <row r="1475" spans="1:16" ht="14.4" x14ac:dyDescent="0.2">
      <c r="A1475" s="51" t="s">
        <v>722</v>
      </c>
      <c r="B1475" s="51" t="s">
        <v>723</v>
      </c>
      <c r="C1475" s="70" t="str">
        <f t="shared" si="44"/>
        <v>21375806 CENTRO DE PRODUCCÓN ARTÍSTICA Y CULTURAL</v>
      </c>
      <c r="D1475" s="51" t="s">
        <v>685</v>
      </c>
      <c r="E1475" s="51" t="s">
        <v>261</v>
      </c>
      <c r="F1475" s="51" t="s">
        <v>262</v>
      </c>
      <c r="G1475" s="50">
        <v>1500000</v>
      </c>
      <c r="H1475" s="50">
        <v>1500000</v>
      </c>
      <c r="I1475" s="50">
        <v>375000</v>
      </c>
      <c r="J1475" s="50">
        <v>0</v>
      </c>
      <c r="K1475" s="50">
        <v>0</v>
      </c>
      <c r="L1475" s="50">
        <v>0</v>
      </c>
      <c r="M1475" s="50">
        <v>0</v>
      </c>
      <c r="N1475" s="50">
        <v>0</v>
      </c>
      <c r="O1475" s="50">
        <v>1500000</v>
      </c>
      <c r="P1475" s="71">
        <f t="shared" si="45"/>
        <v>0</v>
      </c>
    </row>
    <row r="1476" spans="1:16" ht="14.4" x14ac:dyDescent="0.2">
      <c r="A1476" s="51" t="s">
        <v>722</v>
      </c>
      <c r="B1476" s="51" t="s">
        <v>723</v>
      </c>
      <c r="C1476" s="70" t="str">
        <f t="shared" si="44"/>
        <v>21375806 CENTRO DE PRODUCCÓN ARTÍSTICA Y CULTURAL</v>
      </c>
      <c r="D1476" s="51" t="s">
        <v>685</v>
      </c>
      <c r="E1476" s="51" t="s">
        <v>263</v>
      </c>
      <c r="F1476" s="51" t="s">
        <v>264</v>
      </c>
      <c r="G1476" s="50">
        <v>1173670</v>
      </c>
      <c r="H1476" s="50">
        <v>1173670</v>
      </c>
      <c r="I1476" s="50">
        <v>293417.5</v>
      </c>
      <c r="J1476" s="50">
        <v>0</v>
      </c>
      <c r="K1476" s="50">
        <v>0</v>
      </c>
      <c r="L1476" s="50">
        <v>0</v>
      </c>
      <c r="M1476" s="50">
        <v>0</v>
      </c>
      <c r="N1476" s="50">
        <v>0</v>
      </c>
      <c r="O1476" s="50">
        <v>1173670</v>
      </c>
      <c r="P1476" s="71">
        <f t="shared" si="45"/>
        <v>0</v>
      </c>
    </row>
    <row r="1477" spans="1:16" ht="14.4" x14ac:dyDescent="0.2">
      <c r="A1477" s="51" t="s">
        <v>722</v>
      </c>
      <c r="B1477" s="51" t="s">
        <v>723</v>
      </c>
      <c r="C1477" s="70" t="str">
        <f t="shared" si="44"/>
        <v>21375806 CENTRO DE PRODUCCÓN ARTÍSTICA Y CULTURAL</v>
      </c>
      <c r="D1477" s="51" t="s">
        <v>685</v>
      </c>
      <c r="E1477" s="51" t="s">
        <v>265</v>
      </c>
      <c r="F1477" s="51" t="s">
        <v>266</v>
      </c>
      <c r="G1477" s="50">
        <v>150000</v>
      </c>
      <c r="H1477" s="50">
        <v>150000</v>
      </c>
      <c r="I1477" s="50">
        <v>37500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150000</v>
      </c>
      <c r="P1477" s="71">
        <f t="shared" si="45"/>
        <v>0</v>
      </c>
    </row>
    <row r="1478" spans="1:16" ht="14.4" x14ac:dyDescent="0.2">
      <c r="A1478" s="51" t="s">
        <v>722</v>
      </c>
      <c r="B1478" s="51" t="s">
        <v>723</v>
      </c>
      <c r="C1478" s="70" t="str">
        <f t="shared" si="44"/>
        <v>21375806 CENTRO DE PRODUCCÓN ARTÍSTICA Y CULTURAL</v>
      </c>
      <c r="D1478" s="51" t="s">
        <v>685</v>
      </c>
      <c r="E1478" s="51" t="s">
        <v>269</v>
      </c>
      <c r="F1478" s="51" t="s">
        <v>270</v>
      </c>
      <c r="G1478" s="50">
        <v>150000</v>
      </c>
      <c r="H1478" s="50">
        <v>150000</v>
      </c>
      <c r="I1478" s="50">
        <v>37500</v>
      </c>
      <c r="J1478" s="50">
        <v>0</v>
      </c>
      <c r="K1478" s="50">
        <v>0</v>
      </c>
      <c r="L1478" s="50">
        <v>0</v>
      </c>
      <c r="M1478" s="50">
        <v>0</v>
      </c>
      <c r="N1478" s="50">
        <v>0</v>
      </c>
      <c r="O1478" s="50">
        <v>150000</v>
      </c>
      <c r="P1478" s="71">
        <f t="shared" si="45"/>
        <v>0</v>
      </c>
    </row>
    <row r="1479" spans="1:16" ht="14.4" x14ac:dyDescent="0.2">
      <c r="A1479" s="51" t="s">
        <v>722</v>
      </c>
      <c r="B1479" s="51" t="s">
        <v>723</v>
      </c>
      <c r="C1479" s="70" t="str">
        <f t="shared" ref="C1479:C1542" si="46">+CONCATENATE(A1479," ",B1479)</f>
        <v>21375806 CENTRO DE PRODUCCÓN ARTÍSTICA Y CULTURAL</v>
      </c>
      <c r="D1479" s="51" t="s">
        <v>685</v>
      </c>
      <c r="E1479" s="51" t="s">
        <v>271</v>
      </c>
      <c r="F1479" s="51" t="s">
        <v>272</v>
      </c>
      <c r="G1479" s="50">
        <v>300000</v>
      </c>
      <c r="H1479" s="50">
        <v>300000</v>
      </c>
      <c r="I1479" s="50">
        <v>75000</v>
      </c>
      <c r="J1479" s="50">
        <v>0</v>
      </c>
      <c r="K1479" s="50">
        <v>0</v>
      </c>
      <c r="L1479" s="50">
        <v>0</v>
      </c>
      <c r="M1479" s="50">
        <v>0</v>
      </c>
      <c r="N1479" s="50">
        <v>0</v>
      </c>
      <c r="O1479" s="50">
        <v>300000</v>
      </c>
      <c r="P1479" s="71">
        <f t="shared" ref="P1479:P1542" si="47">+IFERROR(M1479/H1479,0)</f>
        <v>0</v>
      </c>
    </row>
    <row r="1480" spans="1:16" ht="14.4" x14ac:dyDescent="0.2">
      <c r="A1480" s="51" t="s">
        <v>722</v>
      </c>
      <c r="B1480" s="51" t="s">
        <v>723</v>
      </c>
      <c r="C1480" s="70" t="str">
        <f t="shared" si="46"/>
        <v>21375806 CENTRO DE PRODUCCÓN ARTÍSTICA Y CULTURAL</v>
      </c>
      <c r="D1480" s="51" t="s">
        <v>685</v>
      </c>
      <c r="E1480" s="51" t="s">
        <v>275</v>
      </c>
      <c r="F1480" s="51" t="s">
        <v>276</v>
      </c>
      <c r="G1480" s="50">
        <v>300000</v>
      </c>
      <c r="H1480" s="50">
        <v>300000</v>
      </c>
      <c r="I1480" s="50">
        <v>75000</v>
      </c>
      <c r="J1480" s="50">
        <v>0</v>
      </c>
      <c r="K1480" s="50">
        <v>0</v>
      </c>
      <c r="L1480" s="50">
        <v>0</v>
      </c>
      <c r="M1480" s="50">
        <v>0</v>
      </c>
      <c r="N1480" s="50">
        <v>0</v>
      </c>
      <c r="O1480" s="50">
        <v>300000</v>
      </c>
      <c r="P1480" s="71">
        <f t="shared" si="47"/>
        <v>0</v>
      </c>
    </row>
    <row r="1481" spans="1:16" ht="14.4" x14ac:dyDescent="0.2">
      <c r="A1481" s="51" t="s">
        <v>722</v>
      </c>
      <c r="B1481" s="51" t="s">
        <v>723</v>
      </c>
      <c r="C1481" s="70" t="str">
        <f t="shared" si="46"/>
        <v>21375806 CENTRO DE PRODUCCÓN ARTÍSTICA Y CULTURAL</v>
      </c>
      <c r="D1481" s="51" t="s">
        <v>685</v>
      </c>
      <c r="E1481" s="51" t="s">
        <v>279</v>
      </c>
      <c r="F1481" s="51" t="s">
        <v>280</v>
      </c>
      <c r="G1481" s="50">
        <v>17150000</v>
      </c>
      <c r="H1481" s="50">
        <v>17150000</v>
      </c>
      <c r="I1481" s="50">
        <v>4287500</v>
      </c>
      <c r="J1481" s="50">
        <v>0</v>
      </c>
      <c r="K1481" s="50">
        <v>854113</v>
      </c>
      <c r="L1481" s="50">
        <v>0</v>
      </c>
      <c r="M1481" s="50">
        <v>145887</v>
      </c>
      <c r="N1481" s="50">
        <v>145887</v>
      </c>
      <c r="O1481" s="50">
        <v>16150000</v>
      </c>
      <c r="P1481" s="71">
        <f t="shared" si="47"/>
        <v>8.5065306122448971E-3</v>
      </c>
    </row>
    <row r="1482" spans="1:16" ht="14.4" x14ac:dyDescent="0.2">
      <c r="A1482" s="51" t="s">
        <v>722</v>
      </c>
      <c r="B1482" s="51" t="s">
        <v>723</v>
      </c>
      <c r="C1482" s="70" t="str">
        <f t="shared" si="46"/>
        <v>21375806 CENTRO DE PRODUCCÓN ARTÍSTICA Y CULTURAL</v>
      </c>
      <c r="D1482" s="51" t="s">
        <v>685</v>
      </c>
      <c r="E1482" s="51" t="s">
        <v>281</v>
      </c>
      <c r="F1482" s="51" t="s">
        <v>282</v>
      </c>
      <c r="G1482" s="50">
        <v>6200000</v>
      </c>
      <c r="H1482" s="50">
        <v>6200000</v>
      </c>
      <c r="I1482" s="50">
        <v>1550000</v>
      </c>
      <c r="J1482" s="50">
        <v>0</v>
      </c>
      <c r="K1482" s="50">
        <v>854113</v>
      </c>
      <c r="L1482" s="50">
        <v>0</v>
      </c>
      <c r="M1482" s="50">
        <v>145887</v>
      </c>
      <c r="N1482" s="50">
        <v>145887</v>
      </c>
      <c r="O1482" s="50">
        <v>5200000</v>
      </c>
      <c r="P1482" s="71">
        <f t="shared" si="47"/>
        <v>2.3530161290322579E-2</v>
      </c>
    </row>
    <row r="1483" spans="1:16" ht="14.4" x14ac:dyDescent="0.2">
      <c r="A1483" s="51" t="s">
        <v>722</v>
      </c>
      <c r="B1483" s="51" t="s">
        <v>723</v>
      </c>
      <c r="C1483" s="70" t="str">
        <f t="shared" si="46"/>
        <v>21375806 CENTRO DE PRODUCCÓN ARTÍSTICA Y CULTURAL</v>
      </c>
      <c r="D1483" s="51" t="s">
        <v>685</v>
      </c>
      <c r="E1483" s="51" t="s">
        <v>283</v>
      </c>
      <c r="F1483" s="51" t="s">
        <v>284</v>
      </c>
      <c r="G1483" s="50">
        <v>4000000</v>
      </c>
      <c r="H1483" s="50">
        <v>4000000</v>
      </c>
      <c r="I1483" s="50">
        <v>1000000</v>
      </c>
      <c r="J1483" s="50">
        <v>0</v>
      </c>
      <c r="K1483" s="50">
        <v>854113</v>
      </c>
      <c r="L1483" s="50">
        <v>0</v>
      </c>
      <c r="M1483" s="50">
        <v>145887</v>
      </c>
      <c r="N1483" s="50">
        <v>145887</v>
      </c>
      <c r="O1483" s="50">
        <v>3000000</v>
      </c>
      <c r="P1483" s="71">
        <f t="shared" si="47"/>
        <v>3.6471749999999997E-2</v>
      </c>
    </row>
    <row r="1484" spans="1:16" ht="14.4" x14ac:dyDescent="0.2">
      <c r="A1484" s="51" t="s">
        <v>722</v>
      </c>
      <c r="B1484" s="51" t="s">
        <v>723</v>
      </c>
      <c r="C1484" s="70" t="str">
        <f t="shared" si="46"/>
        <v>21375806 CENTRO DE PRODUCCÓN ARTÍSTICA Y CULTURAL</v>
      </c>
      <c r="D1484" s="51" t="s">
        <v>685</v>
      </c>
      <c r="E1484" s="51" t="s">
        <v>287</v>
      </c>
      <c r="F1484" s="51" t="s">
        <v>288</v>
      </c>
      <c r="G1484" s="50">
        <v>2200000</v>
      </c>
      <c r="H1484" s="50">
        <v>2200000</v>
      </c>
      <c r="I1484" s="50">
        <v>550000</v>
      </c>
      <c r="J1484" s="50">
        <v>0</v>
      </c>
      <c r="K1484" s="50">
        <v>0</v>
      </c>
      <c r="L1484" s="50">
        <v>0</v>
      </c>
      <c r="M1484" s="50">
        <v>0</v>
      </c>
      <c r="N1484" s="50">
        <v>0</v>
      </c>
      <c r="O1484" s="50">
        <v>2200000</v>
      </c>
      <c r="P1484" s="72">
        <f t="shared" si="47"/>
        <v>0</v>
      </c>
    </row>
    <row r="1485" spans="1:16" ht="14.4" x14ac:dyDescent="0.2">
      <c r="A1485" s="51" t="s">
        <v>722</v>
      </c>
      <c r="B1485" s="51" t="s">
        <v>723</v>
      </c>
      <c r="C1485" s="70" t="str">
        <f t="shared" si="46"/>
        <v>21375806 CENTRO DE PRODUCCÓN ARTÍSTICA Y CULTURAL</v>
      </c>
      <c r="D1485" s="51" t="s">
        <v>685</v>
      </c>
      <c r="E1485" s="51" t="s">
        <v>297</v>
      </c>
      <c r="F1485" s="51" t="s">
        <v>298</v>
      </c>
      <c r="G1485" s="50">
        <v>7700000</v>
      </c>
      <c r="H1485" s="50">
        <v>7700000</v>
      </c>
      <c r="I1485" s="50">
        <v>1925000</v>
      </c>
      <c r="J1485" s="50">
        <v>0</v>
      </c>
      <c r="K1485" s="50">
        <v>0</v>
      </c>
      <c r="L1485" s="50">
        <v>0</v>
      </c>
      <c r="M1485" s="50">
        <v>0</v>
      </c>
      <c r="N1485" s="50">
        <v>0</v>
      </c>
      <c r="O1485" s="50">
        <v>7700000</v>
      </c>
      <c r="P1485" s="71">
        <f t="shared" si="47"/>
        <v>0</v>
      </c>
    </row>
    <row r="1486" spans="1:16" ht="14.4" x14ac:dyDescent="0.2">
      <c r="A1486" s="51" t="s">
        <v>722</v>
      </c>
      <c r="B1486" s="51" t="s">
        <v>723</v>
      </c>
      <c r="C1486" s="70" t="str">
        <f t="shared" si="46"/>
        <v>21375806 CENTRO DE PRODUCCÓN ARTÍSTICA Y CULTURAL</v>
      </c>
      <c r="D1486" s="51" t="s">
        <v>685</v>
      </c>
      <c r="E1486" s="51" t="s">
        <v>303</v>
      </c>
      <c r="F1486" s="51" t="s">
        <v>304</v>
      </c>
      <c r="G1486" s="50">
        <v>3500000</v>
      </c>
      <c r="H1486" s="50">
        <v>3500000</v>
      </c>
      <c r="I1486" s="50">
        <v>875000</v>
      </c>
      <c r="J1486" s="50">
        <v>0</v>
      </c>
      <c r="K1486" s="50">
        <v>0</v>
      </c>
      <c r="L1486" s="50">
        <v>0</v>
      </c>
      <c r="M1486" s="50">
        <v>0</v>
      </c>
      <c r="N1486" s="50">
        <v>0</v>
      </c>
      <c r="O1486" s="50">
        <v>3500000</v>
      </c>
      <c r="P1486" s="71">
        <f t="shared" si="47"/>
        <v>0</v>
      </c>
    </row>
    <row r="1487" spans="1:16" ht="14.4" x14ac:dyDescent="0.2">
      <c r="A1487" s="51" t="s">
        <v>722</v>
      </c>
      <c r="B1487" s="51" t="s">
        <v>723</v>
      </c>
      <c r="C1487" s="70" t="str">
        <f t="shared" si="46"/>
        <v>21375806 CENTRO DE PRODUCCÓN ARTÍSTICA Y CULTURAL</v>
      </c>
      <c r="D1487" s="51" t="s">
        <v>685</v>
      </c>
      <c r="E1487" s="51" t="s">
        <v>305</v>
      </c>
      <c r="F1487" s="51" t="s">
        <v>306</v>
      </c>
      <c r="G1487" s="50">
        <v>200000</v>
      </c>
      <c r="H1487" s="50">
        <v>200000</v>
      </c>
      <c r="I1487" s="50">
        <v>50000</v>
      </c>
      <c r="J1487" s="50">
        <v>0</v>
      </c>
      <c r="K1487" s="50">
        <v>0</v>
      </c>
      <c r="L1487" s="50">
        <v>0</v>
      </c>
      <c r="M1487" s="50">
        <v>0</v>
      </c>
      <c r="N1487" s="50">
        <v>0</v>
      </c>
      <c r="O1487" s="50">
        <v>200000</v>
      </c>
      <c r="P1487" s="71">
        <f t="shared" si="47"/>
        <v>0</v>
      </c>
    </row>
    <row r="1488" spans="1:16" ht="14.4" x14ac:dyDescent="0.2">
      <c r="A1488" s="51" t="s">
        <v>722</v>
      </c>
      <c r="B1488" s="51" t="s">
        <v>723</v>
      </c>
      <c r="C1488" s="70" t="str">
        <f t="shared" si="46"/>
        <v>21375806 CENTRO DE PRODUCCÓN ARTÍSTICA Y CULTURAL</v>
      </c>
      <c r="D1488" s="51" t="s">
        <v>685</v>
      </c>
      <c r="E1488" s="51" t="s">
        <v>309</v>
      </c>
      <c r="F1488" s="51" t="s">
        <v>310</v>
      </c>
      <c r="G1488" s="50">
        <v>2500000</v>
      </c>
      <c r="H1488" s="50">
        <v>2500000</v>
      </c>
      <c r="I1488" s="50">
        <v>625000</v>
      </c>
      <c r="J1488" s="50">
        <v>0</v>
      </c>
      <c r="K1488" s="50">
        <v>0</v>
      </c>
      <c r="L1488" s="50">
        <v>0</v>
      </c>
      <c r="M1488" s="50">
        <v>0</v>
      </c>
      <c r="N1488" s="50">
        <v>0</v>
      </c>
      <c r="O1488" s="50">
        <v>2500000</v>
      </c>
      <c r="P1488" s="71">
        <f t="shared" si="47"/>
        <v>0</v>
      </c>
    </row>
    <row r="1489" spans="1:16" ht="14.4" x14ac:dyDescent="0.2">
      <c r="A1489" s="51" t="s">
        <v>722</v>
      </c>
      <c r="B1489" s="51" t="s">
        <v>723</v>
      </c>
      <c r="C1489" s="70" t="str">
        <f t="shared" si="46"/>
        <v>21375806 CENTRO DE PRODUCCÓN ARTÍSTICA Y CULTURAL</v>
      </c>
      <c r="D1489" s="51" t="s">
        <v>685</v>
      </c>
      <c r="E1489" s="51" t="s">
        <v>311</v>
      </c>
      <c r="F1489" s="51" t="s">
        <v>312</v>
      </c>
      <c r="G1489" s="50">
        <v>1500000</v>
      </c>
      <c r="H1489" s="50">
        <v>1500000</v>
      </c>
      <c r="I1489" s="50">
        <v>375000</v>
      </c>
      <c r="J1489" s="50">
        <v>0</v>
      </c>
      <c r="K1489" s="50">
        <v>0</v>
      </c>
      <c r="L1489" s="50">
        <v>0</v>
      </c>
      <c r="M1489" s="50">
        <v>0</v>
      </c>
      <c r="N1489" s="50">
        <v>0</v>
      </c>
      <c r="O1489" s="50">
        <v>1500000</v>
      </c>
      <c r="P1489" s="71">
        <f t="shared" si="47"/>
        <v>0</v>
      </c>
    </row>
    <row r="1490" spans="1:16" ht="14.4" x14ac:dyDescent="0.2">
      <c r="A1490" s="51" t="s">
        <v>722</v>
      </c>
      <c r="B1490" s="51" t="s">
        <v>723</v>
      </c>
      <c r="C1490" s="70" t="str">
        <f t="shared" si="46"/>
        <v>21375806 CENTRO DE PRODUCCÓN ARTÍSTICA Y CULTURAL</v>
      </c>
      <c r="D1490" s="51" t="s">
        <v>685</v>
      </c>
      <c r="E1490" s="51" t="s">
        <v>319</v>
      </c>
      <c r="F1490" s="51" t="s">
        <v>320</v>
      </c>
      <c r="G1490" s="50">
        <v>3250000</v>
      </c>
      <c r="H1490" s="50">
        <v>3250000</v>
      </c>
      <c r="I1490" s="50">
        <v>812500</v>
      </c>
      <c r="J1490" s="50">
        <v>0</v>
      </c>
      <c r="K1490" s="50">
        <v>0</v>
      </c>
      <c r="L1490" s="50">
        <v>0</v>
      </c>
      <c r="M1490" s="50">
        <v>0</v>
      </c>
      <c r="N1490" s="50">
        <v>0</v>
      </c>
      <c r="O1490" s="50">
        <v>3250000</v>
      </c>
      <c r="P1490" s="71">
        <f t="shared" si="47"/>
        <v>0</v>
      </c>
    </row>
    <row r="1491" spans="1:16" ht="14.4" x14ac:dyDescent="0.2">
      <c r="A1491" s="51" t="s">
        <v>722</v>
      </c>
      <c r="B1491" s="51" t="s">
        <v>723</v>
      </c>
      <c r="C1491" s="70" t="str">
        <f t="shared" si="46"/>
        <v>21375806 CENTRO DE PRODUCCÓN ARTÍSTICA Y CULTURAL</v>
      </c>
      <c r="D1491" s="51" t="s">
        <v>685</v>
      </c>
      <c r="E1491" s="51" t="s">
        <v>321</v>
      </c>
      <c r="F1491" s="51" t="s">
        <v>322</v>
      </c>
      <c r="G1491" s="50">
        <v>250000</v>
      </c>
      <c r="H1491" s="50">
        <v>250000</v>
      </c>
      <c r="I1491" s="50">
        <v>62500</v>
      </c>
      <c r="J1491" s="50">
        <v>0</v>
      </c>
      <c r="K1491" s="50">
        <v>0</v>
      </c>
      <c r="L1491" s="50">
        <v>0</v>
      </c>
      <c r="M1491" s="50">
        <v>0</v>
      </c>
      <c r="N1491" s="50">
        <v>0</v>
      </c>
      <c r="O1491" s="50">
        <v>250000</v>
      </c>
      <c r="P1491" s="71">
        <f t="shared" si="47"/>
        <v>0</v>
      </c>
    </row>
    <row r="1492" spans="1:16" ht="14.4" x14ac:dyDescent="0.2">
      <c r="A1492" s="51" t="s">
        <v>722</v>
      </c>
      <c r="B1492" s="51" t="s">
        <v>723</v>
      </c>
      <c r="C1492" s="70" t="str">
        <f t="shared" si="46"/>
        <v>21375806 CENTRO DE PRODUCCÓN ARTÍSTICA Y CULTURAL</v>
      </c>
      <c r="D1492" s="51" t="s">
        <v>685</v>
      </c>
      <c r="E1492" s="51" t="s">
        <v>325</v>
      </c>
      <c r="F1492" s="51" t="s">
        <v>326</v>
      </c>
      <c r="G1492" s="50">
        <v>250000</v>
      </c>
      <c r="H1492" s="50">
        <v>250000</v>
      </c>
      <c r="I1492" s="50">
        <v>62500</v>
      </c>
      <c r="J1492" s="50">
        <v>0</v>
      </c>
      <c r="K1492" s="50">
        <v>0</v>
      </c>
      <c r="L1492" s="50">
        <v>0</v>
      </c>
      <c r="M1492" s="50">
        <v>0</v>
      </c>
      <c r="N1492" s="50">
        <v>0</v>
      </c>
      <c r="O1492" s="50">
        <v>250000</v>
      </c>
      <c r="P1492" s="71">
        <f t="shared" si="47"/>
        <v>0</v>
      </c>
    </row>
    <row r="1493" spans="1:16" ht="14.4" x14ac:dyDescent="0.2">
      <c r="A1493" s="51" t="s">
        <v>722</v>
      </c>
      <c r="B1493" s="51" t="s">
        <v>723</v>
      </c>
      <c r="C1493" s="70" t="str">
        <f t="shared" si="46"/>
        <v>21375806 CENTRO DE PRODUCCÓN ARTÍSTICA Y CULTURAL</v>
      </c>
      <c r="D1493" s="51" t="s">
        <v>685</v>
      </c>
      <c r="E1493" s="51" t="s">
        <v>327</v>
      </c>
      <c r="F1493" s="51" t="s">
        <v>328</v>
      </c>
      <c r="G1493" s="50">
        <v>2500000</v>
      </c>
      <c r="H1493" s="50">
        <v>2500000</v>
      </c>
      <c r="I1493" s="50">
        <v>625000</v>
      </c>
      <c r="J1493" s="50">
        <v>0</v>
      </c>
      <c r="K1493" s="50">
        <v>0</v>
      </c>
      <c r="L1493" s="50">
        <v>0</v>
      </c>
      <c r="M1493" s="50">
        <v>0</v>
      </c>
      <c r="N1493" s="50">
        <v>0</v>
      </c>
      <c r="O1493" s="50">
        <v>2500000</v>
      </c>
      <c r="P1493" s="71">
        <f t="shared" si="47"/>
        <v>0</v>
      </c>
    </row>
    <row r="1494" spans="1:16" ht="14.4" x14ac:dyDescent="0.2">
      <c r="A1494" s="51" t="s">
        <v>722</v>
      </c>
      <c r="B1494" s="51" t="s">
        <v>723</v>
      </c>
      <c r="C1494" s="70" t="str">
        <f t="shared" si="46"/>
        <v>21375806 CENTRO DE PRODUCCÓN ARTÍSTICA Y CULTURAL</v>
      </c>
      <c r="D1494" s="51" t="s">
        <v>685</v>
      </c>
      <c r="E1494" s="51" t="s">
        <v>329</v>
      </c>
      <c r="F1494" s="51" t="s">
        <v>330</v>
      </c>
      <c r="G1494" s="50">
        <v>250000</v>
      </c>
      <c r="H1494" s="50">
        <v>250000</v>
      </c>
      <c r="I1494" s="50">
        <v>62500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250000</v>
      </c>
      <c r="P1494" s="71">
        <f t="shared" si="47"/>
        <v>0</v>
      </c>
    </row>
    <row r="1495" spans="1:16" ht="14.4" x14ac:dyDescent="0.2">
      <c r="A1495" s="51" t="s">
        <v>722</v>
      </c>
      <c r="B1495" s="51" t="s">
        <v>723</v>
      </c>
      <c r="C1495" s="70" t="str">
        <f t="shared" si="46"/>
        <v>21375806 CENTRO DE PRODUCCÓN ARTÍSTICA Y CULTURAL</v>
      </c>
      <c r="D1495" s="51" t="s">
        <v>685</v>
      </c>
      <c r="E1495" s="51" t="s">
        <v>371</v>
      </c>
      <c r="F1495" s="51" t="s">
        <v>372</v>
      </c>
      <c r="G1495" s="50">
        <v>182989135</v>
      </c>
      <c r="H1495" s="50">
        <v>182989135</v>
      </c>
      <c r="I1495" s="50">
        <v>45189317.5</v>
      </c>
      <c r="J1495" s="50">
        <v>0</v>
      </c>
      <c r="K1495" s="50">
        <v>3034180.46</v>
      </c>
      <c r="L1495" s="50">
        <v>0</v>
      </c>
      <c r="M1495" s="50">
        <v>370655.54</v>
      </c>
      <c r="N1495" s="50">
        <v>370655.54</v>
      </c>
      <c r="O1495" s="50">
        <v>179584299</v>
      </c>
      <c r="P1495" s="71">
        <f t="shared" si="47"/>
        <v>2.0255603700186898E-3</v>
      </c>
    </row>
    <row r="1496" spans="1:16" ht="14.4" x14ac:dyDescent="0.2">
      <c r="A1496" s="51" t="s">
        <v>722</v>
      </c>
      <c r="B1496" s="51" t="s">
        <v>723</v>
      </c>
      <c r="C1496" s="70" t="str">
        <f t="shared" si="46"/>
        <v>21375806 CENTRO DE PRODUCCÓN ARTÍSTICA Y CULTURAL</v>
      </c>
      <c r="D1496" s="51" t="s">
        <v>685</v>
      </c>
      <c r="E1496" s="51" t="s">
        <v>373</v>
      </c>
      <c r="F1496" s="51" t="s">
        <v>374</v>
      </c>
      <c r="G1496" s="50">
        <v>4256045</v>
      </c>
      <c r="H1496" s="50">
        <v>4256045</v>
      </c>
      <c r="I1496" s="50">
        <v>4256045</v>
      </c>
      <c r="J1496" s="50">
        <v>0</v>
      </c>
      <c r="K1496" s="50">
        <v>3034180.46</v>
      </c>
      <c r="L1496" s="50">
        <v>0</v>
      </c>
      <c r="M1496" s="50">
        <v>370655.54</v>
      </c>
      <c r="N1496" s="50">
        <v>370655.54</v>
      </c>
      <c r="O1496" s="50">
        <v>851209</v>
      </c>
      <c r="P1496" s="71">
        <f t="shared" si="47"/>
        <v>8.7089196660279672E-2</v>
      </c>
    </row>
    <row r="1497" spans="1:16" ht="14.4" x14ac:dyDescent="0.2">
      <c r="A1497" s="51" t="s">
        <v>722</v>
      </c>
      <c r="B1497" s="51" t="s">
        <v>723</v>
      </c>
      <c r="C1497" s="70" t="str">
        <f t="shared" si="46"/>
        <v>21375806 CENTRO DE PRODUCCÓN ARTÍSTICA Y CULTURAL</v>
      </c>
      <c r="D1497" s="51" t="s">
        <v>685</v>
      </c>
      <c r="E1497" s="51" t="s">
        <v>393</v>
      </c>
      <c r="F1497" s="51" t="s">
        <v>376</v>
      </c>
      <c r="G1497" s="50">
        <v>3671423</v>
      </c>
      <c r="H1497" s="50">
        <v>3671423</v>
      </c>
      <c r="I1497" s="50">
        <v>3671423</v>
      </c>
      <c r="J1497" s="50">
        <v>0</v>
      </c>
      <c r="K1497" s="50">
        <v>2617397.08</v>
      </c>
      <c r="L1497" s="50">
        <v>0</v>
      </c>
      <c r="M1497" s="50">
        <v>319741.32</v>
      </c>
      <c r="N1497" s="50">
        <v>319741.32</v>
      </c>
      <c r="O1497" s="50">
        <v>734284.6</v>
      </c>
      <c r="P1497" s="71">
        <f t="shared" si="47"/>
        <v>8.7089207645101099E-2</v>
      </c>
    </row>
    <row r="1498" spans="1:16" ht="14.4" x14ac:dyDescent="0.2">
      <c r="A1498" s="51" t="s">
        <v>722</v>
      </c>
      <c r="B1498" s="51" t="s">
        <v>723</v>
      </c>
      <c r="C1498" s="70" t="str">
        <f t="shared" si="46"/>
        <v>21375806 CENTRO DE PRODUCCÓN ARTÍSTICA Y CULTURAL</v>
      </c>
      <c r="D1498" s="51" t="s">
        <v>685</v>
      </c>
      <c r="E1498" s="51" t="s">
        <v>414</v>
      </c>
      <c r="F1498" s="51" t="s">
        <v>397</v>
      </c>
      <c r="G1498" s="50">
        <v>584622</v>
      </c>
      <c r="H1498" s="50">
        <v>584622</v>
      </c>
      <c r="I1498" s="50">
        <v>584622</v>
      </c>
      <c r="J1498" s="50">
        <v>0</v>
      </c>
      <c r="K1498" s="50">
        <v>416783.38</v>
      </c>
      <c r="L1498" s="50">
        <v>0</v>
      </c>
      <c r="M1498" s="50">
        <v>50914.22</v>
      </c>
      <c r="N1498" s="50">
        <v>50914.22</v>
      </c>
      <c r="O1498" s="50">
        <v>116924.4</v>
      </c>
      <c r="P1498" s="71">
        <f t="shared" si="47"/>
        <v>8.7089127675660516E-2</v>
      </c>
    </row>
    <row r="1499" spans="1:16" ht="14.4" x14ac:dyDescent="0.2">
      <c r="A1499" s="51" t="s">
        <v>722</v>
      </c>
      <c r="B1499" s="51" t="s">
        <v>723</v>
      </c>
      <c r="C1499" s="70" t="str">
        <f t="shared" si="46"/>
        <v>21375806 CENTRO DE PRODUCCÓN ARTÍSTICA Y CULTURAL</v>
      </c>
      <c r="D1499" s="51" t="s">
        <v>685</v>
      </c>
      <c r="E1499" s="51" t="s">
        <v>601</v>
      </c>
      <c r="F1499" s="51" t="s">
        <v>602</v>
      </c>
      <c r="G1499" s="50">
        <v>160000000</v>
      </c>
      <c r="H1499" s="50">
        <v>160000000</v>
      </c>
      <c r="I1499" s="50">
        <v>36250000</v>
      </c>
      <c r="J1499" s="50">
        <v>0</v>
      </c>
      <c r="K1499" s="50">
        <v>0</v>
      </c>
      <c r="L1499" s="50">
        <v>0</v>
      </c>
      <c r="M1499" s="50">
        <v>0</v>
      </c>
      <c r="N1499" s="50">
        <v>0</v>
      </c>
      <c r="O1499" s="50">
        <v>160000000</v>
      </c>
      <c r="P1499" s="71">
        <f t="shared" si="47"/>
        <v>0</v>
      </c>
    </row>
    <row r="1500" spans="1:16" ht="14.4" x14ac:dyDescent="0.2">
      <c r="A1500" s="51" t="s">
        <v>722</v>
      </c>
      <c r="B1500" s="51" t="s">
        <v>723</v>
      </c>
      <c r="C1500" s="70" t="str">
        <f t="shared" si="46"/>
        <v>21375806 CENTRO DE PRODUCCÓN ARTÍSTICA Y CULTURAL</v>
      </c>
      <c r="D1500" s="51" t="s">
        <v>685</v>
      </c>
      <c r="E1500" s="51" t="s">
        <v>605</v>
      </c>
      <c r="F1500" s="51" t="s">
        <v>606</v>
      </c>
      <c r="G1500" s="50">
        <v>160000000</v>
      </c>
      <c r="H1500" s="50">
        <v>160000000</v>
      </c>
      <c r="I1500" s="50">
        <v>36250000</v>
      </c>
      <c r="J1500" s="50">
        <v>0</v>
      </c>
      <c r="K1500" s="50">
        <v>0</v>
      </c>
      <c r="L1500" s="50">
        <v>0</v>
      </c>
      <c r="M1500" s="50">
        <v>0</v>
      </c>
      <c r="N1500" s="50">
        <v>0</v>
      </c>
      <c r="O1500" s="50">
        <v>160000000</v>
      </c>
      <c r="P1500" s="69">
        <f t="shared" si="47"/>
        <v>0</v>
      </c>
    </row>
    <row r="1501" spans="1:16" ht="14.4" x14ac:dyDescent="0.2">
      <c r="A1501" s="51" t="s">
        <v>722</v>
      </c>
      <c r="B1501" s="51" t="s">
        <v>723</v>
      </c>
      <c r="C1501" s="70" t="str">
        <f t="shared" si="46"/>
        <v>21375806 CENTRO DE PRODUCCÓN ARTÍSTICA Y CULTURAL</v>
      </c>
      <c r="D1501" s="51" t="s">
        <v>685</v>
      </c>
      <c r="E1501" s="51" t="s">
        <v>607</v>
      </c>
      <c r="F1501" s="51" t="s">
        <v>608</v>
      </c>
      <c r="G1501" s="50">
        <v>2000000</v>
      </c>
      <c r="H1501" s="50">
        <v>2000000</v>
      </c>
      <c r="I1501" s="50">
        <v>500000</v>
      </c>
      <c r="J1501" s="50">
        <v>0</v>
      </c>
      <c r="K1501" s="50">
        <v>0</v>
      </c>
      <c r="L1501" s="50">
        <v>0</v>
      </c>
      <c r="M1501" s="50">
        <v>0</v>
      </c>
      <c r="N1501" s="50">
        <v>0</v>
      </c>
      <c r="O1501" s="50">
        <v>2000000</v>
      </c>
      <c r="P1501" s="71">
        <f t="shared" si="47"/>
        <v>0</v>
      </c>
    </row>
    <row r="1502" spans="1:16" ht="14.4" x14ac:dyDescent="0.2">
      <c r="A1502" s="51" t="s">
        <v>722</v>
      </c>
      <c r="B1502" s="51" t="s">
        <v>723</v>
      </c>
      <c r="C1502" s="70" t="str">
        <f t="shared" si="46"/>
        <v>21375806 CENTRO DE PRODUCCÓN ARTÍSTICA Y CULTURAL</v>
      </c>
      <c r="D1502" s="51" t="s">
        <v>685</v>
      </c>
      <c r="E1502" s="51" t="s">
        <v>611</v>
      </c>
      <c r="F1502" s="51" t="s">
        <v>612</v>
      </c>
      <c r="G1502" s="50">
        <v>2000000</v>
      </c>
      <c r="H1502" s="50">
        <v>2000000</v>
      </c>
      <c r="I1502" s="50">
        <v>500000</v>
      </c>
      <c r="J1502" s="50">
        <v>0</v>
      </c>
      <c r="K1502" s="50">
        <v>0</v>
      </c>
      <c r="L1502" s="50">
        <v>0</v>
      </c>
      <c r="M1502" s="50">
        <v>0</v>
      </c>
      <c r="N1502" s="50">
        <v>0</v>
      </c>
      <c r="O1502" s="50">
        <v>2000000</v>
      </c>
      <c r="P1502" s="71">
        <f t="shared" si="47"/>
        <v>0</v>
      </c>
    </row>
    <row r="1503" spans="1:16" ht="14.4" x14ac:dyDescent="0.2">
      <c r="A1503" s="51" t="s">
        <v>722</v>
      </c>
      <c r="B1503" s="51" t="s">
        <v>723</v>
      </c>
      <c r="C1503" s="70" t="str">
        <f t="shared" si="46"/>
        <v>21375806 CENTRO DE PRODUCCÓN ARTÍSTICA Y CULTURAL</v>
      </c>
      <c r="D1503" s="51" t="s">
        <v>685</v>
      </c>
      <c r="E1503" s="51" t="s">
        <v>613</v>
      </c>
      <c r="F1503" s="51" t="s">
        <v>614</v>
      </c>
      <c r="G1503" s="50">
        <v>10000000</v>
      </c>
      <c r="H1503" s="50">
        <v>10000000</v>
      </c>
      <c r="I1503" s="50">
        <v>2500000</v>
      </c>
      <c r="J1503" s="50">
        <v>0</v>
      </c>
      <c r="K1503" s="50">
        <v>0</v>
      </c>
      <c r="L1503" s="50">
        <v>0</v>
      </c>
      <c r="M1503" s="50">
        <v>0</v>
      </c>
      <c r="N1503" s="50">
        <v>0</v>
      </c>
      <c r="O1503" s="50">
        <v>10000000</v>
      </c>
      <c r="P1503" s="71">
        <f t="shared" si="47"/>
        <v>0</v>
      </c>
    </row>
    <row r="1504" spans="1:16" ht="14.4" x14ac:dyDescent="0.2">
      <c r="A1504" s="51" t="s">
        <v>722</v>
      </c>
      <c r="B1504" s="51" t="s">
        <v>723</v>
      </c>
      <c r="C1504" s="70" t="str">
        <f t="shared" si="46"/>
        <v>21375806 CENTRO DE PRODUCCÓN ARTÍSTICA Y CULTURAL</v>
      </c>
      <c r="D1504" s="51" t="s">
        <v>685</v>
      </c>
      <c r="E1504" s="51" t="s">
        <v>625</v>
      </c>
      <c r="F1504" s="51" t="s">
        <v>626</v>
      </c>
      <c r="G1504" s="50">
        <v>10000000</v>
      </c>
      <c r="H1504" s="50">
        <v>10000000</v>
      </c>
      <c r="I1504" s="50">
        <v>2500000</v>
      </c>
      <c r="J1504" s="50">
        <v>0</v>
      </c>
      <c r="K1504" s="50">
        <v>0</v>
      </c>
      <c r="L1504" s="50">
        <v>0</v>
      </c>
      <c r="M1504" s="50">
        <v>0</v>
      </c>
      <c r="N1504" s="50">
        <v>0</v>
      </c>
      <c r="O1504" s="50">
        <v>10000000</v>
      </c>
      <c r="P1504" s="71">
        <f t="shared" si="47"/>
        <v>0</v>
      </c>
    </row>
    <row r="1505" spans="1:16" ht="14.4" x14ac:dyDescent="0.2">
      <c r="A1505" s="51" t="s">
        <v>722</v>
      </c>
      <c r="B1505" s="51" t="s">
        <v>723</v>
      </c>
      <c r="C1505" s="70" t="str">
        <f t="shared" si="46"/>
        <v>21375806 CENTRO DE PRODUCCÓN ARTÍSTICA Y CULTURAL</v>
      </c>
      <c r="D1505" s="51" t="s">
        <v>685</v>
      </c>
      <c r="E1505" s="51" t="s">
        <v>635</v>
      </c>
      <c r="F1505" s="51" t="s">
        <v>636</v>
      </c>
      <c r="G1505" s="50">
        <v>6733090</v>
      </c>
      <c r="H1505" s="50">
        <v>6733090</v>
      </c>
      <c r="I1505" s="50">
        <v>1683272.5</v>
      </c>
      <c r="J1505" s="50">
        <v>0</v>
      </c>
      <c r="K1505" s="50">
        <v>0</v>
      </c>
      <c r="L1505" s="50">
        <v>0</v>
      </c>
      <c r="M1505" s="50">
        <v>0</v>
      </c>
      <c r="N1505" s="50">
        <v>0</v>
      </c>
      <c r="O1505" s="50">
        <v>6733090</v>
      </c>
      <c r="P1505" s="69">
        <f t="shared" si="47"/>
        <v>0</v>
      </c>
    </row>
    <row r="1506" spans="1:16" ht="14.4" x14ac:dyDescent="0.2">
      <c r="A1506" s="51" t="s">
        <v>722</v>
      </c>
      <c r="B1506" s="51" t="s">
        <v>723</v>
      </c>
      <c r="C1506" s="70" t="str">
        <f t="shared" si="46"/>
        <v>21375806 CENTRO DE PRODUCCÓN ARTÍSTICA Y CULTURAL</v>
      </c>
      <c r="D1506" s="51" t="s">
        <v>685</v>
      </c>
      <c r="E1506" s="51" t="s">
        <v>659</v>
      </c>
      <c r="F1506" s="51" t="s">
        <v>660</v>
      </c>
      <c r="G1506" s="50">
        <v>6733090</v>
      </c>
      <c r="H1506" s="50">
        <v>6733090</v>
      </c>
      <c r="I1506" s="50">
        <v>1683272.5</v>
      </c>
      <c r="J1506" s="50">
        <v>0</v>
      </c>
      <c r="K1506" s="50">
        <v>0</v>
      </c>
      <c r="L1506" s="50">
        <v>0</v>
      </c>
      <c r="M1506" s="50">
        <v>0</v>
      </c>
      <c r="N1506" s="50">
        <v>0</v>
      </c>
      <c r="O1506" s="50">
        <v>6733090</v>
      </c>
      <c r="P1506" s="71">
        <f t="shared" si="47"/>
        <v>0</v>
      </c>
    </row>
    <row r="1507" spans="1:16" ht="14.4" x14ac:dyDescent="0.2">
      <c r="A1507" s="51" t="s">
        <v>722</v>
      </c>
      <c r="B1507" s="51" t="s">
        <v>723</v>
      </c>
      <c r="C1507" s="70" t="str">
        <f t="shared" si="46"/>
        <v>21375806 CENTRO DE PRODUCCÓN ARTÍSTICA Y CULTURAL</v>
      </c>
      <c r="D1507" s="51" t="s">
        <v>689</v>
      </c>
      <c r="E1507" s="51" t="s">
        <v>337</v>
      </c>
      <c r="F1507" s="51" t="s">
        <v>338</v>
      </c>
      <c r="G1507" s="50">
        <v>5935000</v>
      </c>
      <c r="H1507" s="50">
        <v>5935000</v>
      </c>
      <c r="I1507" s="50">
        <v>5935000</v>
      </c>
      <c r="J1507" s="50">
        <v>0</v>
      </c>
      <c r="K1507" s="50">
        <v>0</v>
      </c>
      <c r="L1507" s="50">
        <v>0</v>
      </c>
      <c r="M1507" s="50">
        <v>0</v>
      </c>
      <c r="N1507" s="50">
        <v>0</v>
      </c>
      <c r="O1507" s="50">
        <v>5935000</v>
      </c>
      <c r="P1507" s="71">
        <f t="shared" si="47"/>
        <v>0</v>
      </c>
    </row>
    <row r="1508" spans="1:16" ht="14.4" x14ac:dyDescent="0.2">
      <c r="A1508" s="51" t="s">
        <v>722</v>
      </c>
      <c r="B1508" s="51" t="s">
        <v>723</v>
      </c>
      <c r="C1508" s="70" t="str">
        <f t="shared" si="46"/>
        <v>21375806 CENTRO DE PRODUCCÓN ARTÍSTICA Y CULTURAL</v>
      </c>
      <c r="D1508" s="51" t="s">
        <v>689</v>
      </c>
      <c r="E1508" s="51" t="s">
        <v>339</v>
      </c>
      <c r="F1508" s="51" t="s">
        <v>340</v>
      </c>
      <c r="G1508" s="50">
        <v>3000000</v>
      </c>
      <c r="H1508" s="50">
        <v>3000000</v>
      </c>
      <c r="I1508" s="50">
        <v>3000000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3000000</v>
      </c>
      <c r="P1508" s="71">
        <f t="shared" si="47"/>
        <v>0</v>
      </c>
    </row>
    <row r="1509" spans="1:16" ht="14.4" x14ac:dyDescent="0.2">
      <c r="A1509" s="51" t="s">
        <v>722</v>
      </c>
      <c r="B1509" s="51" t="s">
        <v>723</v>
      </c>
      <c r="C1509" s="70" t="str">
        <f t="shared" si="46"/>
        <v>21375806 CENTRO DE PRODUCCÓN ARTÍSTICA Y CULTURAL</v>
      </c>
      <c r="D1509" s="51" t="s">
        <v>689</v>
      </c>
      <c r="E1509" s="51" t="s">
        <v>341</v>
      </c>
      <c r="F1509" s="51" t="s">
        <v>342</v>
      </c>
      <c r="G1509" s="50">
        <v>2500000</v>
      </c>
      <c r="H1509" s="50">
        <v>2500000</v>
      </c>
      <c r="I1509" s="50">
        <v>2500000</v>
      </c>
      <c r="J1509" s="50">
        <v>0</v>
      </c>
      <c r="K1509" s="50">
        <v>0</v>
      </c>
      <c r="L1509" s="50">
        <v>0</v>
      </c>
      <c r="M1509" s="50">
        <v>0</v>
      </c>
      <c r="N1509" s="50">
        <v>0</v>
      </c>
      <c r="O1509" s="50">
        <v>2500000</v>
      </c>
      <c r="P1509" s="71">
        <f t="shared" si="47"/>
        <v>0</v>
      </c>
    </row>
    <row r="1510" spans="1:16" ht="14.4" x14ac:dyDescent="0.2">
      <c r="A1510" s="51" t="s">
        <v>722</v>
      </c>
      <c r="B1510" s="51" t="s">
        <v>723</v>
      </c>
      <c r="C1510" s="70" t="str">
        <f t="shared" si="46"/>
        <v>21375806 CENTRO DE PRODUCCÓN ARTÍSTICA Y CULTURAL</v>
      </c>
      <c r="D1510" s="51" t="s">
        <v>689</v>
      </c>
      <c r="E1510" s="51" t="s">
        <v>347</v>
      </c>
      <c r="F1510" s="51" t="s">
        <v>348</v>
      </c>
      <c r="G1510" s="50">
        <v>500000</v>
      </c>
      <c r="H1510" s="50">
        <v>500000</v>
      </c>
      <c r="I1510" s="50">
        <v>500000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500000</v>
      </c>
      <c r="P1510" s="71">
        <f t="shared" si="47"/>
        <v>0</v>
      </c>
    </row>
    <row r="1511" spans="1:16" ht="14.4" x14ac:dyDescent="0.2">
      <c r="A1511" s="51" t="s">
        <v>722</v>
      </c>
      <c r="B1511" s="51" t="s">
        <v>723</v>
      </c>
      <c r="C1511" s="70" t="str">
        <f t="shared" si="46"/>
        <v>21375806 CENTRO DE PRODUCCÓN ARTÍSTICA Y CULTURAL</v>
      </c>
      <c r="D1511" s="51" t="s">
        <v>689</v>
      </c>
      <c r="E1511" s="51" t="s">
        <v>365</v>
      </c>
      <c r="F1511" s="51" t="s">
        <v>366</v>
      </c>
      <c r="G1511" s="50">
        <v>2935000</v>
      </c>
      <c r="H1511" s="50">
        <v>2935000</v>
      </c>
      <c r="I1511" s="50">
        <v>2935000</v>
      </c>
      <c r="J1511" s="50">
        <v>0</v>
      </c>
      <c r="K1511" s="50">
        <v>0</v>
      </c>
      <c r="L1511" s="50">
        <v>0</v>
      </c>
      <c r="M1511" s="50">
        <v>0</v>
      </c>
      <c r="N1511" s="50">
        <v>0</v>
      </c>
      <c r="O1511" s="50">
        <v>2935000</v>
      </c>
      <c r="P1511" s="71">
        <f t="shared" si="47"/>
        <v>0</v>
      </c>
    </row>
    <row r="1512" spans="1:16" ht="14.4" x14ac:dyDescent="0.2">
      <c r="A1512" s="51" t="s">
        <v>722</v>
      </c>
      <c r="B1512" s="51" t="s">
        <v>723</v>
      </c>
      <c r="C1512" s="70" t="str">
        <f t="shared" si="46"/>
        <v>21375806 CENTRO DE PRODUCCÓN ARTÍSTICA Y CULTURAL</v>
      </c>
      <c r="D1512" s="51" t="s">
        <v>689</v>
      </c>
      <c r="E1512" s="51" t="s">
        <v>369</v>
      </c>
      <c r="F1512" s="51" t="s">
        <v>370</v>
      </c>
      <c r="G1512" s="50">
        <v>2935000</v>
      </c>
      <c r="H1512" s="50">
        <v>2935000</v>
      </c>
      <c r="I1512" s="50">
        <v>2935000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2935000</v>
      </c>
      <c r="P1512" s="71">
        <f t="shared" si="47"/>
        <v>0</v>
      </c>
    </row>
    <row r="1513" spans="1:16" ht="14.4" x14ac:dyDescent="0.2">
      <c r="A1513" s="51" t="s">
        <v>724</v>
      </c>
      <c r="B1513" s="51" t="s">
        <v>725</v>
      </c>
      <c r="C1513" s="70" t="str">
        <f t="shared" si="46"/>
        <v>21375900 DIRECCIÓN ARCHIVO NACIONAL</v>
      </c>
      <c r="D1513" s="51" t="s">
        <v>685</v>
      </c>
      <c r="E1513" s="51" t="s">
        <v>686</v>
      </c>
      <c r="F1513" s="51" t="s">
        <v>686</v>
      </c>
      <c r="G1513" s="50">
        <v>3693727679</v>
      </c>
      <c r="H1513" s="50">
        <v>3693727679</v>
      </c>
      <c r="I1513" s="50">
        <v>3060213074</v>
      </c>
      <c r="J1513" s="50">
        <v>0</v>
      </c>
      <c r="K1513" s="50">
        <v>0</v>
      </c>
      <c r="L1513" s="50">
        <v>0</v>
      </c>
      <c r="M1513" s="50">
        <v>346295359.18000001</v>
      </c>
      <c r="N1513" s="50">
        <v>242712630.46000001</v>
      </c>
      <c r="O1513" s="50">
        <v>3347432319.8200002</v>
      </c>
      <c r="P1513" s="71">
        <f t="shared" si="47"/>
        <v>9.3752271221508213E-2</v>
      </c>
    </row>
    <row r="1514" spans="1:16" ht="14.4" x14ac:dyDescent="0.2">
      <c r="A1514" s="51" t="s">
        <v>724</v>
      </c>
      <c r="B1514" s="51" t="s">
        <v>726</v>
      </c>
      <c r="C1514" s="70" t="str">
        <f t="shared" si="46"/>
        <v>21375900 DIRECCIÓN GENERAL DE ARCHIVO NACIONAL</v>
      </c>
      <c r="D1514" s="51" t="s">
        <v>685</v>
      </c>
      <c r="E1514" s="51" t="s">
        <v>11</v>
      </c>
      <c r="F1514" s="51" t="s">
        <v>12</v>
      </c>
      <c r="G1514" s="50">
        <v>2155524741</v>
      </c>
      <c r="H1514" s="50">
        <v>2155524741</v>
      </c>
      <c r="I1514" s="50">
        <v>2155524741</v>
      </c>
      <c r="J1514" s="50">
        <v>0</v>
      </c>
      <c r="K1514" s="50">
        <v>0</v>
      </c>
      <c r="L1514" s="50">
        <v>0</v>
      </c>
      <c r="M1514" s="50">
        <v>254307846.55000001</v>
      </c>
      <c r="N1514" s="50">
        <v>206741122.12</v>
      </c>
      <c r="O1514" s="50">
        <v>1901216894.45</v>
      </c>
      <c r="P1514" s="71">
        <f t="shared" si="47"/>
        <v>0.11797955352255454</v>
      </c>
    </row>
    <row r="1515" spans="1:16" ht="14.4" x14ac:dyDescent="0.2">
      <c r="A1515" s="51" t="s">
        <v>724</v>
      </c>
      <c r="B1515" s="51" t="s">
        <v>726</v>
      </c>
      <c r="C1515" s="70" t="str">
        <f t="shared" si="46"/>
        <v>21375900 DIRECCIÓN GENERAL DE ARCHIVO NACIONAL</v>
      </c>
      <c r="D1515" s="51" t="s">
        <v>685</v>
      </c>
      <c r="E1515" s="51" t="s">
        <v>13</v>
      </c>
      <c r="F1515" s="51" t="s">
        <v>14</v>
      </c>
      <c r="G1515" s="50">
        <v>996099952</v>
      </c>
      <c r="H1515" s="50">
        <v>996099952</v>
      </c>
      <c r="I1515" s="50">
        <v>996099952</v>
      </c>
      <c r="J1515" s="50">
        <v>0</v>
      </c>
      <c r="K1515" s="50">
        <v>0</v>
      </c>
      <c r="L1515" s="50">
        <v>0</v>
      </c>
      <c r="M1515" s="50">
        <v>82590468.319999993</v>
      </c>
      <c r="N1515" s="50">
        <v>62184361.420000002</v>
      </c>
      <c r="O1515" s="50">
        <v>913509483.67999995</v>
      </c>
      <c r="P1515" s="71">
        <f t="shared" si="47"/>
        <v>8.2913836261283139E-2</v>
      </c>
    </row>
    <row r="1516" spans="1:16" ht="14.4" x14ac:dyDescent="0.2">
      <c r="A1516" s="51" t="s">
        <v>724</v>
      </c>
      <c r="B1516" s="51" t="s">
        <v>726</v>
      </c>
      <c r="C1516" s="70" t="str">
        <f t="shared" si="46"/>
        <v>21375900 DIRECCIÓN GENERAL DE ARCHIVO NACIONAL</v>
      </c>
      <c r="D1516" s="51" t="s">
        <v>685</v>
      </c>
      <c r="E1516" s="51" t="s">
        <v>15</v>
      </c>
      <c r="F1516" s="51" t="s">
        <v>16</v>
      </c>
      <c r="G1516" s="50">
        <v>996099952</v>
      </c>
      <c r="H1516" s="50">
        <v>996099952</v>
      </c>
      <c r="I1516" s="50">
        <v>996099952</v>
      </c>
      <c r="J1516" s="50">
        <v>0</v>
      </c>
      <c r="K1516" s="50">
        <v>0</v>
      </c>
      <c r="L1516" s="50">
        <v>0</v>
      </c>
      <c r="M1516" s="50">
        <v>82590468.319999993</v>
      </c>
      <c r="N1516" s="50">
        <v>62184361.420000002</v>
      </c>
      <c r="O1516" s="50">
        <v>913509483.67999995</v>
      </c>
      <c r="P1516" s="71">
        <f t="shared" si="47"/>
        <v>8.2913836261283139E-2</v>
      </c>
    </row>
    <row r="1517" spans="1:16" ht="14.4" x14ac:dyDescent="0.2">
      <c r="A1517" s="51" t="s">
        <v>724</v>
      </c>
      <c r="B1517" s="51" t="s">
        <v>726</v>
      </c>
      <c r="C1517" s="70" t="str">
        <f t="shared" si="46"/>
        <v>21375900 DIRECCIÓN GENERAL DE ARCHIVO NACIONAL</v>
      </c>
      <c r="D1517" s="51" t="s">
        <v>685</v>
      </c>
      <c r="E1517" s="51" t="s">
        <v>21</v>
      </c>
      <c r="F1517" s="51" t="s">
        <v>22</v>
      </c>
      <c r="G1517" s="50">
        <v>11200000</v>
      </c>
      <c r="H1517" s="50">
        <v>11200000</v>
      </c>
      <c r="I1517" s="50">
        <v>11200000</v>
      </c>
      <c r="J1517" s="50">
        <v>0</v>
      </c>
      <c r="K1517" s="50">
        <v>0</v>
      </c>
      <c r="L1517" s="50">
        <v>0</v>
      </c>
      <c r="M1517" s="50">
        <v>328581.49</v>
      </c>
      <c r="N1517" s="50">
        <v>328581.49</v>
      </c>
      <c r="O1517" s="50">
        <v>10871418.51</v>
      </c>
      <c r="P1517" s="71">
        <f t="shared" si="47"/>
        <v>2.9337633035714284E-2</v>
      </c>
    </row>
    <row r="1518" spans="1:16" ht="14.4" x14ac:dyDescent="0.2">
      <c r="A1518" s="51" t="s">
        <v>724</v>
      </c>
      <c r="B1518" s="51" t="s">
        <v>726</v>
      </c>
      <c r="C1518" s="70" t="str">
        <f t="shared" si="46"/>
        <v>21375900 DIRECCIÓN GENERAL DE ARCHIVO NACIONAL</v>
      </c>
      <c r="D1518" s="51" t="s">
        <v>685</v>
      </c>
      <c r="E1518" s="51" t="s">
        <v>23</v>
      </c>
      <c r="F1518" s="51" t="s">
        <v>24</v>
      </c>
      <c r="G1518" s="50">
        <v>10100000</v>
      </c>
      <c r="H1518" s="50">
        <v>10100000</v>
      </c>
      <c r="I1518" s="50">
        <v>10100000</v>
      </c>
      <c r="J1518" s="50">
        <v>0</v>
      </c>
      <c r="K1518" s="50">
        <v>0</v>
      </c>
      <c r="L1518" s="50">
        <v>0</v>
      </c>
      <c r="M1518" s="50">
        <v>328581.49</v>
      </c>
      <c r="N1518" s="50">
        <v>328581.49</v>
      </c>
      <c r="O1518" s="50">
        <v>9771418.5099999998</v>
      </c>
      <c r="P1518" s="71">
        <f t="shared" si="47"/>
        <v>3.2532820792079205E-2</v>
      </c>
    </row>
    <row r="1519" spans="1:16" ht="14.4" x14ac:dyDescent="0.2">
      <c r="A1519" s="51" t="s">
        <v>724</v>
      </c>
      <c r="B1519" s="51" t="s">
        <v>726</v>
      </c>
      <c r="C1519" s="70" t="str">
        <f t="shared" si="46"/>
        <v>21375900 DIRECCIÓN GENERAL DE ARCHIVO NACIONAL</v>
      </c>
      <c r="D1519" s="51" t="s">
        <v>685</v>
      </c>
      <c r="E1519" s="51" t="s">
        <v>25</v>
      </c>
      <c r="F1519" s="51" t="s">
        <v>26</v>
      </c>
      <c r="G1519" s="50">
        <v>1100000</v>
      </c>
      <c r="H1519" s="50">
        <v>1100000</v>
      </c>
      <c r="I1519" s="50">
        <v>1100000</v>
      </c>
      <c r="J1519" s="50">
        <v>0</v>
      </c>
      <c r="K1519" s="50">
        <v>0</v>
      </c>
      <c r="L1519" s="50">
        <v>0</v>
      </c>
      <c r="M1519" s="50">
        <v>0</v>
      </c>
      <c r="N1519" s="50">
        <v>0</v>
      </c>
      <c r="O1519" s="50">
        <v>1100000</v>
      </c>
      <c r="P1519" s="71">
        <f t="shared" si="47"/>
        <v>0</v>
      </c>
    </row>
    <row r="1520" spans="1:16" ht="14.4" x14ac:dyDescent="0.2">
      <c r="A1520" s="51" t="s">
        <v>724</v>
      </c>
      <c r="B1520" s="51" t="s">
        <v>726</v>
      </c>
      <c r="C1520" s="70" t="str">
        <f t="shared" si="46"/>
        <v>21375900 DIRECCIÓN GENERAL DE ARCHIVO NACIONAL</v>
      </c>
      <c r="D1520" s="51" t="s">
        <v>685</v>
      </c>
      <c r="E1520" s="51" t="s">
        <v>27</v>
      </c>
      <c r="F1520" s="51" t="s">
        <v>28</v>
      </c>
      <c r="G1520" s="50">
        <v>798570165</v>
      </c>
      <c r="H1520" s="50">
        <v>798570165</v>
      </c>
      <c r="I1520" s="50">
        <v>798570165</v>
      </c>
      <c r="J1520" s="50">
        <v>0</v>
      </c>
      <c r="K1520" s="50">
        <v>0</v>
      </c>
      <c r="L1520" s="50">
        <v>0</v>
      </c>
      <c r="M1520" s="50">
        <v>144228179.21000001</v>
      </c>
      <c r="N1520" s="50">
        <v>144228179.21000001</v>
      </c>
      <c r="O1520" s="50">
        <v>654341985.78999996</v>
      </c>
      <c r="P1520" s="71">
        <f t="shared" si="47"/>
        <v>0.18060802360428779</v>
      </c>
    </row>
    <row r="1521" spans="1:16" ht="14.4" x14ac:dyDescent="0.2">
      <c r="A1521" s="51" t="s">
        <v>724</v>
      </c>
      <c r="B1521" s="51" t="s">
        <v>726</v>
      </c>
      <c r="C1521" s="70" t="str">
        <f t="shared" si="46"/>
        <v>21375900 DIRECCIÓN GENERAL DE ARCHIVO NACIONAL</v>
      </c>
      <c r="D1521" s="51" t="s">
        <v>685</v>
      </c>
      <c r="E1521" s="51" t="s">
        <v>29</v>
      </c>
      <c r="F1521" s="51" t="s">
        <v>30</v>
      </c>
      <c r="G1521" s="50">
        <v>237700000</v>
      </c>
      <c r="H1521" s="50">
        <v>237700000</v>
      </c>
      <c r="I1521" s="50">
        <v>237700000</v>
      </c>
      <c r="J1521" s="50">
        <v>0</v>
      </c>
      <c r="K1521" s="50">
        <v>0</v>
      </c>
      <c r="L1521" s="50">
        <v>0</v>
      </c>
      <c r="M1521" s="50">
        <v>15968610.17</v>
      </c>
      <c r="N1521" s="50">
        <v>15968610.17</v>
      </c>
      <c r="O1521" s="50">
        <v>221731389.83000001</v>
      </c>
      <c r="P1521" s="71">
        <f t="shared" si="47"/>
        <v>6.7179680984434165E-2</v>
      </c>
    </row>
    <row r="1522" spans="1:16" ht="14.4" x14ac:dyDescent="0.2">
      <c r="A1522" s="51" t="s">
        <v>724</v>
      </c>
      <c r="B1522" s="51" t="s">
        <v>726</v>
      </c>
      <c r="C1522" s="70" t="str">
        <f t="shared" si="46"/>
        <v>21375900 DIRECCIÓN GENERAL DE ARCHIVO NACIONAL</v>
      </c>
      <c r="D1522" s="51" t="s">
        <v>685</v>
      </c>
      <c r="E1522" s="51" t="s">
        <v>31</v>
      </c>
      <c r="F1522" s="51" t="s">
        <v>32</v>
      </c>
      <c r="G1522" s="50">
        <v>241636162</v>
      </c>
      <c r="H1522" s="50">
        <v>241636162</v>
      </c>
      <c r="I1522" s="50">
        <v>241636162</v>
      </c>
      <c r="J1522" s="50">
        <v>0</v>
      </c>
      <c r="K1522" s="50">
        <v>0</v>
      </c>
      <c r="L1522" s="50">
        <v>0</v>
      </c>
      <c r="M1522" s="50">
        <v>17006928.550000001</v>
      </c>
      <c r="N1522" s="50">
        <v>17006928.550000001</v>
      </c>
      <c r="O1522" s="50">
        <v>224629233.44999999</v>
      </c>
      <c r="P1522" s="71">
        <f t="shared" si="47"/>
        <v>7.0382381549331186E-2</v>
      </c>
    </row>
    <row r="1523" spans="1:16" ht="14.4" x14ac:dyDescent="0.2">
      <c r="A1523" s="51" t="s">
        <v>724</v>
      </c>
      <c r="B1523" s="51" t="s">
        <v>726</v>
      </c>
      <c r="C1523" s="70" t="str">
        <f t="shared" si="46"/>
        <v>21375900 DIRECCIÓN GENERAL DE ARCHIVO NACIONAL</v>
      </c>
      <c r="D1523" s="51" t="s">
        <v>685</v>
      </c>
      <c r="E1523" s="51" t="s">
        <v>33</v>
      </c>
      <c r="F1523" s="51" t="s">
        <v>34</v>
      </c>
      <c r="G1523" s="50">
        <v>139011991</v>
      </c>
      <c r="H1523" s="50">
        <v>139011991</v>
      </c>
      <c r="I1523" s="50">
        <v>139011991</v>
      </c>
      <c r="J1523" s="50">
        <v>0</v>
      </c>
      <c r="K1523" s="50">
        <v>0</v>
      </c>
      <c r="L1523" s="50">
        <v>0</v>
      </c>
      <c r="M1523" s="50">
        <v>0</v>
      </c>
      <c r="N1523" s="50">
        <v>0</v>
      </c>
      <c r="O1523" s="50">
        <v>139011991</v>
      </c>
      <c r="P1523" s="71">
        <f t="shared" si="47"/>
        <v>0</v>
      </c>
    </row>
    <row r="1524" spans="1:16" ht="14.4" x14ac:dyDescent="0.2">
      <c r="A1524" s="51" t="s">
        <v>724</v>
      </c>
      <c r="B1524" s="51" t="s">
        <v>726</v>
      </c>
      <c r="C1524" s="70" t="str">
        <f t="shared" si="46"/>
        <v>21375900 DIRECCIÓN GENERAL DE ARCHIVO NACIONAL</v>
      </c>
      <c r="D1524" s="51" t="s">
        <v>685</v>
      </c>
      <c r="E1524" s="51" t="s">
        <v>35</v>
      </c>
      <c r="F1524" s="51" t="s">
        <v>36</v>
      </c>
      <c r="G1524" s="50">
        <v>116422012</v>
      </c>
      <c r="H1524" s="50">
        <v>116422012</v>
      </c>
      <c r="I1524" s="50">
        <v>116422012</v>
      </c>
      <c r="J1524" s="50">
        <v>0</v>
      </c>
      <c r="K1524" s="50">
        <v>0</v>
      </c>
      <c r="L1524" s="50">
        <v>0</v>
      </c>
      <c r="M1524" s="50">
        <v>106972511.68000001</v>
      </c>
      <c r="N1524" s="50">
        <v>106972511.68000001</v>
      </c>
      <c r="O1524" s="50">
        <v>9449500.3200000003</v>
      </c>
      <c r="P1524" s="71">
        <f t="shared" si="47"/>
        <v>0.91883407477960444</v>
      </c>
    </row>
    <row r="1525" spans="1:16" ht="14.4" x14ac:dyDescent="0.2">
      <c r="A1525" s="51" t="s">
        <v>724</v>
      </c>
      <c r="B1525" s="51" t="s">
        <v>726</v>
      </c>
      <c r="C1525" s="70" t="str">
        <f t="shared" si="46"/>
        <v>21375900 DIRECCIÓN GENERAL DE ARCHIVO NACIONAL</v>
      </c>
      <c r="D1525" s="51" t="s">
        <v>685</v>
      </c>
      <c r="E1525" s="51" t="s">
        <v>37</v>
      </c>
      <c r="F1525" s="51" t="s">
        <v>38</v>
      </c>
      <c r="G1525" s="50">
        <v>63800000</v>
      </c>
      <c r="H1525" s="50">
        <v>63800000</v>
      </c>
      <c r="I1525" s="50">
        <v>63800000</v>
      </c>
      <c r="J1525" s="50">
        <v>0</v>
      </c>
      <c r="K1525" s="50">
        <v>0</v>
      </c>
      <c r="L1525" s="50">
        <v>0</v>
      </c>
      <c r="M1525" s="50">
        <v>4280128.8099999996</v>
      </c>
      <c r="N1525" s="50">
        <v>4280128.8099999996</v>
      </c>
      <c r="O1525" s="50">
        <v>59519871.189999998</v>
      </c>
      <c r="P1525" s="71">
        <f t="shared" si="47"/>
        <v>6.708665846394983E-2</v>
      </c>
    </row>
    <row r="1526" spans="1:16" ht="14.4" x14ac:dyDescent="0.2">
      <c r="A1526" s="51" t="s">
        <v>724</v>
      </c>
      <c r="B1526" s="51" t="s">
        <v>726</v>
      </c>
      <c r="C1526" s="70" t="str">
        <f t="shared" si="46"/>
        <v>21375900 DIRECCIÓN GENERAL DE ARCHIVO NACIONAL</v>
      </c>
      <c r="D1526" s="51" t="s">
        <v>685</v>
      </c>
      <c r="E1526" s="51" t="s">
        <v>39</v>
      </c>
      <c r="F1526" s="51" t="s">
        <v>40</v>
      </c>
      <c r="G1526" s="50">
        <v>162411418</v>
      </c>
      <c r="H1526" s="50">
        <v>162411418</v>
      </c>
      <c r="I1526" s="50">
        <v>162411418</v>
      </c>
      <c r="J1526" s="50">
        <v>0</v>
      </c>
      <c r="K1526" s="50">
        <v>0</v>
      </c>
      <c r="L1526" s="50">
        <v>0</v>
      </c>
      <c r="M1526" s="50">
        <v>11718272</v>
      </c>
      <c r="N1526" s="50">
        <v>0</v>
      </c>
      <c r="O1526" s="50">
        <v>150693146</v>
      </c>
      <c r="P1526" s="71">
        <f t="shared" si="47"/>
        <v>7.2151774452212464E-2</v>
      </c>
    </row>
    <row r="1527" spans="1:16" ht="14.4" x14ac:dyDescent="0.2">
      <c r="A1527" s="51" t="s">
        <v>724</v>
      </c>
      <c r="B1527" s="51" t="s">
        <v>726</v>
      </c>
      <c r="C1527" s="70" t="str">
        <f t="shared" si="46"/>
        <v>21375900 DIRECCIÓN GENERAL DE ARCHIVO NACIONAL</v>
      </c>
      <c r="D1527" s="51" t="s">
        <v>685</v>
      </c>
      <c r="E1527" s="51" t="s">
        <v>60</v>
      </c>
      <c r="F1527" s="51" t="s">
        <v>42</v>
      </c>
      <c r="G1527" s="50">
        <v>154082627</v>
      </c>
      <c r="H1527" s="50">
        <v>154082627</v>
      </c>
      <c r="I1527" s="50">
        <v>154082627</v>
      </c>
      <c r="J1527" s="50">
        <v>0</v>
      </c>
      <c r="K1527" s="50">
        <v>0</v>
      </c>
      <c r="L1527" s="50">
        <v>0</v>
      </c>
      <c r="M1527" s="50">
        <v>11117405</v>
      </c>
      <c r="N1527" s="50">
        <v>0</v>
      </c>
      <c r="O1527" s="50">
        <v>142965222</v>
      </c>
      <c r="P1527" s="71">
        <f t="shared" si="47"/>
        <v>7.2152229076416247E-2</v>
      </c>
    </row>
    <row r="1528" spans="1:16" ht="14.4" x14ac:dyDescent="0.2">
      <c r="A1528" s="51" t="s">
        <v>724</v>
      </c>
      <c r="B1528" s="51" t="s">
        <v>726</v>
      </c>
      <c r="C1528" s="70" t="str">
        <f t="shared" si="46"/>
        <v>21375900 DIRECCIÓN GENERAL DE ARCHIVO NACIONAL</v>
      </c>
      <c r="D1528" s="51" t="s">
        <v>685</v>
      </c>
      <c r="E1528" s="51" t="s">
        <v>82</v>
      </c>
      <c r="F1528" s="51" t="s">
        <v>63</v>
      </c>
      <c r="G1528" s="50">
        <v>8328791</v>
      </c>
      <c r="H1528" s="50">
        <v>8328791</v>
      </c>
      <c r="I1528" s="50">
        <v>8328791</v>
      </c>
      <c r="J1528" s="50">
        <v>0</v>
      </c>
      <c r="K1528" s="50">
        <v>0</v>
      </c>
      <c r="L1528" s="50">
        <v>0</v>
      </c>
      <c r="M1528" s="50">
        <v>600867</v>
      </c>
      <c r="N1528" s="50">
        <v>0</v>
      </c>
      <c r="O1528" s="50">
        <v>7727924</v>
      </c>
      <c r="P1528" s="71">
        <f t="shared" si="47"/>
        <v>7.2143363904797225E-2</v>
      </c>
    </row>
    <row r="1529" spans="1:16" ht="14.4" x14ac:dyDescent="0.2">
      <c r="A1529" s="51" t="s">
        <v>724</v>
      </c>
      <c r="B1529" s="51" t="s">
        <v>726</v>
      </c>
      <c r="C1529" s="70" t="str">
        <f t="shared" si="46"/>
        <v>21375900 DIRECCIÓN GENERAL DE ARCHIVO NACIONAL</v>
      </c>
      <c r="D1529" s="51" t="s">
        <v>685</v>
      </c>
      <c r="E1529" s="51" t="s">
        <v>84</v>
      </c>
      <c r="F1529" s="51" t="s">
        <v>85</v>
      </c>
      <c r="G1529" s="50">
        <v>187243206</v>
      </c>
      <c r="H1529" s="50">
        <v>187243206</v>
      </c>
      <c r="I1529" s="50">
        <v>187243206</v>
      </c>
      <c r="J1529" s="50">
        <v>0</v>
      </c>
      <c r="K1529" s="50">
        <v>0</v>
      </c>
      <c r="L1529" s="50">
        <v>0</v>
      </c>
      <c r="M1529" s="50">
        <v>15442345.529999999</v>
      </c>
      <c r="N1529" s="50">
        <v>0</v>
      </c>
      <c r="O1529" s="50">
        <v>171800860.47</v>
      </c>
      <c r="P1529" s="71">
        <f t="shared" si="47"/>
        <v>8.2472127346505691E-2</v>
      </c>
    </row>
    <row r="1530" spans="1:16" ht="14.4" x14ac:dyDescent="0.2">
      <c r="A1530" s="51" t="s">
        <v>724</v>
      </c>
      <c r="B1530" s="51" t="s">
        <v>726</v>
      </c>
      <c r="C1530" s="70" t="str">
        <f t="shared" si="46"/>
        <v>21375900 DIRECCIÓN GENERAL DE ARCHIVO NACIONAL</v>
      </c>
      <c r="D1530" s="51" t="s">
        <v>685</v>
      </c>
      <c r="E1530" s="51" t="s">
        <v>105</v>
      </c>
      <c r="F1530" s="51" t="s">
        <v>87</v>
      </c>
      <c r="G1530" s="50">
        <v>90284090</v>
      </c>
      <c r="H1530" s="50">
        <v>90284090</v>
      </c>
      <c r="I1530" s="50">
        <v>90284090</v>
      </c>
      <c r="J1530" s="50">
        <v>0</v>
      </c>
      <c r="K1530" s="50">
        <v>0</v>
      </c>
      <c r="L1530" s="50">
        <v>0</v>
      </c>
      <c r="M1530" s="50">
        <v>6513475</v>
      </c>
      <c r="N1530" s="50">
        <v>0</v>
      </c>
      <c r="O1530" s="50">
        <v>83770615</v>
      </c>
      <c r="P1530" s="71">
        <f t="shared" si="47"/>
        <v>7.2144217214793874E-2</v>
      </c>
    </row>
    <row r="1531" spans="1:16" ht="14.4" x14ac:dyDescent="0.2">
      <c r="A1531" s="51" t="s">
        <v>724</v>
      </c>
      <c r="B1531" s="51" t="s">
        <v>726</v>
      </c>
      <c r="C1531" s="70" t="str">
        <f t="shared" si="46"/>
        <v>21375900 DIRECCIÓN GENERAL DE ARCHIVO NACIONAL</v>
      </c>
      <c r="D1531" s="51" t="s">
        <v>685</v>
      </c>
      <c r="E1531" s="51" t="s">
        <v>126</v>
      </c>
      <c r="F1531" s="51" t="s">
        <v>108</v>
      </c>
      <c r="G1531" s="50">
        <v>49972744</v>
      </c>
      <c r="H1531" s="50">
        <v>49972744</v>
      </c>
      <c r="I1531" s="50">
        <v>49972744</v>
      </c>
      <c r="J1531" s="50">
        <v>0</v>
      </c>
      <c r="K1531" s="50">
        <v>0</v>
      </c>
      <c r="L1531" s="50">
        <v>0</v>
      </c>
      <c r="M1531" s="50">
        <v>3605246</v>
      </c>
      <c r="N1531" s="50">
        <v>0</v>
      </c>
      <c r="O1531" s="50">
        <v>46367498</v>
      </c>
      <c r="P1531" s="71">
        <f t="shared" si="47"/>
        <v>7.2144247272072956E-2</v>
      </c>
    </row>
    <row r="1532" spans="1:16" ht="14.4" x14ac:dyDescent="0.2">
      <c r="A1532" s="51" t="s">
        <v>724</v>
      </c>
      <c r="B1532" s="51" t="s">
        <v>726</v>
      </c>
      <c r="C1532" s="70" t="str">
        <f t="shared" si="46"/>
        <v>21375900 DIRECCIÓN GENERAL DE ARCHIVO NACIONAL</v>
      </c>
      <c r="D1532" s="51" t="s">
        <v>685</v>
      </c>
      <c r="E1532" s="51" t="s">
        <v>147</v>
      </c>
      <c r="F1532" s="51" t="s">
        <v>129</v>
      </c>
      <c r="G1532" s="50">
        <v>24986372</v>
      </c>
      <c r="H1532" s="50">
        <v>24986372</v>
      </c>
      <c r="I1532" s="50">
        <v>24986372</v>
      </c>
      <c r="J1532" s="50">
        <v>0</v>
      </c>
      <c r="K1532" s="50">
        <v>0</v>
      </c>
      <c r="L1532" s="50">
        <v>0</v>
      </c>
      <c r="M1532" s="50">
        <v>1802617</v>
      </c>
      <c r="N1532" s="50">
        <v>0</v>
      </c>
      <c r="O1532" s="50">
        <v>23183755</v>
      </c>
      <c r="P1532" s="71">
        <f t="shared" si="47"/>
        <v>7.2144007141172792E-2</v>
      </c>
    </row>
    <row r="1533" spans="1:16" ht="14.4" x14ac:dyDescent="0.2">
      <c r="A1533" s="51" t="s">
        <v>724</v>
      </c>
      <c r="B1533" s="51" t="s">
        <v>726</v>
      </c>
      <c r="C1533" s="70" t="str">
        <f t="shared" si="46"/>
        <v>21375900 DIRECCIÓN GENERAL DE ARCHIVO NACIONAL</v>
      </c>
      <c r="D1533" s="51" t="s">
        <v>685</v>
      </c>
      <c r="E1533" s="51" t="s">
        <v>163</v>
      </c>
      <c r="F1533" s="51" t="s">
        <v>150</v>
      </c>
      <c r="G1533" s="50">
        <v>22000000</v>
      </c>
      <c r="H1533" s="50">
        <v>22000000</v>
      </c>
      <c r="I1533" s="50">
        <v>22000000</v>
      </c>
      <c r="J1533" s="50">
        <v>0</v>
      </c>
      <c r="K1533" s="50">
        <v>0</v>
      </c>
      <c r="L1533" s="50">
        <v>0</v>
      </c>
      <c r="M1533" s="50">
        <v>3521007.53</v>
      </c>
      <c r="N1533" s="50">
        <v>0</v>
      </c>
      <c r="O1533" s="50">
        <v>18478992.469999999</v>
      </c>
      <c r="P1533" s="71">
        <f t="shared" si="47"/>
        <v>0.16004579681818182</v>
      </c>
    </row>
    <row r="1534" spans="1:16" ht="14.4" x14ac:dyDescent="0.2">
      <c r="A1534" s="51" t="s">
        <v>724</v>
      </c>
      <c r="B1534" s="51" t="s">
        <v>726</v>
      </c>
      <c r="C1534" s="70" t="str">
        <f t="shared" si="46"/>
        <v>21375900 DIRECCIÓN GENERAL DE ARCHIVO NACIONAL</v>
      </c>
      <c r="D1534" s="51" t="s">
        <v>685</v>
      </c>
      <c r="E1534" s="51" t="s">
        <v>167</v>
      </c>
      <c r="F1534" s="51" t="s">
        <v>168</v>
      </c>
      <c r="G1534" s="50">
        <v>817497306</v>
      </c>
      <c r="H1534" s="50">
        <v>817497306</v>
      </c>
      <c r="I1534" s="50">
        <v>212624326.5</v>
      </c>
      <c r="J1534" s="50">
        <v>0</v>
      </c>
      <c r="K1534" s="50">
        <v>0</v>
      </c>
      <c r="L1534" s="50">
        <v>0</v>
      </c>
      <c r="M1534" s="50">
        <v>89233602.780000001</v>
      </c>
      <c r="N1534" s="50">
        <v>33217598.489999998</v>
      </c>
      <c r="O1534" s="50">
        <v>728263703.22000003</v>
      </c>
      <c r="P1534" s="71">
        <f t="shared" si="47"/>
        <v>0.10915461387465417</v>
      </c>
    </row>
    <row r="1535" spans="1:16" ht="14.4" x14ac:dyDescent="0.2">
      <c r="A1535" s="51" t="s">
        <v>724</v>
      </c>
      <c r="B1535" s="51" t="s">
        <v>726</v>
      </c>
      <c r="C1535" s="70" t="str">
        <f t="shared" si="46"/>
        <v>21375900 DIRECCIÓN GENERAL DE ARCHIVO NACIONAL</v>
      </c>
      <c r="D1535" s="51" t="s">
        <v>685</v>
      </c>
      <c r="E1535" s="51" t="s">
        <v>181</v>
      </c>
      <c r="F1535" s="51" t="s">
        <v>182</v>
      </c>
      <c r="G1535" s="50">
        <v>106838176</v>
      </c>
      <c r="H1535" s="50">
        <v>106838176</v>
      </c>
      <c r="I1535" s="50">
        <v>27984544</v>
      </c>
      <c r="J1535" s="50">
        <v>0</v>
      </c>
      <c r="K1535" s="50">
        <v>0</v>
      </c>
      <c r="L1535" s="50">
        <v>0</v>
      </c>
      <c r="M1535" s="50">
        <v>7413112.7699999996</v>
      </c>
      <c r="N1535" s="50">
        <v>7413112.7699999996</v>
      </c>
      <c r="O1535" s="50">
        <v>99425063.230000004</v>
      </c>
      <c r="P1535" s="71">
        <f t="shared" si="47"/>
        <v>6.938636588104985E-2</v>
      </c>
    </row>
    <row r="1536" spans="1:16" ht="14.4" x14ac:dyDescent="0.2">
      <c r="A1536" s="51" t="s">
        <v>724</v>
      </c>
      <c r="B1536" s="51" t="s">
        <v>726</v>
      </c>
      <c r="C1536" s="70" t="str">
        <f t="shared" si="46"/>
        <v>21375900 DIRECCIÓN GENERAL DE ARCHIVO NACIONAL</v>
      </c>
      <c r="D1536" s="51" t="s">
        <v>685</v>
      </c>
      <c r="E1536" s="51" t="s">
        <v>183</v>
      </c>
      <c r="F1536" s="51" t="s">
        <v>184</v>
      </c>
      <c r="G1536" s="50">
        <v>10500000</v>
      </c>
      <c r="H1536" s="50">
        <v>10500000</v>
      </c>
      <c r="I1536" s="50">
        <v>2625000</v>
      </c>
      <c r="J1536" s="50">
        <v>0</v>
      </c>
      <c r="K1536" s="50">
        <v>0</v>
      </c>
      <c r="L1536" s="50">
        <v>0</v>
      </c>
      <c r="M1536" s="50">
        <v>900780</v>
      </c>
      <c r="N1536" s="50">
        <v>900780</v>
      </c>
      <c r="O1536" s="50">
        <v>9599220</v>
      </c>
      <c r="P1536" s="71">
        <f t="shared" si="47"/>
        <v>8.5788571428571422E-2</v>
      </c>
    </row>
    <row r="1537" spans="1:16" ht="14.4" x14ac:dyDescent="0.2">
      <c r="A1537" s="51" t="s">
        <v>724</v>
      </c>
      <c r="B1537" s="51" t="s">
        <v>726</v>
      </c>
      <c r="C1537" s="70" t="str">
        <f t="shared" si="46"/>
        <v>21375900 DIRECCIÓN GENERAL DE ARCHIVO NACIONAL</v>
      </c>
      <c r="D1537" s="51" t="s">
        <v>685</v>
      </c>
      <c r="E1537" s="51" t="s">
        <v>185</v>
      </c>
      <c r="F1537" s="51" t="s">
        <v>186</v>
      </c>
      <c r="G1537" s="50">
        <v>83988176</v>
      </c>
      <c r="H1537" s="50">
        <v>83988176</v>
      </c>
      <c r="I1537" s="50">
        <v>20997044</v>
      </c>
      <c r="J1537" s="50">
        <v>0</v>
      </c>
      <c r="K1537" s="50">
        <v>0</v>
      </c>
      <c r="L1537" s="50">
        <v>0</v>
      </c>
      <c r="M1537" s="50">
        <v>5797370</v>
      </c>
      <c r="N1537" s="50">
        <v>5797370</v>
      </c>
      <c r="O1537" s="50">
        <v>78190806</v>
      </c>
      <c r="P1537" s="71">
        <f t="shared" si="47"/>
        <v>6.9026025758673462E-2</v>
      </c>
    </row>
    <row r="1538" spans="1:16" ht="14.4" x14ac:dyDescent="0.2">
      <c r="A1538" s="51" t="s">
        <v>724</v>
      </c>
      <c r="B1538" s="51" t="s">
        <v>726</v>
      </c>
      <c r="C1538" s="70" t="str">
        <f t="shared" si="46"/>
        <v>21375900 DIRECCIÓN GENERAL DE ARCHIVO NACIONAL</v>
      </c>
      <c r="D1538" s="51" t="s">
        <v>685</v>
      </c>
      <c r="E1538" s="51" t="s">
        <v>187</v>
      </c>
      <c r="F1538" s="51" t="s">
        <v>188</v>
      </c>
      <c r="G1538" s="50">
        <v>150000</v>
      </c>
      <c r="H1538" s="50">
        <v>150000</v>
      </c>
      <c r="I1538" s="50">
        <v>37500</v>
      </c>
      <c r="J1538" s="50">
        <v>0</v>
      </c>
      <c r="K1538" s="50">
        <v>0</v>
      </c>
      <c r="L1538" s="50">
        <v>0</v>
      </c>
      <c r="M1538" s="50">
        <v>34747.5</v>
      </c>
      <c r="N1538" s="50">
        <v>34747.5</v>
      </c>
      <c r="O1538" s="50">
        <v>115252.5</v>
      </c>
      <c r="P1538" s="71">
        <f t="shared" si="47"/>
        <v>0.23164999999999999</v>
      </c>
    </row>
    <row r="1539" spans="1:16" ht="14.4" x14ac:dyDescent="0.2">
      <c r="A1539" s="51" t="s">
        <v>724</v>
      </c>
      <c r="B1539" s="51" t="s">
        <v>726</v>
      </c>
      <c r="C1539" s="70" t="str">
        <f t="shared" si="46"/>
        <v>21375900 DIRECCIÓN GENERAL DE ARCHIVO NACIONAL</v>
      </c>
      <c r="D1539" s="51" t="s">
        <v>685</v>
      </c>
      <c r="E1539" s="51" t="s">
        <v>189</v>
      </c>
      <c r="F1539" s="51" t="s">
        <v>190</v>
      </c>
      <c r="G1539" s="50">
        <v>10500000</v>
      </c>
      <c r="H1539" s="50">
        <v>10500000</v>
      </c>
      <c r="I1539" s="50">
        <v>2625000</v>
      </c>
      <c r="J1539" s="50">
        <v>0</v>
      </c>
      <c r="K1539" s="50">
        <v>0</v>
      </c>
      <c r="L1539" s="50">
        <v>0</v>
      </c>
      <c r="M1539" s="50">
        <v>680215.27</v>
      </c>
      <c r="N1539" s="50">
        <v>680215.27</v>
      </c>
      <c r="O1539" s="50">
        <v>9819784.7300000004</v>
      </c>
      <c r="P1539" s="71">
        <f t="shared" si="47"/>
        <v>6.4782406666666667E-2</v>
      </c>
    </row>
    <row r="1540" spans="1:16" ht="14.4" x14ac:dyDescent="0.2">
      <c r="A1540" s="51" t="s">
        <v>724</v>
      </c>
      <c r="B1540" s="51" t="s">
        <v>726</v>
      </c>
      <c r="C1540" s="70" t="str">
        <f t="shared" si="46"/>
        <v>21375900 DIRECCIÓN GENERAL DE ARCHIVO NACIONAL</v>
      </c>
      <c r="D1540" s="51" t="s">
        <v>685</v>
      </c>
      <c r="E1540" s="51" t="s">
        <v>191</v>
      </c>
      <c r="F1540" s="51" t="s">
        <v>192</v>
      </c>
      <c r="G1540" s="50">
        <v>1700000</v>
      </c>
      <c r="H1540" s="50">
        <v>1700000</v>
      </c>
      <c r="I1540" s="50">
        <v>1700000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1700000</v>
      </c>
      <c r="P1540" s="71">
        <f t="shared" si="47"/>
        <v>0</v>
      </c>
    </row>
    <row r="1541" spans="1:16" ht="14.4" x14ac:dyDescent="0.2">
      <c r="A1541" s="51" t="s">
        <v>724</v>
      </c>
      <c r="B1541" s="51" t="s">
        <v>726</v>
      </c>
      <c r="C1541" s="70" t="str">
        <f t="shared" si="46"/>
        <v>21375900 DIRECCIÓN GENERAL DE ARCHIVO NACIONAL</v>
      </c>
      <c r="D1541" s="51" t="s">
        <v>685</v>
      </c>
      <c r="E1541" s="51" t="s">
        <v>193</v>
      </c>
      <c r="F1541" s="51" t="s">
        <v>194</v>
      </c>
      <c r="G1541" s="50">
        <v>449979130</v>
      </c>
      <c r="H1541" s="50">
        <v>449979130</v>
      </c>
      <c r="I1541" s="50">
        <v>100744782.5</v>
      </c>
      <c r="J1541" s="50">
        <v>0</v>
      </c>
      <c r="K1541" s="50">
        <v>0</v>
      </c>
      <c r="L1541" s="50">
        <v>0</v>
      </c>
      <c r="M1541" s="50">
        <v>49560777.549999997</v>
      </c>
      <c r="N1541" s="50">
        <v>3499192.72</v>
      </c>
      <c r="O1541" s="50">
        <v>400418352.44999999</v>
      </c>
      <c r="P1541" s="71">
        <f t="shared" si="47"/>
        <v>0.11014016927851743</v>
      </c>
    </row>
    <row r="1542" spans="1:16" ht="14.4" x14ac:dyDescent="0.2">
      <c r="A1542" s="51" t="s">
        <v>724</v>
      </c>
      <c r="B1542" s="51" t="s">
        <v>726</v>
      </c>
      <c r="C1542" s="70" t="str">
        <f t="shared" si="46"/>
        <v>21375900 DIRECCIÓN GENERAL DE ARCHIVO NACIONAL</v>
      </c>
      <c r="D1542" s="51" t="s">
        <v>685</v>
      </c>
      <c r="E1542" s="51" t="s">
        <v>195</v>
      </c>
      <c r="F1542" s="51" t="s">
        <v>196</v>
      </c>
      <c r="G1542" s="50">
        <v>1300000</v>
      </c>
      <c r="H1542" s="50">
        <v>1300000</v>
      </c>
      <c r="I1542" s="50">
        <v>325000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1300000</v>
      </c>
      <c r="P1542" s="71">
        <f t="shared" si="47"/>
        <v>0</v>
      </c>
    </row>
    <row r="1543" spans="1:16" ht="14.4" x14ac:dyDescent="0.2">
      <c r="A1543" s="51" t="s">
        <v>724</v>
      </c>
      <c r="B1543" s="51" t="s">
        <v>726</v>
      </c>
      <c r="C1543" s="70" t="str">
        <f t="shared" ref="C1543:C1606" si="48">+CONCATENATE(A1543," ",B1543)</f>
        <v>21375900 DIRECCIÓN GENERAL DE ARCHIVO NACIONAL</v>
      </c>
      <c r="D1543" s="51" t="s">
        <v>685</v>
      </c>
      <c r="E1543" s="51" t="s">
        <v>199</v>
      </c>
      <c r="F1543" s="51" t="s">
        <v>200</v>
      </c>
      <c r="G1543" s="50">
        <v>1100000</v>
      </c>
      <c r="H1543" s="50">
        <v>1100000</v>
      </c>
      <c r="I1543" s="50">
        <v>275000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1100000</v>
      </c>
      <c r="P1543" s="71">
        <f t="shared" ref="P1543:P1606" si="49">+IFERROR(M1543/H1543,0)</f>
        <v>0</v>
      </c>
    </row>
    <row r="1544" spans="1:16" ht="14.4" x14ac:dyDescent="0.2">
      <c r="A1544" s="51" t="s">
        <v>724</v>
      </c>
      <c r="B1544" s="51" t="s">
        <v>726</v>
      </c>
      <c r="C1544" s="70" t="str">
        <f t="shared" si="48"/>
        <v>21375900 DIRECCIÓN GENERAL DE ARCHIVO NACIONAL</v>
      </c>
      <c r="D1544" s="51" t="s">
        <v>685</v>
      </c>
      <c r="E1544" s="51" t="s">
        <v>205</v>
      </c>
      <c r="F1544" s="51" t="s">
        <v>206</v>
      </c>
      <c r="G1544" s="50">
        <v>11000000</v>
      </c>
      <c r="H1544" s="50">
        <v>11000000</v>
      </c>
      <c r="I1544" s="50">
        <v>11000000</v>
      </c>
      <c r="J1544" s="50">
        <v>0</v>
      </c>
      <c r="K1544" s="50">
        <v>0</v>
      </c>
      <c r="L1544" s="50">
        <v>0</v>
      </c>
      <c r="M1544" s="50">
        <v>365220.06</v>
      </c>
      <c r="N1544" s="50">
        <v>365220.06</v>
      </c>
      <c r="O1544" s="50">
        <v>10634779.939999999</v>
      </c>
      <c r="P1544" s="71">
        <f t="shared" si="49"/>
        <v>3.3201823636363634E-2</v>
      </c>
    </row>
    <row r="1545" spans="1:16" ht="14.4" x14ac:dyDescent="0.2">
      <c r="A1545" s="51" t="s">
        <v>724</v>
      </c>
      <c r="B1545" s="51" t="s">
        <v>726</v>
      </c>
      <c r="C1545" s="70" t="str">
        <f t="shared" si="48"/>
        <v>21375900 DIRECCIÓN GENERAL DE ARCHIVO NACIONAL</v>
      </c>
      <c r="D1545" s="51" t="s">
        <v>685</v>
      </c>
      <c r="E1545" s="51" t="s">
        <v>207</v>
      </c>
      <c r="F1545" s="51" t="s">
        <v>208</v>
      </c>
      <c r="G1545" s="50">
        <v>436579130</v>
      </c>
      <c r="H1545" s="50">
        <v>436579130</v>
      </c>
      <c r="I1545" s="50">
        <v>89144782.5</v>
      </c>
      <c r="J1545" s="50">
        <v>0</v>
      </c>
      <c r="K1545" s="50">
        <v>0</v>
      </c>
      <c r="L1545" s="50">
        <v>0</v>
      </c>
      <c r="M1545" s="50">
        <v>49195557.490000002</v>
      </c>
      <c r="N1545" s="50">
        <v>3133972.66</v>
      </c>
      <c r="O1545" s="50">
        <v>387383572.50999999</v>
      </c>
      <c r="P1545" s="71">
        <f t="shared" si="49"/>
        <v>0.11268417134369205</v>
      </c>
    </row>
    <row r="1546" spans="1:16" ht="14.4" x14ac:dyDescent="0.2">
      <c r="A1546" s="51" t="s">
        <v>724</v>
      </c>
      <c r="B1546" s="51" t="s">
        <v>726</v>
      </c>
      <c r="C1546" s="70" t="str">
        <f t="shared" si="48"/>
        <v>21375900 DIRECCIÓN GENERAL DE ARCHIVO NACIONAL</v>
      </c>
      <c r="D1546" s="51" t="s">
        <v>685</v>
      </c>
      <c r="E1546" s="51" t="s">
        <v>209</v>
      </c>
      <c r="F1546" s="51" t="s">
        <v>210</v>
      </c>
      <c r="G1546" s="50">
        <v>185730000</v>
      </c>
      <c r="H1546" s="50">
        <v>185730000</v>
      </c>
      <c r="I1546" s="50">
        <v>45157500</v>
      </c>
      <c r="J1546" s="50">
        <v>0</v>
      </c>
      <c r="K1546" s="50">
        <v>0</v>
      </c>
      <c r="L1546" s="50">
        <v>0</v>
      </c>
      <c r="M1546" s="50">
        <v>9954419.4600000009</v>
      </c>
      <c r="N1546" s="50">
        <v>0</v>
      </c>
      <c r="O1546" s="50">
        <v>175775580.53999999</v>
      </c>
      <c r="P1546" s="71">
        <f t="shared" si="49"/>
        <v>5.3596185107413992E-2</v>
      </c>
    </row>
    <row r="1547" spans="1:16" ht="14.4" x14ac:dyDescent="0.2">
      <c r="A1547" s="51" t="s">
        <v>724</v>
      </c>
      <c r="B1547" s="51" t="s">
        <v>726</v>
      </c>
      <c r="C1547" s="70" t="str">
        <f t="shared" si="48"/>
        <v>21375900 DIRECCIÓN GENERAL DE ARCHIVO NACIONAL</v>
      </c>
      <c r="D1547" s="51" t="s">
        <v>685</v>
      </c>
      <c r="E1547" s="51" t="s">
        <v>221</v>
      </c>
      <c r="F1547" s="51" t="s">
        <v>222</v>
      </c>
      <c r="G1547" s="50">
        <v>181900000</v>
      </c>
      <c r="H1547" s="50">
        <v>181900000</v>
      </c>
      <c r="I1547" s="50">
        <v>44200000</v>
      </c>
      <c r="J1547" s="50">
        <v>0</v>
      </c>
      <c r="K1547" s="50">
        <v>0</v>
      </c>
      <c r="L1547" s="50">
        <v>0</v>
      </c>
      <c r="M1547" s="50">
        <v>9954419.4600000009</v>
      </c>
      <c r="N1547" s="50">
        <v>0</v>
      </c>
      <c r="O1547" s="50">
        <v>171945580.53999999</v>
      </c>
      <c r="P1547" s="71">
        <f t="shared" si="49"/>
        <v>5.4724680923584394E-2</v>
      </c>
    </row>
    <row r="1548" spans="1:16" ht="14.4" x14ac:dyDescent="0.2">
      <c r="A1548" s="51" t="s">
        <v>724</v>
      </c>
      <c r="B1548" s="51" t="s">
        <v>726</v>
      </c>
      <c r="C1548" s="70" t="str">
        <f t="shared" si="48"/>
        <v>21375900 DIRECCIÓN GENERAL DE ARCHIVO NACIONAL</v>
      </c>
      <c r="D1548" s="51" t="s">
        <v>685</v>
      </c>
      <c r="E1548" s="51" t="s">
        <v>223</v>
      </c>
      <c r="F1548" s="51" t="s">
        <v>224</v>
      </c>
      <c r="G1548" s="50">
        <v>3830000</v>
      </c>
      <c r="H1548" s="50">
        <v>3830000</v>
      </c>
      <c r="I1548" s="50">
        <v>957500</v>
      </c>
      <c r="J1548" s="50">
        <v>0</v>
      </c>
      <c r="K1548" s="50">
        <v>0</v>
      </c>
      <c r="L1548" s="50">
        <v>0</v>
      </c>
      <c r="M1548" s="50">
        <v>0</v>
      </c>
      <c r="N1548" s="50">
        <v>0</v>
      </c>
      <c r="O1548" s="50">
        <v>3830000</v>
      </c>
      <c r="P1548" s="71">
        <f t="shared" si="49"/>
        <v>0</v>
      </c>
    </row>
    <row r="1549" spans="1:16" ht="14.4" x14ac:dyDescent="0.2">
      <c r="A1549" s="51" t="s">
        <v>724</v>
      </c>
      <c r="B1549" s="51" t="s">
        <v>726</v>
      </c>
      <c r="C1549" s="70" t="str">
        <f t="shared" si="48"/>
        <v>21375900 DIRECCIÓN GENERAL DE ARCHIVO NACIONAL</v>
      </c>
      <c r="D1549" s="51" t="s">
        <v>685</v>
      </c>
      <c r="E1549" s="51" t="s">
        <v>225</v>
      </c>
      <c r="F1549" s="51" t="s">
        <v>226</v>
      </c>
      <c r="G1549" s="50">
        <v>965000</v>
      </c>
      <c r="H1549" s="50">
        <v>965000</v>
      </c>
      <c r="I1549" s="50">
        <v>241250</v>
      </c>
      <c r="J1549" s="50">
        <v>0</v>
      </c>
      <c r="K1549" s="50">
        <v>0</v>
      </c>
      <c r="L1549" s="50">
        <v>0</v>
      </c>
      <c r="M1549" s="50">
        <v>0</v>
      </c>
      <c r="N1549" s="50">
        <v>0</v>
      </c>
      <c r="O1549" s="50">
        <v>965000</v>
      </c>
      <c r="P1549" s="71">
        <f t="shared" si="49"/>
        <v>0</v>
      </c>
    </row>
    <row r="1550" spans="1:16" ht="14.4" x14ac:dyDescent="0.2">
      <c r="A1550" s="51" t="s">
        <v>724</v>
      </c>
      <c r="B1550" s="51" t="s">
        <v>726</v>
      </c>
      <c r="C1550" s="70" t="str">
        <f t="shared" si="48"/>
        <v>21375900 DIRECCIÓN GENERAL DE ARCHIVO NACIONAL</v>
      </c>
      <c r="D1550" s="51" t="s">
        <v>685</v>
      </c>
      <c r="E1550" s="51" t="s">
        <v>229</v>
      </c>
      <c r="F1550" s="51" t="s">
        <v>230</v>
      </c>
      <c r="G1550" s="50">
        <v>965000</v>
      </c>
      <c r="H1550" s="50">
        <v>965000</v>
      </c>
      <c r="I1550" s="50">
        <v>241250</v>
      </c>
      <c r="J1550" s="50">
        <v>0</v>
      </c>
      <c r="K1550" s="50">
        <v>0</v>
      </c>
      <c r="L1550" s="50">
        <v>0</v>
      </c>
      <c r="M1550" s="50">
        <v>0</v>
      </c>
      <c r="N1550" s="50">
        <v>0</v>
      </c>
      <c r="O1550" s="50">
        <v>965000</v>
      </c>
      <c r="P1550" s="71">
        <f t="shared" si="49"/>
        <v>0</v>
      </c>
    </row>
    <row r="1551" spans="1:16" ht="14.4" x14ac:dyDescent="0.2">
      <c r="A1551" s="51" t="s">
        <v>724</v>
      </c>
      <c r="B1551" s="51" t="s">
        <v>726</v>
      </c>
      <c r="C1551" s="70" t="str">
        <f t="shared" si="48"/>
        <v>21375900 DIRECCIÓN GENERAL DE ARCHIVO NACIONAL</v>
      </c>
      <c r="D1551" s="51" t="s">
        <v>685</v>
      </c>
      <c r="E1551" s="51" t="s">
        <v>235</v>
      </c>
      <c r="F1551" s="51" t="s">
        <v>236</v>
      </c>
      <c r="G1551" s="50">
        <v>30540000</v>
      </c>
      <c r="H1551" s="50">
        <v>30540000</v>
      </c>
      <c r="I1551" s="50">
        <v>27635000</v>
      </c>
      <c r="J1551" s="50">
        <v>0</v>
      </c>
      <c r="K1551" s="50">
        <v>0</v>
      </c>
      <c r="L1551" s="50">
        <v>0</v>
      </c>
      <c r="M1551" s="50">
        <v>22305293</v>
      </c>
      <c r="N1551" s="50">
        <v>22305293</v>
      </c>
      <c r="O1551" s="50">
        <v>8234707</v>
      </c>
      <c r="P1551" s="71">
        <f t="shared" si="49"/>
        <v>0.73036322855271774</v>
      </c>
    </row>
    <row r="1552" spans="1:16" ht="14.4" x14ac:dyDescent="0.2">
      <c r="A1552" s="51" t="s">
        <v>724</v>
      </c>
      <c r="B1552" s="51" t="s">
        <v>726</v>
      </c>
      <c r="C1552" s="70" t="str">
        <f t="shared" si="48"/>
        <v>21375900 DIRECCIÓN GENERAL DE ARCHIVO NACIONAL</v>
      </c>
      <c r="D1552" s="51" t="s">
        <v>685</v>
      </c>
      <c r="E1552" s="51" t="s">
        <v>237</v>
      </c>
      <c r="F1552" s="51" t="s">
        <v>238</v>
      </c>
      <c r="G1552" s="50">
        <v>30540000</v>
      </c>
      <c r="H1552" s="50">
        <v>30540000</v>
      </c>
      <c r="I1552" s="50">
        <v>27635000</v>
      </c>
      <c r="J1552" s="50">
        <v>0</v>
      </c>
      <c r="K1552" s="50">
        <v>0</v>
      </c>
      <c r="L1552" s="50">
        <v>0</v>
      </c>
      <c r="M1552" s="50">
        <v>22305293</v>
      </c>
      <c r="N1552" s="50">
        <v>22305293</v>
      </c>
      <c r="O1552" s="50">
        <v>8234707</v>
      </c>
      <c r="P1552" s="71">
        <f t="shared" si="49"/>
        <v>0.73036322855271774</v>
      </c>
    </row>
    <row r="1553" spans="1:16" ht="14.4" x14ac:dyDescent="0.2">
      <c r="A1553" s="51" t="s">
        <v>724</v>
      </c>
      <c r="B1553" s="51" t="s">
        <v>726</v>
      </c>
      <c r="C1553" s="70" t="str">
        <f t="shared" si="48"/>
        <v>21375900 DIRECCIÓN GENERAL DE ARCHIVO NACIONAL</v>
      </c>
      <c r="D1553" s="51" t="s">
        <v>685</v>
      </c>
      <c r="E1553" s="51" t="s">
        <v>247</v>
      </c>
      <c r="F1553" s="51" t="s">
        <v>248</v>
      </c>
      <c r="G1553" s="50">
        <v>43325000</v>
      </c>
      <c r="H1553" s="50">
        <v>43325000</v>
      </c>
      <c r="I1553" s="50">
        <v>10831250</v>
      </c>
      <c r="J1553" s="50">
        <v>0</v>
      </c>
      <c r="K1553" s="50">
        <v>0</v>
      </c>
      <c r="L1553" s="50">
        <v>0</v>
      </c>
      <c r="M1553" s="50">
        <v>0</v>
      </c>
      <c r="N1553" s="50">
        <v>0</v>
      </c>
      <c r="O1553" s="50">
        <v>43325000</v>
      </c>
      <c r="P1553" s="71">
        <f t="shared" si="49"/>
        <v>0</v>
      </c>
    </row>
    <row r="1554" spans="1:16" ht="14.4" x14ac:dyDescent="0.2">
      <c r="A1554" s="51" t="s">
        <v>724</v>
      </c>
      <c r="B1554" s="51" t="s">
        <v>726</v>
      </c>
      <c r="C1554" s="70" t="str">
        <f t="shared" si="48"/>
        <v>21375900 DIRECCIÓN GENERAL DE ARCHIVO NACIONAL</v>
      </c>
      <c r="D1554" s="51" t="s">
        <v>685</v>
      </c>
      <c r="E1554" s="51" t="s">
        <v>249</v>
      </c>
      <c r="F1554" s="51" t="s">
        <v>250</v>
      </c>
      <c r="G1554" s="50">
        <v>5000000</v>
      </c>
      <c r="H1554" s="50">
        <v>5000000</v>
      </c>
      <c r="I1554" s="50">
        <v>1250000</v>
      </c>
      <c r="J1554" s="50">
        <v>0</v>
      </c>
      <c r="K1554" s="50">
        <v>0</v>
      </c>
      <c r="L1554" s="50">
        <v>0</v>
      </c>
      <c r="M1554" s="50">
        <v>0</v>
      </c>
      <c r="N1554" s="50">
        <v>0</v>
      </c>
      <c r="O1554" s="50">
        <v>5000000</v>
      </c>
      <c r="P1554" s="71">
        <f t="shared" si="49"/>
        <v>0</v>
      </c>
    </row>
    <row r="1555" spans="1:16" ht="14.4" x14ac:dyDescent="0.2">
      <c r="A1555" s="51" t="s">
        <v>724</v>
      </c>
      <c r="B1555" s="51" t="s">
        <v>726</v>
      </c>
      <c r="C1555" s="70" t="str">
        <f t="shared" si="48"/>
        <v>21375900 DIRECCIÓN GENERAL DE ARCHIVO NACIONAL</v>
      </c>
      <c r="D1555" s="51" t="s">
        <v>685</v>
      </c>
      <c r="E1555" s="51" t="s">
        <v>253</v>
      </c>
      <c r="F1555" s="51" t="s">
        <v>254</v>
      </c>
      <c r="G1555" s="50">
        <v>9800000</v>
      </c>
      <c r="H1555" s="50">
        <v>9800000</v>
      </c>
      <c r="I1555" s="50">
        <v>2450000</v>
      </c>
      <c r="J1555" s="50">
        <v>0</v>
      </c>
      <c r="K1555" s="50">
        <v>0</v>
      </c>
      <c r="L1555" s="50">
        <v>0</v>
      </c>
      <c r="M1555" s="50">
        <v>0</v>
      </c>
      <c r="N1555" s="50">
        <v>0</v>
      </c>
      <c r="O1555" s="50">
        <v>9800000</v>
      </c>
      <c r="P1555" s="71">
        <f t="shared" si="49"/>
        <v>0</v>
      </c>
    </row>
    <row r="1556" spans="1:16" ht="14.4" x14ac:dyDescent="0.2">
      <c r="A1556" s="51" t="s">
        <v>724</v>
      </c>
      <c r="B1556" s="51" t="s">
        <v>726</v>
      </c>
      <c r="C1556" s="70" t="str">
        <f t="shared" si="48"/>
        <v>21375900 DIRECCIÓN GENERAL DE ARCHIVO NACIONAL</v>
      </c>
      <c r="D1556" s="51" t="s">
        <v>685</v>
      </c>
      <c r="E1556" s="51" t="s">
        <v>255</v>
      </c>
      <c r="F1556" s="51" t="s">
        <v>256</v>
      </c>
      <c r="G1556" s="50">
        <v>200000</v>
      </c>
      <c r="H1556" s="50">
        <v>200000</v>
      </c>
      <c r="I1556" s="50">
        <v>50000</v>
      </c>
      <c r="J1556" s="50">
        <v>0</v>
      </c>
      <c r="K1556" s="50">
        <v>0</v>
      </c>
      <c r="L1556" s="50">
        <v>0</v>
      </c>
      <c r="M1556" s="50">
        <v>0</v>
      </c>
      <c r="N1556" s="50">
        <v>0</v>
      </c>
      <c r="O1556" s="50">
        <v>200000</v>
      </c>
      <c r="P1556" s="71">
        <f t="shared" si="49"/>
        <v>0</v>
      </c>
    </row>
    <row r="1557" spans="1:16" ht="14.4" x14ac:dyDescent="0.2">
      <c r="A1557" s="51" t="s">
        <v>724</v>
      </c>
      <c r="B1557" s="51" t="s">
        <v>726</v>
      </c>
      <c r="C1557" s="70" t="str">
        <f t="shared" si="48"/>
        <v>21375900 DIRECCIÓN GENERAL DE ARCHIVO NACIONAL</v>
      </c>
      <c r="D1557" s="51" t="s">
        <v>685</v>
      </c>
      <c r="E1557" s="51" t="s">
        <v>257</v>
      </c>
      <c r="F1557" s="51" t="s">
        <v>258</v>
      </c>
      <c r="G1557" s="50">
        <v>1000000</v>
      </c>
      <c r="H1557" s="50">
        <v>1000000</v>
      </c>
      <c r="I1557" s="50">
        <v>250000</v>
      </c>
      <c r="J1557" s="50">
        <v>0</v>
      </c>
      <c r="K1557" s="50">
        <v>0</v>
      </c>
      <c r="L1557" s="50">
        <v>0</v>
      </c>
      <c r="M1557" s="50">
        <v>0</v>
      </c>
      <c r="N1557" s="50">
        <v>0</v>
      </c>
      <c r="O1557" s="50">
        <v>1000000</v>
      </c>
      <c r="P1557" s="71">
        <f t="shared" si="49"/>
        <v>0</v>
      </c>
    </row>
    <row r="1558" spans="1:16" ht="14.4" x14ac:dyDescent="0.2">
      <c r="A1558" s="51" t="s">
        <v>724</v>
      </c>
      <c r="B1558" s="51" t="s">
        <v>726</v>
      </c>
      <c r="C1558" s="70" t="str">
        <f t="shared" si="48"/>
        <v>21375900 DIRECCIÓN GENERAL DE ARCHIVO NACIONAL</v>
      </c>
      <c r="D1558" s="51" t="s">
        <v>685</v>
      </c>
      <c r="E1558" s="51" t="s">
        <v>259</v>
      </c>
      <c r="F1558" s="51" t="s">
        <v>260</v>
      </c>
      <c r="G1558" s="50">
        <v>15000000</v>
      </c>
      <c r="H1558" s="50">
        <v>15000000</v>
      </c>
      <c r="I1558" s="50">
        <v>3750000</v>
      </c>
      <c r="J1558" s="50">
        <v>0</v>
      </c>
      <c r="K1558" s="50">
        <v>0</v>
      </c>
      <c r="L1558" s="50">
        <v>0</v>
      </c>
      <c r="M1558" s="50">
        <v>0</v>
      </c>
      <c r="N1558" s="50">
        <v>0</v>
      </c>
      <c r="O1558" s="50">
        <v>15000000</v>
      </c>
      <c r="P1558" s="71">
        <f t="shared" si="49"/>
        <v>0</v>
      </c>
    </row>
    <row r="1559" spans="1:16" ht="14.4" x14ac:dyDescent="0.2">
      <c r="A1559" s="51" t="s">
        <v>724</v>
      </c>
      <c r="B1559" s="51" t="s">
        <v>726</v>
      </c>
      <c r="C1559" s="70" t="str">
        <f t="shared" si="48"/>
        <v>21375900 DIRECCIÓN GENERAL DE ARCHIVO NACIONAL</v>
      </c>
      <c r="D1559" s="51" t="s">
        <v>685</v>
      </c>
      <c r="E1559" s="51" t="s">
        <v>261</v>
      </c>
      <c r="F1559" s="51" t="s">
        <v>262</v>
      </c>
      <c r="G1559" s="50">
        <v>10375000</v>
      </c>
      <c r="H1559" s="50">
        <v>10375000</v>
      </c>
      <c r="I1559" s="50">
        <v>2593750</v>
      </c>
      <c r="J1559" s="50">
        <v>0</v>
      </c>
      <c r="K1559" s="50">
        <v>0</v>
      </c>
      <c r="L1559" s="50">
        <v>0</v>
      </c>
      <c r="M1559" s="50">
        <v>0</v>
      </c>
      <c r="N1559" s="50">
        <v>0</v>
      </c>
      <c r="O1559" s="50">
        <v>10375000</v>
      </c>
      <c r="P1559" s="71">
        <f t="shared" si="49"/>
        <v>0</v>
      </c>
    </row>
    <row r="1560" spans="1:16" ht="14.4" x14ac:dyDescent="0.2">
      <c r="A1560" s="51" t="s">
        <v>724</v>
      </c>
      <c r="B1560" s="51" t="s">
        <v>726</v>
      </c>
      <c r="C1560" s="70" t="str">
        <f t="shared" si="48"/>
        <v>21375900 DIRECCIÓN GENERAL DE ARCHIVO NACIONAL</v>
      </c>
      <c r="D1560" s="51" t="s">
        <v>685</v>
      </c>
      <c r="E1560" s="51" t="s">
        <v>263</v>
      </c>
      <c r="F1560" s="51" t="s">
        <v>264</v>
      </c>
      <c r="G1560" s="50">
        <v>1950000</v>
      </c>
      <c r="H1560" s="50">
        <v>1950000</v>
      </c>
      <c r="I1560" s="50">
        <v>487500</v>
      </c>
      <c r="J1560" s="50">
        <v>0</v>
      </c>
      <c r="K1560" s="50">
        <v>0</v>
      </c>
      <c r="L1560" s="50">
        <v>0</v>
      </c>
      <c r="M1560" s="50">
        <v>0</v>
      </c>
      <c r="N1560" s="50">
        <v>0</v>
      </c>
      <c r="O1560" s="50">
        <v>1950000</v>
      </c>
      <c r="P1560" s="71">
        <f t="shared" si="49"/>
        <v>0</v>
      </c>
    </row>
    <row r="1561" spans="1:16" ht="14.4" x14ac:dyDescent="0.2">
      <c r="A1561" s="51" t="s">
        <v>724</v>
      </c>
      <c r="B1561" s="51" t="s">
        <v>726</v>
      </c>
      <c r="C1561" s="70" t="str">
        <f t="shared" si="48"/>
        <v>21375900 DIRECCIÓN GENERAL DE ARCHIVO NACIONAL</v>
      </c>
      <c r="D1561" s="51" t="s">
        <v>685</v>
      </c>
      <c r="E1561" s="51" t="s">
        <v>265</v>
      </c>
      <c r="F1561" s="51" t="s">
        <v>266</v>
      </c>
      <c r="G1561" s="50">
        <v>120000</v>
      </c>
      <c r="H1561" s="50">
        <v>120000</v>
      </c>
      <c r="I1561" s="50">
        <v>30000</v>
      </c>
      <c r="J1561" s="50">
        <v>0</v>
      </c>
      <c r="K1561" s="50">
        <v>0</v>
      </c>
      <c r="L1561" s="50">
        <v>0</v>
      </c>
      <c r="M1561" s="50">
        <v>0</v>
      </c>
      <c r="N1561" s="50">
        <v>0</v>
      </c>
      <c r="O1561" s="50">
        <v>120000</v>
      </c>
      <c r="P1561" s="71">
        <f t="shared" si="49"/>
        <v>0</v>
      </c>
    </row>
    <row r="1562" spans="1:16" ht="14.4" x14ac:dyDescent="0.2">
      <c r="A1562" s="51" t="s">
        <v>724</v>
      </c>
      <c r="B1562" s="51" t="s">
        <v>726</v>
      </c>
      <c r="C1562" s="70" t="str">
        <f t="shared" si="48"/>
        <v>21375900 DIRECCIÓN GENERAL DE ARCHIVO NACIONAL</v>
      </c>
      <c r="D1562" s="51" t="s">
        <v>685</v>
      </c>
      <c r="E1562" s="51" t="s">
        <v>269</v>
      </c>
      <c r="F1562" s="51" t="s">
        <v>270</v>
      </c>
      <c r="G1562" s="50">
        <v>120000</v>
      </c>
      <c r="H1562" s="50">
        <v>120000</v>
      </c>
      <c r="I1562" s="50">
        <v>30000</v>
      </c>
      <c r="J1562" s="50">
        <v>0</v>
      </c>
      <c r="K1562" s="50">
        <v>0</v>
      </c>
      <c r="L1562" s="50">
        <v>0</v>
      </c>
      <c r="M1562" s="50">
        <v>0</v>
      </c>
      <c r="N1562" s="50">
        <v>0</v>
      </c>
      <c r="O1562" s="50">
        <v>120000</v>
      </c>
      <c r="P1562" s="71">
        <f t="shared" si="49"/>
        <v>0</v>
      </c>
    </row>
    <row r="1563" spans="1:16" ht="14.4" x14ac:dyDescent="0.2">
      <c r="A1563" s="51" t="s">
        <v>724</v>
      </c>
      <c r="B1563" s="51" t="s">
        <v>726</v>
      </c>
      <c r="C1563" s="70" t="str">
        <f t="shared" si="48"/>
        <v>21375900 DIRECCIÓN GENERAL DE ARCHIVO NACIONAL</v>
      </c>
      <c r="D1563" s="51" t="s">
        <v>685</v>
      </c>
      <c r="E1563" s="51" t="s">
        <v>279</v>
      </c>
      <c r="F1563" s="51" t="s">
        <v>280</v>
      </c>
      <c r="G1563" s="50">
        <v>22925954</v>
      </c>
      <c r="H1563" s="50">
        <v>22925954</v>
      </c>
      <c r="I1563" s="50">
        <v>5731488.5</v>
      </c>
      <c r="J1563" s="50">
        <v>0</v>
      </c>
      <c r="K1563" s="50">
        <v>0</v>
      </c>
      <c r="L1563" s="50">
        <v>0</v>
      </c>
      <c r="M1563" s="50">
        <v>64093</v>
      </c>
      <c r="N1563" s="50">
        <v>64093</v>
      </c>
      <c r="O1563" s="50">
        <v>22861861</v>
      </c>
      <c r="P1563" s="71">
        <f t="shared" si="49"/>
        <v>2.7956524731751623E-3</v>
      </c>
    </row>
    <row r="1564" spans="1:16" ht="14.4" x14ac:dyDescent="0.2">
      <c r="A1564" s="51" t="s">
        <v>724</v>
      </c>
      <c r="B1564" s="51" t="s">
        <v>726</v>
      </c>
      <c r="C1564" s="70" t="str">
        <f t="shared" si="48"/>
        <v>21375900 DIRECCIÓN GENERAL DE ARCHIVO NACIONAL</v>
      </c>
      <c r="D1564" s="51" t="s">
        <v>685</v>
      </c>
      <c r="E1564" s="51" t="s">
        <v>281</v>
      </c>
      <c r="F1564" s="51" t="s">
        <v>282</v>
      </c>
      <c r="G1564" s="50">
        <v>3759190</v>
      </c>
      <c r="H1564" s="50">
        <v>3759190</v>
      </c>
      <c r="I1564" s="50">
        <v>939797.5</v>
      </c>
      <c r="J1564" s="50">
        <v>0</v>
      </c>
      <c r="K1564" s="50">
        <v>0</v>
      </c>
      <c r="L1564" s="50">
        <v>0</v>
      </c>
      <c r="M1564" s="50">
        <v>64093</v>
      </c>
      <c r="N1564" s="50">
        <v>64093</v>
      </c>
      <c r="O1564" s="50">
        <v>3695097</v>
      </c>
      <c r="P1564" s="71">
        <f t="shared" si="49"/>
        <v>1.7049683575451096E-2</v>
      </c>
    </row>
    <row r="1565" spans="1:16" ht="14.4" x14ac:dyDescent="0.2">
      <c r="A1565" s="51" t="s">
        <v>724</v>
      </c>
      <c r="B1565" s="51" t="s">
        <v>726</v>
      </c>
      <c r="C1565" s="70" t="str">
        <f t="shared" si="48"/>
        <v>21375900 DIRECCIÓN GENERAL DE ARCHIVO NACIONAL</v>
      </c>
      <c r="D1565" s="51" t="s">
        <v>685</v>
      </c>
      <c r="E1565" s="51" t="s">
        <v>283</v>
      </c>
      <c r="F1565" s="51" t="s">
        <v>284</v>
      </c>
      <c r="G1565" s="50">
        <v>1200000</v>
      </c>
      <c r="H1565" s="50">
        <v>1200000</v>
      </c>
      <c r="I1565" s="50">
        <v>300000</v>
      </c>
      <c r="J1565" s="50">
        <v>0</v>
      </c>
      <c r="K1565" s="50">
        <v>0</v>
      </c>
      <c r="L1565" s="50">
        <v>0</v>
      </c>
      <c r="M1565" s="50">
        <v>64093</v>
      </c>
      <c r="N1565" s="50">
        <v>64093</v>
      </c>
      <c r="O1565" s="50">
        <v>1135907</v>
      </c>
      <c r="P1565" s="71">
        <f t="shared" si="49"/>
        <v>5.3410833333333331E-2</v>
      </c>
    </row>
    <row r="1566" spans="1:16" ht="14.4" x14ac:dyDescent="0.2">
      <c r="A1566" s="51" t="s">
        <v>724</v>
      </c>
      <c r="B1566" s="51" t="s">
        <v>726</v>
      </c>
      <c r="C1566" s="70" t="str">
        <f t="shared" si="48"/>
        <v>21375900 DIRECCIÓN GENERAL DE ARCHIVO NACIONAL</v>
      </c>
      <c r="D1566" s="51" t="s">
        <v>685</v>
      </c>
      <c r="E1566" s="51" t="s">
        <v>285</v>
      </c>
      <c r="F1566" s="51" t="s">
        <v>286</v>
      </c>
      <c r="G1566" s="50">
        <v>200000</v>
      </c>
      <c r="H1566" s="50">
        <v>200000</v>
      </c>
      <c r="I1566" s="50">
        <v>50000</v>
      </c>
      <c r="J1566" s="50">
        <v>0</v>
      </c>
      <c r="K1566" s="50">
        <v>0</v>
      </c>
      <c r="L1566" s="50">
        <v>0</v>
      </c>
      <c r="M1566" s="50">
        <v>0</v>
      </c>
      <c r="N1566" s="50">
        <v>0</v>
      </c>
      <c r="O1566" s="50">
        <v>200000</v>
      </c>
      <c r="P1566" s="71">
        <f t="shared" si="49"/>
        <v>0</v>
      </c>
    </row>
    <row r="1567" spans="1:16" ht="14.4" x14ac:dyDescent="0.2">
      <c r="A1567" s="51" t="s">
        <v>724</v>
      </c>
      <c r="B1567" s="51" t="s">
        <v>726</v>
      </c>
      <c r="C1567" s="70" t="str">
        <f t="shared" si="48"/>
        <v>21375900 DIRECCIÓN GENERAL DE ARCHIVO NACIONAL</v>
      </c>
      <c r="D1567" s="51" t="s">
        <v>685</v>
      </c>
      <c r="E1567" s="51" t="s">
        <v>287</v>
      </c>
      <c r="F1567" s="51" t="s">
        <v>288</v>
      </c>
      <c r="G1567" s="50">
        <v>2000000</v>
      </c>
      <c r="H1567" s="50">
        <v>2000000</v>
      </c>
      <c r="I1567" s="50">
        <v>500000</v>
      </c>
      <c r="J1567" s="50">
        <v>0</v>
      </c>
      <c r="K1567" s="50">
        <v>0</v>
      </c>
      <c r="L1567" s="50">
        <v>0</v>
      </c>
      <c r="M1567" s="50">
        <v>0</v>
      </c>
      <c r="N1567" s="50">
        <v>0</v>
      </c>
      <c r="O1567" s="50">
        <v>2000000</v>
      </c>
      <c r="P1567" s="71">
        <f t="shared" si="49"/>
        <v>0</v>
      </c>
    </row>
    <row r="1568" spans="1:16" ht="14.4" x14ac:dyDescent="0.2">
      <c r="A1568" s="51" t="s">
        <v>724</v>
      </c>
      <c r="B1568" s="51" t="s">
        <v>726</v>
      </c>
      <c r="C1568" s="70" t="str">
        <f t="shared" si="48"/>
        <v>21375900 DIRECCIÓN GENERAL DE ARCHIVO NACIONAL</v>
      </c>
      <c r="D1568" s="51" t="s">
        <v>685</v>
      </c>
      <c r="E1568" s="51" t="s">
        <v>289</v>
      </c>
      <c r="F1568" s="51" t="s">
        <v>290</v>
      </c>
      <c r="G1568" s="50">
        <v>359190</v>
      </c>
      <c r="H1568" s="50">
        <v>359190</v>
      </c>
      <c r="I1568" s="50">
        <v>89797.5</v>
      </c>
      <c r="J1568" s="50">
        <v>0</v>
      </c>
      <c r="K1568" s="50">
        <v>0</v>
      </c>
      <c r="L1568" s="50">
        <v>0</v>
      </c>
      <c r="M1568" s="50">
        <v>0</v>
      </c>
      <c r="N1568" s="50">
        <v>0</v>
      </c>
      <c r="O1568" s="50">
        <v>359190</v>
      </c>
      <c r="P1568" s="71">
        <f t="shared" si="49"/>
        <v>0</v>
      </c>
    </row>
    <row r="1569" spans="1:16" ht="14.4" x14ac:dyDescent="0.2">
      <c r="A1569" s="51" t="s">
        <v>724</v>
      </c>
      <c r="B1569" s="51" t="s">
        <v>726</v>
      </c>
      <c r="C1569" s="70" t="str">
        <f t="shared" si="48"/>
        <v>21375900 DIRECCIÓN GENERAL DE ARCHIVO NACIONAL</v>
      </c>
      <c r="D1569" s="51" t="s">
        <v>685</v>
      </c>
      <c r="E1569" s="51" t="s">
        <v>297</v>
      </c>
      <c r="F1569" s="51" t="s">
        <v>298</v>
      </c>
      <c r="G1569" s="50">
        <v>3350000</v>
      </c>
      <c r="H1569" s="50">
        <v>3350000</v>
      </c>
      <c r="I1569" s="50">
        <v>837500</v>
      </c>
      <c r="J1569" s="50">
        <v>0</v>
      </c>
      <c r="K1569" s="50">
        <v>0</v>
      </c>
      <c r="L1569" s="50">
        <v>0</v>
      </c>
      <c r="M1569" s="50">
        <v>0</v>
      </c>
      <c r="N1569" s="50">
        <v>0</v>
      </c>
      <c r="O1569" s="50">
        <v>3350000</v>
      </c>
      <c r="P1569" s="71">
        <f t="shared" si="49"/>
        <v>0</v>
      </c>
    </row>
    <row r="1570" spans="1:16" ht="14.4" x14ac:dyDescent="0.2">
      <c r="A1570" s="51" t="s">
        <v>724</v>
      </c>
      <c r="B1570" s="51" t="s">
        <v>726</v>
      </c>
      <c r="C1570" s="70" t="str">
        <f t="shared" si="48"/>
        <v>21375900 DIRECCIÓN GENERAL DE ARCHIVO NACIONAL</v>
      </c>
      <c r="D1570" s="51" t="s">
        <v>685</v>
      </c>
      <c r="E1570" s="51" t="s">
        <v>305</v>
      </c>
      <c r="F1570" s="51" t="s">
        <v>306</v>
      </c>
      <c r="G1570" s="50">
        <v>1250000</v>
      </c>
      <c r="H1570" s="50">
        <v>1250000</v>
      </c>
      <c r="I1570" s="50">
        <v>312500</v>
      </c>
      <c r="J1570" s="50">
        <v>0</v>
      </c>
      <c r="K1570" s="50">
        <v>0</v>
      </c>
      <c r="L1570" s="50">
        <v>0</v>
      </c>
      <c r="M1570" s="50">
        <v>0</v>
      </c>
      <c r="N1570" s="50">
        <v>0</v>
      </c>
      <c r="O1570" s="50">
        <v>1250000</v>
      </c>
      <c r="P1570" s="72">
        <f t="shared" si="49"/>
        <v>0</v>
      </c>
    </row>
    <row r="1571" spans="1:16" ht="14.4" x14ac:dyDescent="0.2">
      <c r="A1571" s="51" t="s">
        <v>724</v>
      </c>
      <c r="B1571" s="51" t="s">
        <v>726</v>
      </c>
      <c r="C1571" s="70" t="str">
        <f t="shared" si="48"/>
        <v>21375900 DIRECCIÓN GENERAL DE ARCHIVO NACIONAL</v>
      </c>
      <c r="D1571" s="51" t="s">
        <v>685</v>
      </c>
      <c r="E1571" s="51" t="s">
        <v>309</v>
      </c>
      <c r="F1571" s="51" t="s">
        <v>310</v>
      </c>
      <c r="G1571" s="50">
        <v>600000</v>
      </c>
      <c r="H1571" s="50">
        <v>600000</v>
      </c>
      <c r="I1571" s="50">
        <v>150000</v>
      </c>
      <c r="J1571" s="50">
        <v>0</v>
      </c>
      <c r="K1571" s="50">
        <v>0</v>
      </c>
      <c r="L1571" s="50">
        <v>0</v>
      </c>
      <c r="M1571" s="50">
        <v>0</v>
      </c>
      <c r="N1571" s="50">
        <v>0</v>
      </c>
      <c r="O1571" s="50">
        <v>600000</v>
      </c>
      <c r="P1571" s="71">
        <f t="shared" si="49"/>
        <v>0</v>
      </c>
    </row>
    <row r="1572" spans="1:16" ht="14.4" x14ac:dyDescent="0.2">
      <c r="A1572" s="51" t="s">
        <v>724</v>
      </c>
      <c r="B1572" s="51" t="s">
        <v>726</v>
      </c>
      <c r="C1572" s="70" t="str">
        <f t="shared" si="48"/>
        <v>21375900 DIRECCIÓN GENERAL DE ARCHIVO NACIONAL</v>
      </c>
      <c r="D1572" s="51" t="s">
        <v>685</v>
      </c>
      <c r="E1572" s="51" t="s">
        <v>311</v>
      </c>
      <c r="F1572" s="51" t="s">
        <v>312</v>
      </c>
      <c r="G1572" s="50">
        <v>1500000</v>
      </c>
      <c r="H1572" s="50">
        <v>1500000</v>
      </c>
      <c r="I1572" s="50">
        <v>375000</v>
      </c>
      <c r="J1572" s="50">
        <v>0</v>
      </c>
      <c r="K1572" s="50">
        <v>0</v>
      </c>
      <c r="L1572" s="50">
        <v>0</v>
      </c>
      <c r="M1572" s="50">
        <v>0</v>
      </c>
      <c r="N1572" s="50">
        <v>0</v>
      </c>
      <c r="O1572" s="50">
        <v>1500000</v>
      </c>
      <c r="P1572" s="71">
        <f t="shared" si="49"/>
        <v>0</v>
      </c>
    </row>
    <row r="1573" spans="1:16" ht="14.4" x14ac:dyDescent="0.2">
      <c r="A1573" s="51" t="s">
        <v>724</v>
      </c>
      <c r="B1573" s="51" t="s">
        <v>726</v>
      </c>
      <c r="C1573" s="70" t="str">
        <f t="shared" si="48"/>
        <v>21375900 DIRECCIÓN GENERAL DE ARCHIVO NACIONAL</v>
      </c>
      <c r="D1573" s="51" t="s">
        <v>685</v>
      </c>
      <c r="E1573" s="51" t="s">
        <v>313</v>
      </c>
      <c r="F1573" s="51" t="s">
        <v>314</v>
      </c>
      <c r="G1573" s="50">
        <v>4150000</v>
      </c>
      <c r="H1573" s="50">
        <v>4150000</v>
      </c>
      <c r="I1573" s="50">
        <v>1037500</v>
      </c>
      <c r="J1573" s="50">
        <v>0</v>
      </c>
      <c r="K1573" s="50">
        <v>0</v>
      </c>
      <c r="L1573" s="50">
        <v>0</v>
      </c>
      <c r="M1573" s="50">
        <v>0</v>
      </c>
      <c r="N1573" s="50">
        <v>0</v>
      </c>
      <c r="O1573" s="50">
        <v>4150000</v>
      </c>
      <c r="P1573" s="71">
        <f t="shared" si="49"/>
        <v>0</v>
      </c>
    </row>
    <row r="1574" spans="1:16" ht="14.4" x14ac:dyDescent="0.2">
      <c r="A1574" s="51" t="s">
        <v>724</v>
      </c>
      <c r="B1574" s="51" t="s">
        <v>726</v>
      </c>
      <c r="C1574" s="70" t="str">
        <f t="shared" si="48"/>
        <v>21375900 DIRECCIÓN GENERAL DE ARCHIVO NACIONAL</v>
      </c>
      <c r="D1574" s="51" t="s">
        <v>685</v>
      </c>
      <c r="E1574" s="51" t="s">
        <v>315</v>
      </c>
      <c r="F1574" s="51" t="s">
        <v>316</v>
      </c>
      <c r="G1574" s="50">
        <v>450000</v>
      </c>
      <c r="H1574" s="50">
        <v>450000</v>
      </c>
      <c r="I1574" s="50">
        <v>112500</v>
      </c>
      <c r="J1574" s="50">
        <v>0</v>
      </c>
      <c r="K1574" s="50">
        <v>0</v>
      </c>
      <c r="L1574" s="50">
        <v>0</v>
      </c>
      <c r="M1574" s="50">
        <v>0</v>
      </c>
      <c r="N1574" s="50">
        <v>0</v>
      </c>
      <c r="O1574" s="50">
        <v>450000</v>
      </c>
      <c r="P1574" s="71">
        <f t="shared" si="49"/>
        <v>0</v>
      </c>
    </row>
    <row r="1575" spans="1:16" ht="14.4" x14ac:dyDescent="0.2">
      <c r="A1575" s="51" t="s">
        <v>724</v>
      </c>
      <c r="B1575" s="51" t="s">
        <v>726</v>
      </c>
      <c r="C1575" s="70" t="str">
        <f t="shared" si="48"/>
        <v>21375900 DIRECCIÓN GENERAL DE ARCHIVO NACIONAL</v>
      </c>
      <c r="D1575" s="51" t="s">
        <v>685</v>
      </c>
      <c r="E1575" s="51" t="s">
        <v>317</v>
      </c>
      <c r="F1575" s="51" t="s">
        <v>318</v>
      </c>
      <c r="G1575" s="50">
        <v>3700000</v>
      </c>
      <c r="H1575" s="50">
        <v>3700000</v>
      </c>
      <c r="I1575" s="50">
        <v>925000</v>
      </c>
      <c r="J1575" s="50">
        <v>0</v>
      </c>
      <c r="K1575" s="50">
        <v>0</v>
      </c>
      <c r="L1575" s="50">
        <v>0</v>
      </c>
      <c r="M1575" s="50">
        <v>0</v>
      </c>
      <c r="N1575" s="50">
        <v>0</v>
      </c>
      <c r="O1575" s="50">
        <v>3700000</v>
      </c>
      <c r="P1575" s="71">
        <f t="shared" si="49"/>
        <v>0</v>
      </c>
    </row>
    <row r="1576" spans="1:16" ht="14.4" x14ac:dyDescent="0.2">
      <c r="A1576" s="51" t="s">
        <v>724</v>
      </c>
      <c r="B1576" s="51" t="s">
        <v>726</v>
      </c>
      <c r="C1576" s="70" t="str">
        <f t="shared" si="48"/>
        <v>21375900 DIRECCIÓN GENERAL DE ARCHIVO NACIONAL</v>
      </c>
      <c r="D1576" s="51" t="s">
        <v>685</v>
      </c>
      <c r="E1576" s="51" t="s">
        <v>319</v>
      </c>
      <c r="F1576" s="51" t="s">
        <v>320</v>
      </c>
      <c r="G1576" s="50">
        <v>11666764</v>
      </c>
      <c r="H1576" s="50">
        <v>11666764</v>
      </c>
      <c r="I1576" s="50">
        <v>2916691</v>
      </c>
      <c r="J1576" s="50">
        <v>0</v>
      </c>
      <c r="K1576" s="50">
        <v>0</v>
      </c>
      <c r="L1576" s="50">
        <v>0</v>
      </c>
      <c r="M1576" s="50">
        <v>0</v>
      </c>
      <c r="N1576" s="50">
        <v>0</v>
      </c>
      <c r="O1576" s="50">
        <v>11666764</v>
      </c>
      <c r="P1576" s="71">
        <f t="shared" si="49"/>
        <v>0</v>
      </c>
    </row>
    <row r="1577" spans="1:16" ht="14.4" x14ac:dyDescent="0.2">
      <c r="A1577" s="51" t="s">
        <v>724</v>
      </c>
      <c r="B1577" s="51" t="s">
        <v>726</v>
      </c>
      <c r="C1577" s="70" t="str">
        <f t="shared" si="48"/>
        <v>21375900 DIRECCIÓN GENERAL DE ARCHIVO NACIONAL</v>
      </c>
      <c r="D1577" s="51" t="s">
        <v>685</v>
      </c>
      <c r="E1577" s="51" t="s">
        <v>321</v>
      </c>
      <c r="F1577" s="51" t="s">
        <v>322</v>
      </c>
      <c r="G1577" s="50">
        <v>2260000</v>
      </c>
      <c r="H1577" s="50">
        <v>2260000</v>
      </c>
      <c r="I1577" s="50">
        <v>565000</v>
      </c>
      <c r="J1577" s="50">
        <v>0</v>
      </c>
      <c r="K1577" s="50">
        <v>0</v>
      </c>
      <c r="L1577" s="50">
        <v>0</v>
      </c>
      <c r="M1577" s="50">
        <v>0</v>
      </c>
      <c r="N1577" s="50">
        <v>0</v>
      </c>
      <c r="O1577" s="50">
        <v>2260000</v>
      </c>
      <c r="P1577" s="71">
        <f t="shared" si="49"/>
        <v>0</v>
      </c>
    </row>
    <row r="1578" spans="1:16" ht="14.4" x14ac:dyDescent="0.2">
      <c r="A1578" s="51" t="s">
        <v>724</v>
      </c>
      <c r="B1578" s="51" t="s">
        <v>726</v>
      </c>
      <c r="C1578" s="70" t="str">
        <f t="shared" si="48"/>
        <v>21375900 DIRECCIÓN GENERAL DE ARCHIVO NACIONAL</v>
      </c>
      <c r="D1578" s="51" t="s">
        <v>685</v>
      </c>
      <c r="E1578" s="51" t="s">
        <v>323</v>
      </c>
      <c r="F1578" s="51" t="s">
        <v>324</v>
      </c>
      <c r="G1578" s="50">
        <v>350000</v>
      </c>
      <c r="H1578" s="50">
        <v>350000</v>
      </c>
      <c r="I1578" s="50">
        <v>87500</v>
      </c>
      <c r="J1578" s="50">
        <v>0</v>
      </c>
      <c r="K1578" s="50">
        <v>0</v>
      </c>
      <c r="L1578" s="50">
        <v>0</v>
      </c>
      <c r="M1578" s="50">
        <v>0</v>
      </c>
      <c r="N1578" s="50">
        <v>0</v>
      </c>
      <c r="O1578" s="50">
        <v>350000</v>
      </c>
      <c r="P1578" s="71">
        <f t="shared" si="49"/>
        <v>0</v>
      </c>
    </row>
    <row r="1579" spans="1:16" ht="14.4" x14ac:dyDescent="0.2">
      <c r="A1579" s="51" t="s">
        <v>724</v>
      </c>
      <c r="B1579" s="51" t="s">
        <v>726</v>
      </c>
      <c r="C1579" s="70" t="str">
        <f t="shared" si="48"/>
        <v>21375900 DIRECCIÓN GENERAL DE ARCHIVO NACIONAL</v>
      </c>
      <c r="D1579" s="51" t="s">
        <v>685</v>
      </c>
      <c r="E1579" s="51" t="s">
        <v>325</v>
      </c>
      <c r="F1579" s="51" t="s">
        <v>326</v>
      </c>
      <c r="G1579" s="50">
        <v>4936564</v>
      </c>
      <c r="H1579" s="50">
        <v>4936564</v>
      </c>
      <c r="I1579" s="50">
        <v>1234141</v>
      </c>
      <c r="J1579" s="50">
        <v>0</v>
      </c>
      <c r="K1579" s="50">
        <v>0</v>
      </c>
      <c r="L1579" s="50">
        <v>0</v>
      </c>
      <c r="M1579" s="50">
        <v>0</v>
      </c>
      <c r="N1579" s="50">
        <v>0</v>
      </c>
      <c r="O1579" s="50">
        <v>4936564</v>
      </c>
      <c r="P1579" s="71">
        <f t="shared" si="49"/>
        <v>0</v>
      </c>
    </row>
    <row r="1580" spans="1:16" ht="14.4" x14ac:dyDescent="0.2">
      <c r="A1580" s="51" t="s">
        <v>724</v>
      </c>
      <c r="B1580" s="51" t="s">
        <v>726</v>
      </c>
      <c r="C1580" s="70" t="str">
        <f t="shared" si="48"/>
        <v>21375900 DIRECCIÓN GENERAL DE ARCHIVO NACIONAL</v>
      </c>
      <c r="D1580" s="51" t="s">
        <v>685</v>
      </c>
      <c r="E1580" s="51" t="s">
        <v>327</v>
      </c>
      <c r="F1580" s="51" t="s">
        <v>328</v>
      </c>
      <c r="G1580" s="50">
        <v>2300000</v>
      </c>
      <c r="H1580" s="50">
        <v>2300000</v>
      </c>
      <c r="I1580" s="50">
        <v>575000</v>
      </c>
      <c r="J1580" s="50">
        <v>0</v>
      </c>
      <c r="K1580" s="50">
        <v>0</v>
      </c>
      <c r="L1580" s="50">
        <v>0</v>
      </c>
      <c r="M1580" s="50">
        <v>0</v>
      </c>
      <c r="N1580" s="50">
        <v>0</v>
      </c>
      <c r="O1580" s="50">
        <v>2300000</v>
      </c>
      <c r="P1580" s="71">
        <f t="shared" si="49"/>
        <v>0</v>
      </c>
    </row>
    <row r="1581" spans="1:16" ht="14.4" x14ac:dyDescent="0.2">
      <c r="A1581" s="51" t="s">
        <v>724</v>
      </c>
      <c r="B1581" s="51" t="s">
        <v>726</v>
      </c>
      <c r="C1581" s="70" t="str">
        <f t="shared" si="48"/>
        <v>21375900 DIRECCIÓN GENERAL DE ARCHIVO NACIONAL</v>
      </c>
      <c r="D1581" s="51" t="s">
        <v>685</v>
      </c>
      <c r="E1581" s="51" t="s">
        <v>329</v>
      </c>
      <c r="F1581" s="51" t="s">
        <v>330</v>
      </c>
      <c r="G1581" s="50">
        <v>1245200</v>
      </c>
      <c r="H1581" s="50">
        <v>1245200</v>
      </c>
      <c r="I1581" s="50">
        <v>311300</v>
      </c>
      <c r="J1581" s="50">
        <v>0</v>
      </c>
      <c r="K1581" s="50">
        <v>0</v>
      </c>
      <c r="L1581" s="50">
        <v>0</v>
      </c>
      <c r="M1581" s="50">
        <v>0</v>
      </c>
      <c r="N1581" s="50">
        <v>0</v>
      </c>
      <c r="O1581" s="50">
        <v>1245200</v>
      </c>
      <c r="P1581" s="71">
        <f t="shared" si="49"/>
        <v>0</v>
      </c>
    </row>
    <row r="1582" spans="1:16" ht="14.4" x14ac:dyDescent="0.2">
      <c r="A1582" s="51" t="s">
        <v>724</v>
      </c>
      <c r="B1582" s="51" t="s">
        <v>726</v>
      </c>
      <c r="C1582" s="70" t="str">
        <f t="shared" si="48"/>
        <v>21375900 DIRECCIÓN GENERAL DE ARCHIVO NACIONAL</v>
      </c>
      <c r="D1582" s="51" t="s">
        <v>685</v>
      </c>
      <c r="E1582" s="51" t="s">
        <v>331</v>
      </c>
      <c r="F1582" s="51" t="s">
        <v>332</v>
      </c>
      <c r="G1582" s="50">
        <v>350000</v>
      </c>
      <c r="H1582" s="50">
        <v>350000</v>
      </c>
      <c r="I1582" s="50">
        <v>87500</v>
      </c>
      <c r="J1582" s="50">
        <v>0</v>
      </c>
      <c r="K1582" s="50">
        <v>0</v>
      </c>
      <c r="L1582" s="50">
        <v>0</v>
      </c>
      <c r="M1582" s="50">
        <v>0</v>
      </c>
      <c r="N1582" s="50">
        <v>0</v>
      </c>
      <c r="O1582" s="50">
        <v>350000</v>
      </c>
      <c r="P1582" s="71">
        <f t="shared" si="49"/>
        <v>0</v>
      </c>
    </row>
    <row r="1583" spans="1:16" ht="14.4" x14ac:dyDescent="0.2">
      <c r="A1583" s="51" t="s">
        <v>724</v>
      </c>
      <c r="B1583" s="51" t="s">
        <v>726</v>
      </c>
      <c r="C1583" s="70" t="str">
        <f t="shared" si="48"/>
        <v>21375900 DIRECCIÓN GENERAL DE ARCHIVO NACIONAL</v>
      </c>
      <c r="D1583" s="51" t="s">
        <v>685</v>
      </c>
      <c r="E1583" s="51" t="s">
        <v>335</v>
      </c>
      <c r="F1583" s="51" t="s">
        <v>336</v>
      </c>
      <c r="G1583" s="50">
        <v>225000</v>
      </c>
      <c r="H1583" s="50">
        <v>225000</v>
      </c>
      <c r="I1583" s="50">
        <v>56250</v>
      </c>
      <c r="J1583" s="50">
        <v>0</v>
      </c>
      <c r="K1583" s="50">
        <v>0</v>
      </c>
      <c r="L1583" s="50">
        <v>0</v>
      </c>
      <c r="M1583" s="50">
        <v>0</v>
      </c>
      <c r="N1583" s="50">
        <v>0</v>
      </c>
      <c r="O1583" s="50">
        <v>225000</v>
      </c>
      <c r="P1583" s="71">
        <f t="shared" si="49"/>
        <v>0</v>
      </c>
    </row>
    <row r="1584" spans="1:16" ht="14.4" x14ac:dyDescent="0.2">
      <c r="A1584" s="51" t="s">
        <v>724</v>
      </c>
      <c r="B1584" s="51" t="s">
        <v>726</v>
      </c>
      <c r="C1584" s="70" t="str">
        <f t="shared" si="48"/>
        <v>21375900 DIRECCIÓN GENERAL DE ARCHIVO NACIONAL</v>
      </c>
      <c r="D1584" s="51" t="s">
        <v>685</v>
      </c>
      <c r="E1584" s="51" t="s">
        <v>371</v>
      </c>
      <c r="F1584" s="51" t="s">
        <v>372</v>
      </c>
      <c r="G1584" s="50">
        <v>45579678</v>
      </c>
      <c r="H1584" s="50">
        <v>45579678</v>
      </c>
      <c r="I1584" s="50">
        <v>34132518</v>
      </c>
      <c r="J1584" s="50">
        <v>0</v>
      </c>
      <c r="K1584" s="50">
        <v>0</v>
      </c>
      <c r="L1584" s="50">
        <v>0</v>
      </c>
      <c r="M1584" s="50">
        <v>2689816.85</v>
      </c>
      <c r="N1584" s="50">
        <v>2689816.85</v>
      </c>
      <c r="O1584" s="50">
        <v>42889861.149999999</v>
      </c>
      <c r="P1584" s="71">
        <f t="shared" si="49"/>
        <v>5.9013511460085349E-2</v>
      </c>
    </row>
    <row r="1585" spans="1:16" ht="14.4" x14ac:dyDescent="0.2">
      <c r="A1585" s="51" t="s">
        <v>724</v>
      </c>
      <c r="B1585" s="51" t="s">
        <v>726</v>
      </c>
      <c r="C1585" s="70" t="str">
        <f t="shared" si="48"/>
        <v>21375900 DIRECCIÓN GENERAL DE ARCHIVO NACIONAL</v>
      </c>
      <c r="D1585" s="51" t="s">
        <v>685</v>
      </c>
      <c r="E1585" s="51" t="s">
        <v>373</v>
      </c>
      <c r="F1585" s="51" t="s">
        <v>374</v>
      </c>
      <c r="G1585" s="50">
        <v>30316798</v>
      </c>
      <c r="H1585" s="50">
        <v>30316798</v>
      </c>
      <c r="I1585" s="50">
        <v>30316798</v>
      </c>
      <c r="J1585" s="50">
        <v>0</v>
      </c>
      <c r="K1585" s="50">
        <v>0</v>
      </c>
      <c r="L1585" s="50">
        <v>0</v>
      </c>
      <c r="M1585" s="50">
        <v>2187179.85</v>
      </c>
      <c r="N1585" s="50">
        <v>2187179.85</v>
      </c>
      <c r="O1585" s="50">
        <v>28129618.149999999</v>
      </c>
      <c r="P1585" s="71">
        <f t="shared" si="49"/>
        <v>7.2144157506343509E-2</v>
      </c>
    </row>
    <row r="1586" spans="1:16" ht="14.4" x14ac:dyDescent="0.2">
      <c r="A1586" s="51" t="s">
        <v>724</v>
      </c>
      <c r="B1586" s="51" t="s">
        <v>726</v>
      </c>
      <c r="C1586" s="70" t="str">
        <f t="shared" si="48"/>
        <v>21375900 DIRECCIÓN GENERAL DE ARCHIVO NACIONAL</v>
      </c>
      <c r="D1586" s="51" t="s">
        <v>685</v>
      </c>
      <c r="E1586" s="51" t="s">
        <v>394</v>
      </c>
      <c r="F1586" s="51" t="s">
        <v>376</v>
      </c>
      <c r="G1586" s="50">
        <v>26152403</v>
      </c>
      <c r="H1586" s="50">
        <v>26152403</v>
      </c>
      <c r="I1586" s="50">
        <v>26152403</v>
      </c>
      <c r="J1586" s="50">
        <v>0</v>
      </c>
      <c r="K1586" s="50">
        <v>0</v>
      </c>
      <c r="L1586" s="50">
        <v>0</v>
      </c>
      <c r="M1586" s="50">
        <v>1886743.06</v>
      </c>
      <c r="N1586" s="50">
        <v>1886743.06</v>
      </c>
      <c r="O1586" s="50">
        <v>24265659.940000001</v>
      </c>
      <c r="P1586" s="69">
        <f t="shared" si="49"/>
        <v>7.2144156695658143E-2</v>
      </c>
    </row>
    <row r="1587" spans="1:16" ht="14.4" x14ac:dyDescent="0.2">
      <c r="A1587" s="51" t="s">
        <v>724</v>
      </c>
      <c r="B1587" s="51" t="s">
        <v>726</v>
      </c>
      <c r="C1587" s="70" t="str">
        <f t="shared" si="48"/>
        <v>21375900 DIRECCIÓN GENERAL DE ARCHIVO NACIONAL</v>
      </c>
      <c r="D1587" s="51" t="s">
        <v>685</v>
      </c>
      <c r="E1587" s="51" t="s">
        <v>415</v>
      </c>
      <c r="F1587" s="51" t="s">
        <v>397</v>
      </c>
      <c r="G1587" s="50">
        <v>4164395</v>
      </c>
      <c r="H1587" s="50">
        <v>4164395</v>
      </c>
      <c r="I1587" s="50">
        <v>4164395</v>
      </c>
      <c r="J1587" s="50">
        <v>0</v>
      </c>
      <c r="K1587" s="50">
        <v>0</v>
      </c>
      <c r="L1587" s="50">
        <v>0</v>
      </c>
      <c r="M1587" s="50">
        <v>300436.78999999998</v>
      </c>
      <c r="N1587" s="50">
        <v>300436.78999999998</v>
      </c>
      <c r="O1587" s="50">
        <v>3863958.21</v>
      </c>
      <c r="P1587" s="71">
        <f t="shared" si="49"/>
        <v>7.214416259744813E-2</v>
      </c>
    </row>
    <row r="1588" spans="1:16" ht="14.4" x14ac:dyDescent="0.2">
      <c r="A1588" s="51" t="s">
        <v>724</v>
      </c>
      <c r="B1588" s="51" t="s">
        <v>726</v>
      </c>
      <c r="C1588" s="70" t="str">
        <f t="shared" si="48"/>
        <v>21375900 DIRECCIÓN GENERAL DE ARCHIVO NACIONAL</v>
      </c>
      <c r="D1588" s="51" t="s">
        <v>685</v>
      </c>
      <c r="E1588" s="51" t="s">
        <v>607</v>
      </c>
      <c r="F1588" s="51" t="s">
        <v>608</v>
      </c>
      <c r="G1588" s="50">
        <v>11800000</v>
      </c>
      <c r="H1588" s="50">
        <v>11800000</v>
      </c>
      <c r="I1588" s="50">
        <v>2950000</v>
      </c>
      <c r="J1588" s="50">
        <v>0</v>
      </c>
      <c r="K1588" s="50">
        <v>0</v>
      </c>
      <c r="L1588" s="50">
        <v>0</v>
      </c>
      <c r="M1588" s="50">
        <v>502637</v>
      </c>
      <c r="N1588" s="50">
        <v>502637</v>
      </c>
      <c r="O1588" s="50">
        <v>11297363</v>
      </c>
      <c r="P1588" s="71">
        <f t="shared" si="49"/>
        <v>4.2596355932203393E-2</v>
      </c>
    </row>
    <row r="1589" spans="1:16" ht="14.4" x14ac:dyDescent="0.2">
      <c r="A1589" s="51" t="s">
        <v>724</v>
      </c>
      <c r="B1589" s="51" t="s">
        <v>726</v>
      </c>
      <c r="C1589" s="70" t="str">
        <f t="shared" si="48"/>
        <v>21375900 DIRECCIÓN GENERAL DE ARCHIVO NACIONAL</v>
      </c>
      <c r="D1589" s="51" t="s">
        <v>685</v>
      </c>
      <c r="E1589" s="51" t="s">
        <v>609</v>
      </c>
      <c r="F1589" s="51" t="s">
        <v>610</v>
      </c>
      <c r="G1589" s="50">
        <v>6800000</v>
      </c>
      <c r="H1589" s="50">
        <v>6800000</v>
      </c>
      <c r="I1589" s="50">
        <v>1700000</v>
      </c>
      <c r="J1589" s="50">
        <v>0</v>
      </c>
      <c r="K1589" s="50">
        <v>0</v>
      </c>
      <c r="L1589" s="50">
        <v>0</v>
      </c>
      <c r="M1589" s="50">
        <v>0</v>
      </c>
      <c r="N1589" s="50">
        <v>0</v>
      </c>
      <c r="O1589" s="50">
        <v>6800000</v>
      </c>
      <c r="P1589" s="71">
        <f t="shared" si="49"/>
        <v>0</v>
      </c>
    </row>
    <row r="1590" spans="1:16" ht="14.4" x14ac:dyDescent="0.2">
      <c r="A1590" s="51" t="s">
        <v>724</v>
      </c>
      <c r="B1590" s="51" t="s">
        <v>726</v>
      </c>
      <c r="C1590" s="70" t="str">
        <f t="shared" si="48"/>
        <v>21375900 DIRECCIÓN GENERAL DE ARCHIVO NACIONAL</v>
      </c>
      <c r="D1590" s="51" t="s">
        <v>685</v>
      </c>
      <c r="E1590" s="51" t="s">
        <v>611</v>
      </c>
      <c r="F1590" s="51" t="s">
        <v>612</v>
      </c>
      <c r="G1590" s="50">
        <v>5000000</v>
      </c>
      <c r="H1590" s="50">
        <v>5000000</v>
      </c>
      <c r="I1590" s="50">
        <v>1250000</v>
      </c>
      <c r="J1590" s="50">
        <v>0</v>
      </c>
      <c r="K1590" s="50">
        <v>0</v>
      </c>
      <c r="L1590" s="50">
        <v>0</v>
      </c>
      <c r="M1590" s="50">
        <v>502637</v>
      </c>
      <c r="N1590" s="50">
        <v>502637</v>
      </c>
      <c r="O1590" s="50">
        <v>4497363</v>
      </c>
      <c r="P1590" s="71">
        <f t="shared" si="49"/>
        <v>0.1005274</v>
      </c>
    </row>
    <row r="1591" spans="1:16" ht="14.4" x14ac:dyDescent="0.2">
      <c r="A1591" s="51" t="s">
        <v>724</v>
      </c>
      <c r="B1591" s="51" t="s">
        <v>726</v>
      </c>
      <c r="C1591" s="70" t="str">
        <f t="shared" si="48"/>
        <v>21375900 DIRECCIÓN GENERAL DE ARCHIVO NACIONAL</v>
      </c>
      <c r="D1591" s="51" t="s">
        <v>685</v>
      </c>
      <c r="E1591" s="51" t="s">
        <v>635</v>
      </c>
      <c r="F1591" s="51" t="s">
        <v>636</v>
      </c>
      <c r="G1591" s="50">
        <v>3462880</v>
      </c>
      <c r="H1591" s="50">
        <v>3462880</v>
      </c>
      <c r="I1591" s="50">
        <v>865720</v>
      </c>
      <c r="J1591" s="50">
        <v>0</v>
      </c>
      <c r="K1591" s="50">
        <v>0</v>
      </c>
      <c r="L1591" s="50">
        <v>0</v>
      </c>
      <c r="M1591" s="50">
        <v>0</v>
      </c>
      <c r="N1591" s="50">
        <v>0</v>
      </c>
      <c r="O1591" s="50">
        <v>3462880</v>
      </c>
      <c r="P1591" s="69">
        <f t="shared" si="49"/>
        <v>0</v>
      </c>
    </row>
    <row r="1592" spans="1:16" ht="14.4" x14ac:dyDescent="0.2">
      <c r="A1592" s="51" t="s">
        <v>724</v>
      </c>
      <c r="B1592" s="51" t="s">
        <v>726</v>
      </c>
      <c r="C1592" s="70" t="str">
        <f t="shared" si="48"/>
        <v>21375900 DIRECCIÓN GENERAL DE ARCHIVO NACIONAL</v>
      </c>
      <c r="D1592" s="51" t="s">
        <v>685</v>
      </c>
      <c r="E1592" s="51" t="s">
        <v>653</v>
      </c>
      <c r="F1592" s="51" t="s">
        <v>654</v>
      </c>
      <c r="G1592" s="50">
        <v>276316</v>
      </c>
      <c r="H1592" s="50">
        <v>276316</v>
      </c>
      <c r="I1592" s="50">
        <v>69079</v>
      </c>
      <c r="J1592" s="50">
        <v>0</v>
      </c>
      <c r="K1592" s="50">
        <v>0</v>
      </c>
      <c r="L1592" s="50">
        <v>0</v>
      </c>
      <c r="M1592" s="50">
        <v>0</v>
      </c>
      <c r="N1592" s="50">
        <v>0</v>
      </c>
      <c r="O1592" s="50">
        <v>276316</v>
      </c>
      <c r="P1592" s="71">
        <f t="shared" si="49"/>
        <v>0</v>
      </c>
    </row>
    <row r="1593" spans="1:16" ht="14.4" x14ac:dyDescent="0.2">
      <c r="A1593" s="51" t="s">
        <v>724</v>
      </c>
      <c r="B1593" s="51" t="s">
        <v>726</v>
      </c>
      <c r="C1593" s="70" t="str">
        <f t="shared" si="48"/>
        <v>21375900 DIRECCIÓN GENERAL DE ARCHIVO NACIONAL</v>
      </c>
      <c r="D1593" s="51" t="s">
        <v>685</v>
      </c>
      <c r="E1593" s="51" t="s">
        <v>655</v>
      </c>
      <c r="F1593" s="51" t="s">
        <v>656</v>
      </c>
      <c r="G1593" s="50">
        <v>3186564</v>
      </c>
      <c r="H1593" s="50">
        <v>3186564</v>
      </c>
      <c r="I1593" s="50">
        <v>796641</v>
      </c>
      <c r="J1593" s="50">
        <v>0</v>
      </c>
      <c r="K1593" s="50">
        <v>0</v>
      </c>
      <c r="L1593" s="50">
        <v>0</v>
      </c>
      <c r="M1593" s="50">
        <v>0</v>
      </c>
      <c r="N1593" s="50">
        <v>0</v>
      </c>
      <c r="O1593" s="50">
        <v>3186564</v>
      </c>
      <c r="P1593" s="71">
        <f t="shared" si="49"/>
        <v>0</v>
      </c>
    </row>
    <row r="1594" spans="1:16" ht="14.4" x14ac:dyDescent="0.2">
      <c r="A1594" s="51" t="s">
        <v>724</v>
      </c>
      <c r="B1594" s="51" t="s">
        <v>726</v>
      </c>
      <c r="C1594" s="70" t="str">
        <f t="shared" si="48"/>
        <v>21375900 DIRECCIÓN GENERAL DE ARCHIVO NACIONAL</v>
      </c>
      <c r="D1594" s="51" t="s">
        <v>689</v>
      </c>
      <c r="E1594" s="51" t="s">
        <v>337</v>
      </c>
      <c r="F1594" s="51" t="s">
        <v>338</v>
      </c>
      <c r="G1594" s="50">
        <v>652200000</v>
      </c>
      <c r="H1594" s="50">
        <v>652200000</v>
      </c>
      <c r="I1594" s="50">
        <v>652200000</v>
      </c>
      <c r="J1594" s="50">
        <v>0</v>
      </c>
      <c r="K1594" s="50">
        <v>0</v>
      </c>
      <c r="L1594" s="50">
        <v>0</v>
      </c>
      <c r="M1594" s="50">
        <v>0</v>
      </c>
      <c r="N1594" s="50">
        <v>0</v>
      </c>
      <c r="O1594" s="50">
        <v>652200000</v>
      </c>
      <c r="P1594" s="71">
        <f t="shared" si="49"/>
        <v>0</v>
      </c>
    </row>
    <row r="1595" spans="1:16" ht="14.4" x14ac:dyDescent="0.2">
      <c r="A1595" s="51" t="s">
        <v>724</v>
      </c>
      <c r="B1595" s="51" t="s">
        <v>726</v>
      </c>
      <c r="C1595" s="70" t="str">
        <f t="shared" si="48"/>
        <v>21375900 DIRECCIÓN GENERAL DE ARCHIVO NACIONAL</v>
      </c>
      <c r="D1595" s="51" t="s">
        <v>689</v>
      </c>
      <c r="E1595" s="51" t="s">
        <v>339</v>
      </c>
      <c r="F1595" s="51" t="s">
        <v>340</v>
      </c>
      <c r="G1595" s="50">
        <v>74884260</v>
      </c>
      <c r="H1595" s="50">
        <v>74884260</v>
      </c>
      <c r="I1595" s="50">
        <v>74884260</v>
      </c>
      <c r="J1595" s="50">
        <v>0</v>
      </c>
      <c r="K1595" s="50">
        <v>0</v>
      </c>
      <c r="L1595" s="50">
        <v>0</v>
      </c>
      <c r="M1595" s="50">
        <v>0</v>
      </c>
      <c r="N1595" s="50">
        <v>0</v>
      </c>
      <c r="O1595" s="50">
        <v>74884260</v>
      </c>
      <c r="P1595" s="71">
        <f t="shared" si="49"/>
        <v>0</v>
      </c>
    </row>
    <row r="1596" spans="1:16" ht="14.4" x14ac:dyDescent="0.2">
      <c r="A1596" s="51" t="s">
        <v>724</v>
      </c>
      <c r="B1596" s="51" t="s">
        <v>726</v>
      </c>
      <c r="C1596" s="70" t="str">
        <f t="shared" si="48"/>
        <v>21375900 DIRECCIÓN GENERAL DE ARCHIVO NACIONAL</v>
      </c>
      <c r="D1596" s="51" t="s">
        <v>689</v>
      </c>
      <c r="E1596" s="51" t="s">
        <v>343</v>
      </c>
      <c r="F1596" s="51" t="s">
        <v>344</v>
      </c>
      <c r="G1596" s="50">
        <v>716960</v>
      </c>
      <c r="H1596" s="50">
        <v>716960</v>
      </c>
      <c r="I1596" s="50">
        <v>716960</v>
      </c>
      <c r="J1596" s="50">
        <v>0</v>
      </c>
      <c r="K1596" s="50">
        <v>0</v>
      </c>
      <c r="L1596" s="50">
        <v>0</v>
      </c>
      <c r="M1596" s="50">
        <v>0</v>
      </c>
      <c r="N1596" s="50">
        <v>0</v>
      </c>
      <c r="O1596" s="50">
        <v>716960</v>
      </c>
      <c r="P1596" s="71">
        <f t="shared" si="49"/>
        <v>0</v>
      </c>
    </row>
    <row r="1597" spans="1:16" ht="14.4" x14ac:dyDescent="0.2">
      <c r="A1597" s="51" t="s">
        <v>724</v>
      </c>
      <c r="B1597" s="51" t="s">
        <v>726</v>
      </c>
      <c r="C1597" s="70" t="str">
        <f t="shared" si="48"/>
        <v>21375900 DIRECCIÓN GENERAL DE ARCHIVO NACIONAL</v>
      </c>
      <c r="D1597" s="51" t="s">
        <v>689</v>
      </c>
      <c r="E1597" s="51" t="s">
        <v>345</v>
      </c>
      <c r="F1597" s="51" t="s">
        <v>346</v>
      </c>
      <c r="G1597" s="50">
        <v>4000000</v>
      </c>
      <c r="H1597" s="50">
        <v>4000000</v>
      </c>
      <c r="I1597" s="50">
        <v>4000000</v>
      </c>
      <c r="J1597" s="50">
        <v>0</v>
      </c>
      <c r="K1597" s="50">
        <v>0</v>
      </c>
      <c r="L1597" s="50">
        <v>0</v>
      </c>
      <c r="M1597" s="50">
        <v>0</v>
      </c>
      <c r="N1597" s="50">
        <v>0</v>
      </c>
      <c r="O1597" s="50">
        <v>4000000</v>
      </c>
      <c r="P1597" s="71">
        <f t="shared" si="49"/>
        <v>0</v>
      </c>
    </row>
    <row r="1598" spans="1:16" ht="14.4" x14ac:dyDescent="0.2">
      <c r="A1598" s="51" t="s">
        <v>724</v>
      </c>
      <c r="B1598" s="51" t="s">
        <v>726</v>
      </c>
      <c r="C1598" s="70" t="str">
        <f t="shared" si="48"/>
        <v>21375900 DIRECCIÓN GENERAL DE ARCHIVO NACIONAL</v>
      </c>
      <c r="D1598" s="51" t="s">
        <v>689</v>
      </c>
      <c r="E1598" s="51" t="s">
        <v>347</v>
      </c>
      <c r="F1598" s="51" t="s">
        <v>348</v>
      </c>
      <c r="G1598" s="50">
        <v>46842800</v>
      </c>
      <c r="H1598" s="50">
        <v>46842800</v>
      </c>
      <c r="I1598" s="50">
        <v>46842800</v>
      </c>
      <c r="J1598" s="50">
        <v>0</v>
      </c>
      <c r="K1598" s="50">
        <v>0</v>
      </c>
      <c r="L1598" s="50">
        <v>0</v>
      </c>
      <c r="M1598" s="50">
        <v>0</v>
      </c>
      <c r="N1598" s="50">
        <v>0</v>
      </c>
      <c r="O1598" s="50">
        <v>46842800</v>
      </c>
      <c r="P1598" s="71">
        <f t="shared" si="49"/>
        <v>0</v>
      </c>
    </row>
    <row r="1599" spans="1:16" ht="14.4" x14ac:dyDescent="0.2">
      <c r="A1599" s="51" t="s">
        <v>724</v>
      </c>
      <c r="B1599" s="51" t="s">
        <v>726</v>
      </c>
      <c r="C1599" s="70" t="str">
        <f t="shared" si="48"/>
        <v>21375900 DIRECCIÓN GENERAL DE ARCHIVO NACIONAL</v>
      </c>
      <c r="D1599" s="51" t="s">
        <v>689</v>
      </c>
      <c r="E1599" s="51" t="s">
        <v>349</v>
      </c>
      <c r="F1599" s="51" t="s">
        <v>350</v>
      </c>
      <c r="G1599" s="50">
        <v>20500000</v>
      </c>
      <c r="H1599" s="50">
        <v>20500000</v>
      </c>
      <c r="I1599" s="50">
        <v>20500000</v>
      </c>
      <c r="J1599" s="50">
        <v>0</v>
      </c>
      <c r="K1599" s="50">
        <v>0</v>
      </c>
      <c r="L1599" s="50">
        <v>0</v>
      </c>
      <c r="M1599" s="50">
        <v>0</v>
      </c>
      <c r="N1599" s="50">
        <v>0</v>
      </c>
      <c r="O1599" s="50">
        <v>20500000</v>
      </c>
      <c r="P1599" s="71">
        <f t="shared" si="49"/>
        <v>0</v>
      </c>
    </row>
    <row r="1600" spans="1:16" ht="14.4" x14ac:dyDescent="0.2">
      <c r="A1600" s="51" t="s">
        <v>724</v>
      </c>
      <c r="B1600" s="51" t="s">
        <v>726</v>
      </c>
      <c r="C1600" s="70" t="str">
        <f t="shared" si="48"/>
        <v>21375900 DIRECCIÓN GENERAL DE ARCHIVO NACIONAL</v>
      </c>
      <c r="D1600" s="51" t="s">
        <v>689</v>
      </c>
      <c r="E1600" s="51" t="s">
        <v>351</v>
      </c>
      <c r="F1600" s="51" t="s">
        <v>352</v>
      </c>
      <c r="G1600" s="50">
        <v>2000000</v>
      </c>
      <c r="H1600" s="50">
        <v>2000000</v>
      </c>
      <c r="I1600" s="50">
        <v>2000000</v>
      </c>
      <c r="J1600" s="50">
        <v>0</v>
      </c>
      <c r="K1600" s="50">
        <v>0</v>
      </c>
      <c r="L1600" s="50">
        <v>0</v>
      </c>
      <c r="M1600" s="50">
        <v>0</v>
      </c>
      <c r="N1600" s="50">
        <v>0</v>
      </c>
      <c r="O1600" s="50">
        <v>2000000</v>
      </c>
      <c r="P1600" s="71">
        <f t="shared" si="49"/>
        <v>0</v>
      </c>
    </row>
    <row r="1601" spans="1:16" ht="14.4" x14ac:dyDescent="0.2">
      <c r="A1601" s="51" t="s">
        <v>724</v>
      </c>
      <c r="B1601" s="51" t="s">
        <v>726</v>
      </c>
      <c r="C1601" s="70" t="str">
        <f t="shared" si="48"/>
        <v>21375900 DIRECCIÓN GENERAL DE ARCHIVO NACIONAL</v>
      </c>
      <c r="D1601" s="51" t="s">
        <v>689</v>
      </c>
      <c r="E1601" s="51" t="s">
        <v>355</v>
      </c>
      <c r="F1601" s="51" t="s">
        <v>356</v>
      </c>
      <c r="G1601" s="50">
        <v>824500</v>
      </c>
      <c r="H1601" s="50">
        <v>824500</v>
      </c>
      <c r="I1601" s="50">
        <v>824500</v>
      </c>
      <c r="J1601" s="50">
        <v>0</v>
      </c>
      <c r="K1601" s="50">
        <v>0</v>
      </c>
      <c r="L1601" s="50">
        <v>0</v>
      </c>
      <c r="M1601" s="50">
        <v>0</v>
      </c>
      <c r="N1601" s="50">
        <v>0</v>
      </c>
      <c r="O1601" s="50">
        <v>824500</v>
      </c>
      <c r="P1601" s="71">
        <f t="shared" si="49"/>
        <v>0</v>
      </c>
    </row>
    <row r="1602" spans="1:16" ht="14.4" x14ac:dyDescent="0.2">
      <c r="A1602" s="51" t="s">
        <v>724</v>
      </c>
      <c r="B1602" s="51" t="s">
        <v>726</v>
      </c>
      <c r="C1602" s="70" t="str">
        <f t="shared" si="48"/>
        <v>21375900 DIRECCIÓN GENERAL DE ARCHIVO NACIONAL</v>
      </c>
      <c r="D1602" s="51" t="s">
        <v>689</v>
      </c>
      <c r="E1602" s="51" t="s">
        <v>357</v>
      </c>
      <c r="F1602" s="51" t="s">
        <v>358</v>
      </c>
      <c r="G1602" s="50">
        <v>524815740</v>
      </c>
      <c r="H1602" s="50">
        <v>524815740</v>
      </c>
      <c r="I1602" s="50">
        <v>524815740</v>
      </c>
      <c r="J1602" s="50">
        <v>0</v>
      </c>
      <c r="K1602" s="50">
        <v>0</v>
      </c>
      <c r="L1602" s="50">
        <v>0</v>
      </c>
      <c r="M1602" s="50">
        <v>0</v>
      </c>
      <c r="N1602" s="50">
        <v>0</v>
      </c>
      <c r="O1602" s="50">
        <v>524815740</v>
      </c>
      <c r="P1602" s="71">
        <f t="shared" si="49"/>
        <v>0</v>
      </c>
    </row>
    <row r="1603" spans="1:16" ht="14.4" x14ac:dyDescent="0.2">
      <c r="A1603" s="51" t="s">
        <v>724</v>
      </c>
      <c r="B1603" s="51" t="s">
        <v>726</v>
      </c>
      <c r="C1603" s="70" t="str">
        <f t="shared" si="48"/>
        <v>21375900 DIRECCIÓN GENERAL DE ARCHIVO NACIONAL</v>
      </c>
      <c r="D1603" s="51" t="s">
        <v>689</v>
      </c>
      <c r="E1603" s="51" t="s">
        <v>359</v>
      </c>
      <c r="F1603" s="51" t="s">
        <v>360</v>
      </c>
      <c r="G1603" s="50">
        <v>514815740</v>
      </c>
      <c r="H1603" s="50">
        <v>514815740</v>
      </c>
      <c r="I1603" s="50">
        <v>514815740</v>
      </c>
      <c r="J1603" s="50">
        <v>0</v>
      </c>
      <c r="K1603" s="50">
        <v>0</v>
      </c>
      <c r="L1603" s="50">
        <v>0</v>
      </c>
      <c r="M1603" s="50">
        <v>0</v>
      </c>
      <c r="N1603" s="50">
        <v>0</v>
      </c>
      <c r="O1603" s="50">
        <v>514815740</v>
      </c>
      <c r="P1603" s="71">
        <f t="shared" si="49"/>
        <v>0</v>
      </c>
    </row>
    <row r="1604" spans="1:16" ht="14.4" x14ac:dyDescent="0.2">
      <c r="A1604" s="51" t="s">
        <v>724</v>
      </c>
      <c r="B1604" s="51" t="s">
        <v>726</v>
      </c>
      <c r="C1604" s="70" t="str">
        <f t="shared" si="48"/>
        <v>21375900 DIRECCIÓN GENERAL DE ARCHIVO NACIONAL</v>
      </c>
      <c r="D1604" s="51" t="s">
        <v>689</v>
      </c>
      <c r="E1604" s="51" t="s">
        <v>361</v>
      </c>
      <c r="F1604" s="51" t="s">
        <v>362</v>
      </c>
      <c r="G1604" s="50">
        <v>10000000</v>
      </c>
      <c r="H1604" s="50">
        <v>10000000</v>
      </c>
      <c r="I1604" s="50">
        <v>10000000</v>
      </c>
      <c r="J1604" s="50">
        <v>0</v>
      </c>
      <c r="K1604" s="50">
        <v>0</v>
      </c>
      <c r="L1604" s="50">
        <v>0</v>
      </c>
      <c r="M1604" s="50">
        <v>0</v>
      </c>
      <c r="N1604" s="50">
        <v>0</v>
      </c>
      <c r="O1604" s="50">
        <v>10000000</v>
      </c>
      <c r="P1604" s="71">
        <f t="shared" si="49"/>
        <v>0</v>
      </c>
    </row>
    <row r="1605" spans="1:16" ht="14.4" x14ac:dyDescent="0.2">
      <c r="A1605" s="51" t="s">
        <v>724</v>
      </c>
      <c r="B1605" s="51" t="s">
        <v>726</v>
      </c>
      <c r="C1605" s="70" t="str">
        <f t="shared" si="48"/>
        <v>21375900 DIRECCIÓN GENERAL DE ARCHIVO NACIONAL</v>
      </c>
      <c r="D1605" s="51" t="s">
        <v>689</v>
      </c>
      <c r="E1605" s="51" t="s">
        <v>365</v>
      </c>
      <c r="F1605" s="51" t="s">
        <v>366</v>
      </c>
      <c r="G1605" s="50">
        <v>52500000</v>
      </c>
      <c r="H1605" s="50">
        <v>52500000</v>
      </c>
      <c r="I1605" s="50">
        <v>52500000</v>
      </c>
      <c r="J1605" s="50">
        <v>0</v>
      </c>
      <c r="K1605" s="50">
        <v>0</v>
      </c>
      <c r="L1605" s="50">
        <v>0</v>
      </c>
      <c r="M1605" s="50">
        <v>0</v>
      </c>
      <c r="N1605" s="50">
        <v>0</v>
      </c>
      <c r="O1605" s="50">
        <v>52500000</v>
      </c>
      <c r="P1605" s="71">
        <f t="shared" si="49"/>
        <v>0</v>
      </c>
    </row>
    <row r="1606" spans="1:16" ht="14.4" x14ac:dyDescent="0.2">
      <c r="A1606" s="51" t="s">
        <v>724</v>
      </c>
      <c r="B1606" s="51" t="s">
        <v>726</v>
      </c>
      <c r="C1606" s="70" t="str">
        <f t="shared" si="48"/>
        <v>21375900 DIRECCIÓN GENERAL DE ARCHIVO NACIONAL</v>
      </c>
      <c r="D1606" s="51" t="s">
        <v>689</v>
      </c>
      <c r="E1606" s="51" t="s">
        <v>369</v>
      </c>
      <c r="F1606" s="51" t="s">
        <v>370</v>
      </c>
      <c r="G1606" s="50">
        <v>52500000</v>
      </c>
      <c r="H1606" s="50">
        <v>52500000</v>
      </c>
      <c r="I1606" s="50">
        <v>52500000</v>
      </c>
      <c r="J1606" s="50">
        <v>0</v>
      </c>
      <c r="K1606" s="50">
        <v>0</v>
      </c>
      <c r="L1606" s="50">
        <v>0</v>
      </c>
      <c r="M1606" s="50">
        <v>0</v>
      </c>
      <c r="N1606" s="50">
        <v>0</v>
      </c>
      <c r="O1606" s="50">
        <v>52500000</v>
      </c>
      <c r="P1606" s="71">
        <f t="shared" si="49"/>
        <v>0</v>
      </c>
    </row>
    <row r="1607" spans="1:16" ht="14.4" x14ac:dyDescent="0.2">
      <c r="A1607" s="51" t="s">
        <v>727</v>
      </c>
      <c r="B1607" s="51" t="s">
        <v>728</v>
      </c>
      <c r="C1607" s="70" t="str">
        <f t="shared" ref="C1607:C1670" si="50">+CONCATENATE(A1607," ",B1607)</f>
        <v>21376000 CONSEJO NAC.PERSONA JOVEN</v>
      </c>
      <c r="D1607" s="51" t="s">
        <v>685</v>
      </c>
      <c r="E1607" s="51" t="s">
        <v>686</v>
      </c>
      <c r="F1607" s="51" t="s">
        <v>686</v>
      </c>
      <c r="G1607" s="50">
        <v>1885087285</v>
      </c>
      <c r="H1607" s="50">
        <v>1885087285</v>
      </c>
      <c r="I1607" s="50">
        <v>1511083907.75</v>
      </c>
      <c r="J1607" s="50">
        <v>0</v>
      </c>
      <c r="K1607" s="50">
        <v>0</v>
      </c>
      <c r="L1607" s="50">
        <v>0</v>
      </c>
      <c r="M1607" s="50">
        <v>100073164.5</v>
      </c>
      <c r="N1607" s="50">
        <v>72991894.379999995</v>
      </c>
      <c r="O1607" s="50">
        <v>1785014120.5</v>
      </c>
      <c r="P1607" s="71">
        <f t="shared" ref="P1607:P1670" si="51">+IFERROR(M1607/H1607,0)</f>
        <v>5.3086753752094824E-2</v>
      </c>
    </row>
    <row r="1608" spans="1:16" ht="14.4" x14ac:dyDescent="0.2">
      <c r="A1608" s="51" t="s">
        <v>727</v>
      </c>
      <c r="B1608" s="51" t="s">
        <v>729</v>
      </c>
      <c r="C1608" s="70" t="str">
        <f t="shared" si="50"/>
        <v>21376000 CONSEJO NAC.POLÍTICA PÚBLICA PERSONA JOV</v>
      </c>
      <c r="D1608" s="51" t="s">
        <v>685</v>
      </c>
      <c r="E1608" s="51" t="s">
        <v>11</v>
      </c>
      <c r="F1608" s="51" t="s">
        <v>12</v>
      </c>
      <c r="G1608" s="50">
        <v>852315848</v>
      </c>
      <c r="H1608" s="50">
        <v>852315848</v>
      </c>
      <c r="I1608" s="50">
        <v>849315848</v>
      </c>
      <c r="J1608" s="50">
        <v>0</v>
      </c>
      <c r="K1608" s="50">
        <v>0</v>
      </c>
      <c r="L1608" s="50">
        <v>0</v>
      </c>
      <c r="M1608" s="50">
        <v>99818837.930000007</v>
      </c>
      <c r="N1608" s="50">
        <v>72774147.810000002</v>
      </c>
      <c r="O1608" s="50">
        <v>752497010.07000005</v>
      </c>
      <c r="P1608" s="71">
        <f t="shared" si="51"/>
        <v>0.11711484441387508</v>
      </c>
    </row>
    <row r="1609" spans="1:16" ht="14.4" x14ac:dyDescent="0.2">
      <c r="A1609" s="51" t="s">
        <v>727</v>
      </c>
      <c r="B1609" s="51" t="s">
        <v>729</v>
      </c>
      <c r="C1609" s="70" t="str">
        <f t="shared" si="50"/>
        <v>21376000 CONSEJO NAC.POLÍTICA PÚBLICA PERSONA JOV</v>
      </c>
      <c r="D1609" s="51" t="s">
        <v>685</v>
      </c>
      <c r="E1609" s="51" t="s">
        <v>13</v>
      </c>
      <c r="F1609" s="51" t="s">
        <v>14</v>
      </c>
      <c r="G1609" s="50">
        <v>455512332</v>
      </c>
      <c r="H1609" s="50">
        <v>455512332</v>
      </c>
      <c r="I1609" s="50">
        <v>455512332</v>
      </c>
      <c r="J1609" s="50">
        <v>0</v>
      </c>
      <c r="K1609" s="50">
        <v>0</v>
      </c>
      <c r="L1609" s="50">
        <v>0</v>
      </c>
      <c r="M1609" s="50">
        <v>33876522.299999997</v>
      </c>
      <c r="N1609" s="50">
        <v>27785472.879999999</v>
      </c>
      <c r="O1609" s="50">
        <v>421635809.69999999</v>
      </c>
      <c r="P1609" s="71">
        <f t="shared" si="51"/>
        <v>7.4370154044479303E-2</v>
      </c>
    </row>
    <row r="1610" spans="1:16" ht="14.4" x14ac:dyDescent="0.2">
      <c r="A1610" s="51" t="s">
        <v>727</v>
      </c>
      <c r="B1610" s="51" t="s">
        <v>729</v>
      </c>
      <c r="C1610" s="70" t="str">
        <f t="shared" si="50"/>
        <v>21376000 CONSEJO NAC.POLÍTICA PÚBLICA PERSONA JOV</v>
      </c>
      <c r="D1610" s="51" t="s">
        <v>685</v>
      </c>
      <c r="E1610" s="51" t="s">
        <v>15</v>
      </c>
      <c r="F1610" s="51" t="s">
        <v>16</v>
      </c>
      <c r="G1610" s="50">
        <v>455512332</v>
      </c>
      <c r="H1610" s="50">
        <v>455512332</v>
      </c>
      <c r="I1610" s="50">
        <v>455512332</v>
      </c>
      <c r="J1610" s="50">
        <v>0</v>
      </c>
      <c r="K1610" s="50">
        <v>0</v>
      </c>
      <c r="L1610" s="50">
        <v>0</v>
      </c>
      <c r="M1610" s="50">
        <v>33876522.299999997</v>
      </c>
      <c r="N1610" s="50">
        <v>27785472.879999999</v>
      </c>
      <c r="O1610" s="50">
        <v>421635809.69999999</v>
      </c>
      <c r="P1610" s="71">
        <f t="shared" si="51"/>
        <v>7.4370154044479303E-2</v>
      </c>
    </row>
    <row r="1611" spans="1:16" ht="14.4" x14ac:dyDescent="0.2">
      <c r="A1611" s="51" t="s">
        <v>727</v>
      </c>
      <c r="B1611" s="51" t="s">
        <v>729</v>
      </c>
      <c r="C1611" s="70" t="str">
        <f t="shared" si="50"/>
        <v>21376000 CONSEJO NAC.POLÍTICA PÚBLICA PERSONA JOV</v>
      </c>
      <c r="D1611" s="51" t="s">
        <v>685</v>
      </c>
      <c r="E1611" s="51" t="s">
        <v>21</v>
      </c>
      <c r="F1611" s="51" t="s">
        <v>22</v>
      </c>
      <c r="G1611" s="50">
        <v>9600000</v>
      </c>
      <c r="H1611" s="50">
        <v>9600000</v>
      </c>
      <c r="I1611" s="50">
        <v>9600000</v>
      </c>
      <c r="J1611" s="50">
        <v>0</v>
      </c>
      <c r="K1611" s="50">
        <v>0</v>
      </c>
      <c r="L1611" s="50">
        <v>0</v>
      </c>
      <c r="M1611" s="50">
        <v>702334.72</v>
      </c>
      <c r="N1611" s="50">
        <v>0</v>
      </c>
      <c r="O1611" s="50">
        <v>8897665.2799999993</v>
      </c>
      <c r="P1611" s="71">
        <f t="shared" si="51"/>
        <v>7.315986666666667E-2</v>
      </c>
    </row>
    <row r="1612" spans="1:16" ht="14.4" x14ac:dyDescent="0.2">
      <c r="A1612" s="51" t="s">
        <v>727</v>
      </c>
      <c r="B1612" s="51" t="s">
        <v>729</v>
      </c>
      <c r="C1612" s="70" t="str">
        <f t="shared" si="50"/>
        <v>21376000 CONSEJO NAC.POLÍTICA PÚBLICA PERSONA JOV</v>
      </c>
      <c r="D1612" s="51" t="s">
        <v>685</v>
      </c>
      <c r="E1612" s="51" t="s">
        <v>25</v>
      </c>
      <c r="F1612" s="51" t="s">
        <v>26</v>
      </c>
      <c r="G1612" s="50">
        <v>9600000</v>
      </c>
      <c r="H1612" s="50">
        <v>9600000</v>
      </c>
      <c r="I1612" s="50">
        <v>9600000</v>
      </c>
      <c r="J1612" s="50">
        <v>0</v>
      </c>
      <c r="K1612" s="50">
        <v>0</v>
      </c>
      <c r="L1612" s="50">
        <v>0</v>
      </c>
      <c r="M1612" s="50">
        <v>702334.72</v>
      </c>
      <c r="N1612" s="50">
        <v>0</v>
      </c>
      <c r="O1612" s="50">
        <v>8897665.2799999993</v>
      </c>
      <c r="P1612" s="71">
        <f t="shared" si="51"/>
        <v>7.315986666666667E-2</v>
      </c>
    </row>
    <row r="1613" spans="1:16" ht="14.4" x14ac:dyDescent="0.2">
      <c r="A1613" s="51" t="s">
        <v>727</v>
      </c>
      <c r="B1613" s="51" t="s">
        <v>729</v>
      </c>
      <c r="C1613" s="70" t="str">
        <f t="shared" si="50"/>
        <v>21376000 CONSEJO NAC.POLÍTICA PÚBLICA PERSONA JOV</v>
      </c>
      <c r="D1613" s="51" t="s">
        <v>685</v>
      </c>
      <c r="E1613" s="51" t="s">
        <v>27</v>
      </c>
      <c r="F1613" s="51" t="s">
        <v>28</v>
      </c>
      <c r="G1613" s="50">
        <v>251845980</v>
      </c>
      <c r="H1613" s="50">
        <v>251845980</v>
      </c>
      <c r="I1613" s="50">
        <v>248845980</v>
      </c>
      <c r="J1613" s="50">
        <v>0</v>
      </c>
      <c r="K1613" s="50">
        <v>0</v>
      </c>
      <c r="L1613" s="50">
        <v>0</v>
      </c>
      <c r="M1613" s="50">
        <v>48437383.939999998</v>
      </c>
      <c r="N1613" s="50">
        <v>44377223.32</v>
      </c>
      <c r="O1613" s="50">
        <v>203408596.06</v>
      </c>
      <c r="P1613" s="71">
        <f t="shared" si="51"/>
        <v>0.19232939092377013</v>
      </c>
    </row>
    <row r="1614" spans="1:16" ht="14.4" x14ac:dyDescent="0.2">
      <c r="A1614" s="51" t="s">
        <v>727</v>
      </c>
      <c r="B1614" s="51" t="s">
        <v>729</v>
      </c>
      <c r="C1614" s="70" t="str">
        <f t="shared" si="50"/>
        <v>21376000 CONSEJO NAC.POLÍTICA PÚBLICA PERSONA JOV</v>
      </c>
      <c r="D1614" s="51" t="s">
        <v>685</v>
      </c>
      <c r="E1614" s="51" t="s">
        <v>29</v>
      </c>
      <c r="F1614" s="51" t="s">
        <v>30</v>
      </c>
      <c r="G1614" s="50">
        <v>57900000</v>
      </c>
      <c r="H1614" s="50">
        <v>57900000</v>
      </c>
      <c r="I1614" s="50">
        <v>57900000</v>
      </c>
      <c r="J1614" s="50">
        <v>0</v>
      </c>
      <c r="K1614" s="50">
        <v>0</v>
      </c>
      <c r="L1614" s="50">
        <v>0</v>
      </c>
      <c r="M1614" s="50">
        <v>4092476.93</v>
      </c>
      <c r="N1614" s="50">
        <v>4092476.93</v>
      </c>
      <c r="O1614" s="50">
        <v>53807523.07</v>
      </c>
      <c r="P1614" s="71">
        <f t="shared" si="51"/>
        <v>7.0681812262521598E-2</v>
      </c>
    </row>
    <row r="1615" spans="1:16" ht="14.4" x14ac:dyDescent="0.2">
      <c r="A1615" s="51" t="s">
        <v>727</v>
      </c>
      <c r="B1615" s="51" t="s">
        <v>729</v>
      </c>
      <c r="C1615" s="70" t="str">
        <f t="shared" si="50"/>
        <v>21376000 CONSEJO NAC.POLÍTICA PÚBLICA PERSONA JOV</v>
      </c>
      <c r="D1615" s="51" t="s">
        <v>685</v>
      </c>
      <c r="E1615" s="51" t="s">
        <v>31</v>
      </c>
      <c r="F1615" s="51" t="s">
        <v>32</v>
      </c>
      <c r="G1615" s="50">
        <v>88159380</v>
      </c>
      <c r="H1615" s="50">
        <v>85159380</v>
      </c>
      <c r="I1615" s="50">
        <v>82159380</v>
      </c>
      <c r="J1615" s="50">
        <v>0</v>
      </c>
      <c r="K1615" s="50">
        <v>0</v>
      </c>
      <c r="L1615" s="50">
        <v>0</v>
      </c>
      <c r="M1615" s="50">
        <v>5172117.5</v>
      </c>
      <c r="N1615" s="50">
        <v>5172117.5</v>
      </c>
      <c r="O1615" s="50">
        <v>79987262.5</v>
      </c>
      <c r="P1615" s="71">
        <f t="shared" si="51"/>
        <v>6.0734560303280741E-2</v>
      </c>
    </row>
    <row r="1616" spans="1:16" ht="14.4" x14ac:dyDescent="0.2">
      <c r="A1616" s="51" t="s">
        <v>727</v>
      </c>
      <c r="B1616" s="51" t="s">
        <v>729</v>
      </c>
      <c r="C1616" s="70" t="str">
        <f t="shared" si="50"/>
        <v>21376000 CONSEJO NAC.POLÍTICA PÚBLICA PERSONA JOV</v>
      </c>
      <c r="D1616" s="51" t="s">
        <v>685</v>
      </c>
      <c r="E1616" s="51" t="s">
        <v>33</v>
      </c>
      <c r="F1616" s="51" t="s">
        <v>34</v>
      </c>
      <c r="G1616" s="50">
        <v>52261543</v>
      </c>
      <c r="H1616" s="50">
        <v>52261543</v>
      </c>
      <c r="I1616" s="50">
        <v>52261543</v>
      </c>
      <c r="J1616" s="50">
        <v>0</v>
      </c>
      <c r="K1616" s="50">
        <v>0</v>
      </c>
      <c r="L1616" s="50">
        <v>0</v>
      </c>
      <c r="M1616" s="50">
        <v>0</v>
      </c>
      <c r="N1616" s="50">
        <v>0</v>
      </c>
      <c r="O1616" s="50">
        <v>52261543</v>
      </c>
      <c r="P1616" s="71">
        <f t="shared" si="51"/>
        <v>0</v>
      </c>
    </row>
    <row r="1617" spans="1:16" ht="14.4" x14ac:dyDescent="0.2">
      <c r="A1617" s="51" t="s">
        <v>727</v>
      </c>
      <c r="B1617" s="51" t="s">
        <v>729</v>
      </c>
      <c r="C1617" s="70" t="str">
        <f t="shared" si="50"/>
        <v>21376000 CONSEJO NAC.POLÍTICA PÚBLICA PERSONA JOV</v>
      </c>
      <c r="D1617" s="51" t="s">
        <v>685</v>
      </c>
      <c r="E1617" s="51" t="s">
        <v>35</v>
      </c>
      <c r="F1617" s="51" t="s">
        <v>36</v>
      </c>
      <c r="G1617" s="50">
        <v>36925057</v>
      </c>
      <c r="H1617" s="50">
        <v>39925057</v>
      </c>
      <c r="I1617" s="50">
        <v>39925057</v>
      </c>
      <c r="J1617" s="50">
        <v>0</v>
      </c>
      <c r="K1617" s="50">
        <v>0</v>
      </c>
      <c r="L1617" s="50">
        <v>0</v>
      </c>
      <c r="M1617" s="50">
        <v>38052114.490000002</v>
      </c>
      <c r="N1617" s="50">
        <v>33991953.869999997</v>
      </c>
      <c r="O1617" s="50">
        <v>1872942.51</v>
      </c>
      <c r="P1617" s="71">
        <f t="shared" si="51"/>
        <v>0.953088545120925</v>
      </c>
    </row>
    <row r="1618" spans="1:16" ht="14.4" x14ac:dyDescent="0.2">
      <c r="A1618" s="51" t="s">
        <v>727</v>
      </c>
      <c r="B1618" s="51" t="s">
        <v>729</v>
      </c>
      <c r="C1618" s="70" t="str">
        <f t="shared" si="50"/>
        <v>21376000 CONSEJO NAC.POLÍTICA PÚBLICA PERSONA JOV</v>
      </c>
      <c r="D1618" s="51" t="s">
        <v>685</v>
      </c>
      <c r="E1618" s="51" t="s">
        <v>37</v>
      </c>
      <c r="F1618" s="51" t="s">
        <v>38</v>
      </c>
      <c r="G1618" s="50">
        <v>16600000</v>
      </c>
      <c r="H1618" s="50">
        <v>16600000</v>
      </c>
      <c r="I1618" s="50">
        <v>16600000</v>
      </c>
      <c r="J1618" s="50">
        <v>0</v>
      </c>
      <c r="K1618" s="50">
        <v>0</v>
      </c>
      <c r="L1618" s="50">
        <v>0</v>
      </c>
      <c r="M1618" s="50">
        <v>1120675.02</v>
      </c>
      <c r="N1618" s="50">
        <v>1120675.02</v>
      </c>
      <c r="O1618" s="50">
        <v>15479324.98</v>
      </c>
      <c r="P1618" s="71">
        <f t="shared" si="51"/>
        <v>6.7510543373493978E-2</v>
      </c>
    </row>
    <row r="1619" spans="1:16" ht="14.4" x14ac:dyDescent="0.2">
      <c r="A1619" s="51" t="s">
        <v>727</v>
      </c>
      <c r="B1619" s="51" t="s">
        <v>729</v>
      </c>
      <c r="C1619" s="70" t="str">
        <f t="shared" si="50"/>
        <v>21376000 CONSEJO NAC.POLÍTICA PÚBLICA PERSONA JOV</v>
      </c>
      <c r="D1619" s="51" t="s">
        <v>685</v>
      </c>
      <c r="E1619" s="51" t="s">
        <v>39</v>
      </c>
      <c r="F1619" s="51" t="s">
        <v>40</v>
      </c>
      <c r="G1619" s="50">
        <v>63871936</v>
      </c>
      <c r="H1619" s="50">
        <v>63871936</v>
      </c>
      <c r="I1619" s="50">
        <v>63871936</v>
      </c>
      <c r="J1619" s="50">
        <v>0</v>
      </c>
      <c r="K1619" s="50">
        <v>0</v>
      </c>
      <c r="L1619" s="50">
        <v>0</v>
      </c>
      <c r="M1619" s="50">
        <v>8025605.8600000003</v>
      </c>
      <c r="N1619" s="50">
        <v>0</v>
      </c>
      <c r="O1619" s="50">
        <v>55846330.140000001</v>
      </c>
      <c r="P1619" s="71">
        <f t="shared" si="51"/>
        <v>0.12565152025452933</v>
      </c>
    </row>
    <row r="1620" spans="1:16" ht="14.4" x14ac:dyDescent="0.2">
      <c r="A1620" s="51" t="s">
        <v>727</v>
      </c>
      <c r="B1620" s="51" t="s">
        <v>729</v>
      </c>
      <c r="C1620" s="70" t="str">
        <f t="shared" si="50"/>
        <v>21376000 CONSEJO NAC.POLÍTICA PÚBLICA PERSONA JOV</v>
      </c>
      <c r="D1620" s="51" t="s">
        <v>685</v>
      </c>
      <c r="E1620" s="51" t="s">
        <v>61</v>
      </c>
      <c r="F1620" s="51" t="s">
        <v>42</v>
      </c>
      <c r="G1620" s="50">
        <v>60596452</v>
      </c>
      <c r="H1620" s="50">
        <v>60596452</v>
      </c>
      <c r="I1620" s="50">
        <v>60596452</v>
      </c>
      <c r="J1620" s="50">
        <v>0</v>
      </c>
      <c r="K1620" s="50">
        <v>0</v>
      </c>
      <c r="L1620" s="50">
        <v>0</v>
      </c>
      <c r="M1620" s="50">
        <v>7614036.3300000001</v>
      </c>
      <c r="N1620" s="50">
        <v>0</v>
      </c>
      <c r="O1620" s="50">
        <v>52982415.670000002</v>
      </c>
      <c r="P1620" s="71">
        <f t="shared" si="51"/>
        <v>0.12565152048836126</v>
      </c>
    </row>
    <row r="1621" spans="1:16" ht="14.4" x14ac:dyDescent="0.2">
      <c r="A1621" s="51" t="s">
        <v>727</v>
      </c>
      <c r="B1621" s="51" t="s">
        <v>729</v>
      </c>
      <c r="C1621" s="70" t="str">
        <f t="shared" si="50"/>
        <v>21376000 CONSEJO NAC.POLÍTICA PÚBLICA PERSONA JOV</v>
      </c>
      <c r="D1621" s="51" t="s">
        <v>685</v>
      </c>
      <c r="E1621" s="51" t="s">
        <v>83</v>
      </c>
      <c r="F1621" s="51" t="s">
        <v>63</v>
      </c>
      <c r="G1621" s="50">
        <v>3275484</v>
      </c>
      <c r="H1621" s="50">
        <v>3275484</v>
      </c>
      <c r="I1621" s="50">
        <v>3275484</v>
      </c>
      <c r="J1621" s="50">
        <v>0</v>
      </c>
      <c r="K1621" s="50">
        <v>0</v>
      </c>
      <c r="L1621" s="50">
        <v>0</v>
      </c>
      <c r="M1621" s="50">
        <v>411569.53</v>
      </c>
      <c r="N1621" s="50">
        <v>0</v>
      </c>
      <c r="O1621" s="50">
        <v>2863914.47</v>
      </c>
      <c r="P1621" s="71">
        <f t="shared" si="51"/>
        <v>0.12565151592863835</v>
      </c>
    </row>
    <row r="1622" spans="1:16" ht="14.4" x14ac:dyDescent="0.2">
      <c r="A1622" s="51" t="s">
        <v>727</v>
      </c>
      <c r="B1622" s="51" t="s">
        <v>729</v>
      </c>
      <c r="C1622" s="70" t="str">
        <f t="shared" si="50"/>
        <v>21376000 CONSEJO NAC.POLÍTICA PÚBLICA PERSONA JOV</v>
      </c>
      <c r="D1622" s="51" t="s">
        <v>685</v>
      </c>
      <c r="E1622" s="51" t="s">
        <v>84</v>
      </c>
      <c r="F1622" s="51" t="s">
        <v>85</v>
      </c>
      <c r="G1622" s="50">
        <v>71485600</v>
      </c>
      <c r="H1622" s="50">
        <v>71485600</v>
      </c>
      <c r="I1622" s="50">
        <v>71485600</v>
      </c>
      <c r="J1622" s="50">
        <v>0</v>
      </c>
      <c r="K1622" s="50">
        <v>0</v>
      </c>
      <c r="L1622" s="50">
        <v>0</v>
      </c>
      <c r="M1622" s="50">
        <v>8776991.1099999994</v>
      </c>
      <c r="N1622" s="50">
        <v>611451.61</v>
      </c>
      <c r="O1622" s="50">
        <v>62708608.890000001</v>
      </c>
      <c r="P1622" s="71">
        <f t="shared" si="51"/>
        <v>0.12277984810926955</v>
      </c>
    </row>
    <row r="1623" spans="1:16" ht="14.4" x14ac:dyDescent="0.2">
      <c r="A1623" s="51" t="s">
        <v>727</v>
      </c>
      <c r="B1623" s="51" t="s">
        <v>729</v>
      </c>
      <c r="C1623" s="70" t="str">
        <f t="shared" si="50"/>
        <v>21376000 CONSEJO NAC.POLÍTICA PÚBLICA PERSONA JOV</v>
      </c>
      <c r="D1623" s="51" t="s">
        <v>685</v>
      </c>
      <c r="E1623" s="51" t="s">
        <v>106</v>
      </c>
      <c r="F1623" s="51" t="s">
        <v>87</v>
      </c>
      <c r="G1623" s="50">
        <v>35506246</v>
      </c>
      <c r="H1623" s="50">
        <v>35506246</v>
      </c>
      <c r="I1623" s="50">
        <v>35506246</v>
      </c>
      <c r="J1623" s="50">
        <v>0</v>
      </c>
      <c r="K1623" s="50">
        <v>0</v>
      </c>
      <c r="L1623" s="50">
        <v>0</v>
      </c>
      <c r="M1623" s="50">
        <v>4461413.72</v>
      </c>
      <c r="N1623" s="50">
        <v>0</v>
      </c>
      <c r="O1623" s="50">
        <v>31044832.280000001</v>
      </c>
      <c r="P1623" s="71">
        <f t="shared" si="51"/>
        <v>0.12565151832722612</v>
      </c>
    </row>
    <row r="1624" spans="1:16" ht="14.4" x14ac:dyDescent="0.2">
      <c r="A1624" s="51" t="s">
        <v>727</v>
      </c>
      <c r="B1624" s="51" t="s">
        <v>729</v>
      </c>
      <c r="C1624" s="70" t="str">
        <f t="shared" si="50"/>
        <v>21376000 CONSEJO NAC.POLÍTICA PÚBLICA PERSONA JOV</v>
      </c>
      <c r="D1624" s="51" t="s">
        <v>685</v>
      </c>
      <c r="E1624" s="51" t="s">
        <v>127</v>
      </c>
      <c r="F1624" s="51" t="s">
        <v>108</v>
      </c>
      <c r="G1624" s="50">
        <v>19652903</v>
      </c>
      <c r="H1624" s="50">
        <v>19652903</v>
      </c>
      <c r="I1624" s="50">
        <v>19652903</v>
      </c>
      <c r="J1624" s="50">
        <v>0</v>
      </c>
      <c r="K1624" s="50">
        <v>0</v>
      </c>
      <c r="L1624" s="50">
        <v>0</v>
      </c>
      <c r="M1624" s="50">
        <v>2469417.1800000002</v>
      </c>
      <c r="N1624" s="50">
        <v>0</v>
      </c>
      <c r="O1624" s="50">
        <v>17183485.82</v>
      </c>
      <c r="P1624" s="71">
        <f t="shared" si="51"/>
        <v>0.12565152232217297</v>
      </c>
    </row>
    <row r="1625" spans="1:16" ht="14.4" x14ac:dyDescent="0.2">
      <c r="A1625" s="51" t="s">
        <v>727</v>
      </c>
      <c r="B1625" s="51" t="s">
        <v>729</v>
      </c>
      <c r="C1625" s="70" t="str">
        <f t="shared" si="50"/>
        <v>21376000 CONSEJO NAC.POLÍTICA PÚBLICA PERSONA JOV</v>
      </c>
      <c r="D1625" s="51" t="s">
        <v>685</v>
      </c>
      <c r="E1625" s="51" t="s">
        <v>148</v>
      </c>
      <c r="F1625" s="51" t="s">
        <v>129</v>
      </c>
      <c r="G1625" s="50">
        <v>9826451</v>
      </c>
      <c r="H1625" s="50">
        <v>9826451</v>
      </c>
      <c r="I1625" s="50">
        <v>9826451</v>
      </c>
      <c r="J1625" s="50">
        <v>0</v>
      </c>
      <c r="K1625" s="50">
        <v>0</v>
      </c>
      <c r="L1625" s="50">
        <v>0</v>
      </c>
      <c r="M1625" s="50">
        <v>1234708.6000000001</v>
      </c>
      <c r="N1625" s="50">
        <v>0</v>
      </c>
      <c r="O1625" s="50">
        <v>8591742.4000000004</v>
      </c>
      <c r="P1625" s="71">
        <f t="shared" si="51"/>
        <v>0.12565152973336965</v>
      </c>
    </row>
    <row r="1626" spans="1:16" ht="14.4" x14ac:dyDescent="0.2">
      <c r="A1626" s="51" t="s">
        <v>727</v>
      </c>
      <c r="B1626" s="51" t="s">
        <v>729</v>
      </c>
      <c r="C1626" s="70" t="str">
        <f t="shared" si="50"/>
        <v>21376000 CONSEJO NAC.POLÍTICA PÚBLICA PERSONA JOV</v>
      </c>
      <c r="D1626" s="51" t="s">
        <v>685</v>
      </c>
      <c r="E1626" s="51" t="s">
        <v>164</v>
      </c>
      <c r="F1626" s="51" t="s">
        <v>150</v>
      </c>
      <c r="G1626" s="50">
        <v>6500000</v>
      </c>
      <c r="H1626" s="50">
        <v>6500000</v>
      </c>
      <c r="I1626" s="50">
        <v>6500000</v>
      </c>
      <c r="J1626" s="50">
        <v>0</v>
      </c>
      <c r="K1626" s="50">
        <v>0</v>
      </c>
      <c r="L1626" s="50">
        <v>0</v>
      </c>
      <c r="M1626" s="50">
        <v>611451.61</v>
      </c>
      <c r="N1626" s="50">
        <v>611451.61</v>
      </c>
      <c r="O1626" s="50">
        <v>5888548.3899999997</v>
      </c>
      <c r="P1626" s="71">
        <f t="shared" si="51"/>
        <v>9.4069478461538458E-2</v>
      </c>
    </row>
    <row r="1627" spans="1:16" ht="14.4" x14ac:dyDescent="0.2">
      <c r="A1627" s="51" t="s">
        <v>727</v>
      </c>
      <c r="B1627" s="51" t="s">
        <v>729</v>
      </c>
      <c r="C1627" s="70" t="str">
        <f t="shared" si="50"/>
        <v>21376000 CONSEJO NAC.POLÍTICA PÚBLICA PERSONA JOV</v>
      </c>
      <c r="D1627" s="51" t="s">
        <v>685</v>
      </c>
      <c r="E1627" s="51" t="s">
        <v>167</v>
      </c>
      <c r="F1627" s="51" t="s">
        <v>168</v>
      </c>
      <c r="G1627" s="50">
        <v>412356012</v>
      </c>
      <c r="H1627" s="50">
        <v>412356012</v>
      </c>
      <c r="I1627" s="50">
        <v>229589003</v>
      </c>
      <c r="J1627" s="50">
        <v>0</v>
      </c>
      <c r="K1627" s="50">
        <v>0</v>
      </c>
      <c r="L1627" s="50">
        <v>0</v>
      </c>
      <c r="M1627" s="50">
        <v>254326.57</v>
      </c>
      <c r="N1627" s="50">
        <v>217746.57</v>
      </c>
      <c r="O1627" s="50">
        <v>412101685.43000001</v>
      </c>
      <c r="P1627" s="71">
        <f t="shared" si="51"/>
        <v>6.1676454956112047E-4</v>
      </c>
    </row>
    <row r="1628" spans="1:16" ht="14.4" x14ac:dyDescent="0.2">
      <c r="A1628" s="51" t="s">
        <v>727</v>
      </c>
      <c r="B1628" s="51" t="s">
        <v>729</v>
      </c>
      <c r="C1628" s="70" t="str">
        <f t="shared" si="50"/>
        <v>21376000 CONSEJO NAC.POLÍTICA PÚBLICA PERSONA JOV</v>
      </c>
      <c r="D1628" s="51" t="s">
        <v>685</v>
      </c>
      <c r="E1628" s="51" t="s">
        <v>181</v>
      </c>
      <c r="F1628" s="51" t="s">
        <v>182</v>
      </c>
      <c r="G1628" s="50">
        <v>17000000</v>
      </c>
      <c r="H1628" s="50">
        <v>17000000</v>
      </c>
      <c r="I1628" s="50">
        <v>4250000</v>
      </c>
      <c r="J1628" s="50">
        <v>0</v>
      </c>
      <c r="K1628" s="50">
        <v>0</v>
      </c>
      <c r="L1628" s="50">
        <v>0</v>
      </c>
      <c r="M1628" s="50">
        <v>125816.57</v>
      </c>
      <c r="N1628" s="50">
        <v>125816.57</v>
      </c>
      <c r="O1628" s="50">
        <v>16874183.43</v>
      </c>
      <c r="P1628" s="71">
        <f t="shared" si="51"/>
        <v>7.4009747058823537E-3</v>
      </c>
    </row>
    <row r="1629" spans="1:16" ht="14.4" x14ac:dyDescent="0.2">
      <c r="A1629" s="51" t="s">
        <v>727</v>
      </c>
      <c r="B1629" s="51" t="s">
        <v>729</v>
      </c>
      <c r="C1629" s="70" t="str">
        <f t="shared" si="50"/>
        <v>21376000 CONSEJO NAC.POLÍTICA PÚBLICA PERSONA JOV</v>
      </c>
      <c r="D1629" s="51" t="s">
        <v>685</v>
      </c>
      <c r="E1629" s="51" t="s">
        <v>183</v>
      </c>
      <c r="F1629" s="51" t="s">
        <v>184</v>
      </c>
      <c r="G1629" s="50">
        <v>11000000</v>
      </c>
      <c r="H1629" s="50">
        <v>11000000</v>
      </c>
      <c r="I1629" s="50">
        <v>2750000</v>
      </c>
      <c r="J1629" s="50">
        <v>0</v>
      </c>
      <c r="K1629" s="50">
        <v>0</v>
      </c>
      <c r="L1629" s="50">
        <v>0</v>
      </c>
      <c r="M1629" s="50">
        <v>0</v>
      </c>
      <c r="N1629" s="50">
        <v>0</v>
      </c>
      <c r="O1629" s="50">
        <v>11000000</v>
      </c>
      <c r="P1629" s="71">
        <f t="shared" si="51"/>
        <v>0</v>
      </c>
    </row>
    <row r="1630" spans="1:16" ht="14.4" x14ac:dyDescent="0.2">
      <c r="A1630" s="51" t="s">
        <v>727</v>
      </c>
      <c r="B1630" s="51" t="s">
        <v>729</v>
      </c>
      <c r="C1630" s="70" t="str">
        <f t="shared" si="50"/>
        <v>21376000 CONSEJO NAC.POLÍTICA PÚBLICA PERSONA JOV</v>
      </c>
      <c r="D1630" s="51" t="s">
        <v>685</v>
      </c>
      <c r="E1630" s="51" t="s">
        <v>185</v>
      </c>
      <c r="F1630" s="51" t="s">
        <v>186</v>
      </c>
      <c r="G1630" s="50">
        <v>1000000</v>
      </c>
      <c r="H1630" s="50">
        <v>1000000</v>
      </c>
      <c r="I1630" s="50">
        <v>250000</v>
      </c>
      <c r="J1630" s="50">
        <v>0</v>
      </c>
      <c r="K1630" s="50">
        <v>0</v>
      </c>
      <c r="L1630" s="50">
        <v>0</v>
      </c>
      <c r="M1630" s="50">
        <v>38275</v>
      </c>
      <c r="N1630" s="50">
        <v>38275</v>
      </c>
      <c r="O1630" s="50">
        <v>961725</v>
      </c>
      <c r="P1630" s="71">
        <f t="shared" si="51"/>
        <v>3.8275000000000003E-2</v>
      </c>
    </row>
    <row r="1631" spans="1:16" ht="14.4" x14ac:dyDescent="0.2">
      <c r="A1631" s="51" t="s">
        <v>727</v>
      </c>
      <c r="B1631" s="51" t="s">
        <v>729</v>
      </c>
      <c r="C1631" s="70" t="str">
        <f t="shared" si="50"/>
        <v>21376000 CONSEJO NAC.POLÍTICA PÚBLICA PERSONA JOV</v>
      </c>
      <c r="D1631" s="51" t="s">
        <v>685</v>
      </c>
      <c r="E1631" s="51" t="s">
        <v>189</v>
      </c>
      <c r="F1631" s="51" t="s">
        <v>190</v>
      </c>
      <c r="G1631" s="50">
        <v>5000000</v>
      </c>
      <c r="H1631" s="50">
        <v>5000000</v>
      </c>
      <c r="I1631" s="50">
        <v>1250000</v>
      </c>
      <c r="J1631" s="50">
        <v>0</v>
      </c>
      <c r="K1631" s="50">
        <v>0</v>
      </c>
      <c r="L1631" s="50">
        <v>0</v>
      </c>
      <c r="M1631" s="50">
        <v>87541.57</v>
      </c>
      <c r="N1631" s="50">
        <v>87541.57</v>
      </c>
      <c r="O1631" s="50">
        <v>4912458.43</v>
      </c>
      <c r="P1631" s="71">
        <f t="shared" si="51"/>
        <v>1.7508314000000001E-2</v>
      </c>
    </row>
    <row r="1632" spans="1:16" ht="14.4" x14ac:dyDescent="0.2">
      <c r="A1632" s="51" t="s">
        <v>727</v>
      </c>
      <c r="B1632" s="51" t="s">
        <v>729</v>
      </c>
      <c r="C1632" s="70" t="str">
        <f t="shared" si="50"/>
        <v>21376000 CONSEJO NAC.POLÍTICA PÚBLICA PERSONA JOV</v>
      </c>
      <c r="D1632" s="51" t="s">
        <v>685</v>
      </c>
      <c r="E1632" s="51" t="s">
        <v>193</v>
      </c>
      <c r="F1632" s="51" t="s">
        <v>194</v>
      </c>
      <c r="G1632" s="50">
        <v>3000000</v>
      </c>
      <c r="H1632" s="50">
        <v>3000000</v>
      </c>
      <c r="I1632" s="50">
        <v>2250000</v>
      </c>
      <c r="J1632" s="50">
        <v>0</v>
      </c>
      <c r="K1632" s="50">
        <v>0</v>
      </c>
      <c r="L1632" s="50">
        <v>0</v>
      </c>
      <c r="M1632" s="50">
        <v>0</v>
      </c>
      <c r="N1632" s="50">
        <v>0</v>
      </c>
      <c r="O1632" s="50">
        <v>3000000</v>
      </c>
      <c r="P1632" s="71">
        <f t="shared" si="51"/>
        <v>0</v>
      </c>
    </row>
    <row r="1633" spans="1:16" ht="14.4" x14ac:dyDescent="0.2">
      <c r="A1633" s="51" t="s">
        <v>727</v>
      </c>
      <c r="B1633" s="51" t="s">
        <v>729</v>
      </c>
      <c r="C1633" s="70" t="str">
        <f t="shared" si="50"/>
        <v>21376000 CONSEJO NAC.POLÍTICA PÚBLICA PERSONA JOV</v>
      </c>
      <c r="D1633" s="51" t="s">
        <v>685</v>
      </c>
      <c r="E1633" s="51" t="s">
        <v>195</v>
      </c>
      <c r="F1633" s="51" t="s">
        <v>196</v>
      </c>
      <c r="G1633" s="50">
        <v>1000000</v>
      </c>
      <c r="H1633" s="50">
        <v>1000000</v>
      </c>
      <c r="I1633" s="50">
        <v>250000</v>
      </c>
      <c r="J1633" s="50">
        <v>0</v>
      </c>
      <c r="K1633" s="50">
        <v>0</v>
      </c>
      <c r="L1633" s="50">
        <v>0</v>
      </c>
      <c r="M1633" s="50">
        <v>0</v>
      </c>
      <c r="N1633" s="50">
        <v>0</v>
      </c>
      <c r="O1633" s="50">
        <v>1000000</v>
      </c>
      <c r="P1633" s="71">
        <f t="shared" si="51"/>
        <v>0</v>
      </c>
    </row>
    <row r="1634" spans="1:16" ht="14.4" x14ac:dyDescent="0.2">
      <c r="A1634" s="51" t="s">
        <v>727</v>
      </c>
      <c r="B1634" s="51" t="s">
        <v>729</v>
      </c>
      <c r="C1634" s="70" t="str">
        <f t="shared" si="50"/>
        <v>21376000 CONSEJO NAC.POLÍTICA PÚBLICA PERSONA JOV</v>
      </c>
      <c r="D1634" s="51" t="s">
        <v>685</v>
      </c>
      <c r="E1634" s="51" t="s">
        <v>205</v>
      </c>
      <c r="F1634" s="51" t="s">
        <v>206</v>
      </c>
      <c r="G1634" s="50">
        <v>2000000</v>
      </c>
      <c r="H1634" s="50">
        <v>2000000</v>
      </c>
      <c r="I1634" s="50">
        <v>2000000</v>
      </c>
      <c r="J1634" s="50">
        <v>0</v>
      </c>
      <c r="K1634" s="50">
        <v>0</v>
      </c>
      <c r="L1634" s="50">
        <v>0</v>
      </c>
      <c r="M1634" s="50">
        <v>0</v>
      </c>
      <c r="N1634" s="50">
        <v>0</v>
      </c>
      <c r="O1634" s="50">
        <v>2000000</v>
      </c>
      <c r="P1634" s="71">
        <f t="shared" si="51"/>
        <v>0</v>
      </c>
    </row>
    <row r="1635" spans="1:16" ht="14.4" x14ac:dyDescent="0.2">
      <c r="A1635" s="51" t="s">
        <v>727</v>
      </c>
      <c r="B1635" s="51" t="s">
        <v>729</v>
      </c>
      <c r="C1635" s="70" t="str">
        <f t="shared" si="50"/>
        <v>21376000 CONSEJO NAC.POLÍTICA PÚBLICA PERSONA JOV</v>
      </c>
      <c r="D1635" s="51" t="s">
        <v>685</v>
      </c>
      <c r="E1635" s="51" t="s">
        <v>209</v>
      </c>
      <c r="F1635" s="51" t="s">
        <v>210</v>
      </c>
      <c r="G1635" s="50">
        <v>240359616</v>
      </c>
      <c r="H1635" s="50">
        <v>240359616</v>
      </c>
      <c r="I1635" s="50">
        <v>185089904</v>
      </c>
      <c r="J1635" s="50">
        <v>0</v>
      </c>
      <c r="K1635" s="50">
        <v>0</v>
      </c>
      <c r="L1635" s="50">
        <v>0</v>
      </c>
      <c r="M1635" s="50">
        <v>0</v>
      </c>
      <c r="N1635" s="50">
        <v>0</v>
      </c>
      <c r="O1635" s="50">
        <v>240359616</v>
      </c>
      <c r="P1635" s="71">
        <f t="shared" si="51"/>
        <v>0</v>
      </c>
    </row>
    <row r="1636" spans="1:16" ht="14.4" x14ac:dyDescent="0.2">
      <c r="A1636" s="51" t="s">
        <v>727</v>
      </c>
      <c r="B1636" s="51" t="s">
        <v>729</v>
      </c>
      <c r="C1636" s="70" t="str">
        <f t="shared" si="50"/>
        <v>21376000 CONSEJO NAC.POLÍTICA PÚBLICA PERSONA JOV</v>
      </c>
      <c r="D1636" s="51" t="s">
        <v>685</v>
      </c>
      <c r="E1636" s="51" t="s">
        <v>219</v>
      </c>
      <c r="F1636" s="51" t="s">
        <v>220</v>
      </c>
      <c r="G1636" s="50">
        <v>11500000</v>
      </c>
      <c r="H1636" s="50">
        <v>11500000</v>
      </c>
      <c r="I1636" s="50">
        <v>2875000</v>
      </c>
      <c r="J1636" s="50">
        <v>0</v>
      </c>
      <c r="K1636" s="50">
        <v>0</v>
      </c>
      <c r="L1636" s="50">
        <v>0</v>
      </c>
      <c r="M1636" s="50">
        <v>0</v>
      </c>
      <c r="N1636" s="50">
        <v>0</v>
      </c>
      <c r="O1636" s="50">
        <v>11500000</v>
      </c>
      <c r="P1636" s="71">
        <f t="shared" si="51"/>
        <v>0</v>
      </c>
    </row>
    <row r="1637" spans="1:16" ht="14.4" x14ac:dyDescent="0.2">
      <c r="A1637" s="51" t="s">
        <v>727</v>
      </c>
      <c r="B1637" s="51" t="s">
        <v>729</v>
      </c>
      <c r="C1637" s="70" t="str">
        <f t="shared" si="50"/>
        <v>21376000 CONSEJO NAC.POLÍTICA PÚBLICA PERSONA JOV</v>
      </c>
      <c r="D1637" s="51" t="s">
        <v>685</v>
      </c>
      <c r="E1637" s="51" t="s">
        <v>221</v>
      </c>
      <c r="F1637" s="51" t="s">
        <v>222</v>
      </c>
      <c r="G1637" s="50">
        <v>11000000</v>
      </c>
      <c r="H1637" s="50">
        <v>11000000</v>
      </c>
      <c r="I1637" s="50">
        <v>2750000</v>
      </c>
      <c r="J1637" s="50">
        <v>0</v>
      </c>
      <c r="K1637" s="50">
        <v>0</v>
      </c>
      <c r="L1637" s="50">
        <v>0</v>
      </c>
      <c r="M1637" s="50">
        <v>0</v>
      </c>
      <c r="N1637" s="50">
        <v>0</v>
      </c>
      <c r="O1637" s="50">
        <v>11000000</v>
      </c>
      <c r="P1637" s="71">
        <f t="shared" si="51"/>
        <v>0</v>
      </c>
    </row>
    <row r="1638" spans="1:16" ht="14.4" x14ac:dyDescent="0.2">
      <c r="A1638" s="51" t="s">
        <v>727</v>
      </c>
      <c r="B1638" s="51" t="s">
        <v>729</v>
      </c>
      <c r="C1638" s="70" t="str">
        <f t="shared" si="50"/>
        <v>21376000 CONSEJO NAC.POLÍTICA PÚBLICA PERSONA JOV</v>
      </c>
      <c r="D1638" s="51" t="s">
        <v>685</v>
      </c>
      <c r="E1638" s="51" t="s">
        <v>223</v>
      </c>
      <c r="F1638" s="51" t="s">
        <v>224</v>
      </c>
      <c r="G1638" s="50">
        <v>217859616</v>
      </c>
      <c r="H1638" s="50">
        <v>217859616</v>
      </c>
      <c r="I1638" s="50">
        <v>179464904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217859616</v>
      </c>
      <c r="P1638" s="71">
        <f t="shared" si="51"/>
        <v>0</v>
      </c>
    </row>
    <row r="1639" spans="1:16" ht="14.4" x14ac:dyDescent="0.2">
      <c r="A1639" s="51" t="s">
        <v>727</v>
      </c>
      <c r="B1639" s="51" t="s">
        <v>729</v>
      </c>
      <c r="C1639" s="70" t="str">
        <f t="shared" si="50"/>
        <v>21376000 CONSEJO NAC.POLÍTICA PÚBLICA PERSONA JOV</v>
      </c>
      <c r="D1639" s="51" t="s">
        <v>685</v>
      </c>
      <c r="E1639" s="51" t="s">
        <v>225</v>
      </c>
      <c r="F1639" s="51" t="s">
        <v>226</v>
      </c>
      <c r="G1639" s="50">
        <v>8000000</v>
      </c>
      <c r="H1639" s="50">
        <v>8000000</v>
      </c>
      <c r="I1639" s="50">
        <v>2000000</v>
      </c>
      <c r="J1639" s="50">
        <v>0</v>
      </c>
      <c r="K1639" s="50">
        <v>0</v>
      </c>
      <c r="L1639" s="50">
        <v>0</v>
      </c>
      <c r="M1639" s="50">
        <v>128510</v>
      </c>
      <c r="N1639" s="50">
        <v>91930</v>
      </c>
      <c r="O1639" s="50">
        <v>7871490</v>
      </c>
      <c r="P1639" s="71">
        <f t="shared" si="51"/>
        <v>1.6063750000000002E-2</v>
      </c>
    </row>
    <row r="1640" spans="1:16" ht="14.4" x14ac:dyDescent="0.2">
      <c r="A1640" s="51" t="s">
        <v>727</v>
      </c>
      <c r="B1640" s="51" t="s">
        <v>729</v>
      </c>
      <c r="C1640" s="70" t="str">
        <f t="shared" si="50"/>
        <v>21376000 CONSEJO NAC.POLÍTICA PÚBLICA PERSONA JOV</v>
      </c>
      <c r="D1640" s="51" t="s">
        <v>685</v>
      </c>
      <c r="E1640" s="51" t="s">
        <v>227</v>
      </c>
      <c r="F1640" s="51" t="s">
        <v>228</v>
      </c>
      <c r="G1640" s="50">
        <v>1000000</v>
      </c>
      <c r="H1640" s="50">
        <v>1000000</v>
      </c>
      <c r="I1640" s="50">
        <v>250000</v>
      </c>
      <c r="J1640" s="50">
        <v>0</v>
      </c>
      <c r="K1640" s="50">
        <v>0</v>
      </c>
      <c r="L1640" s="50">
        <v>0</v>
      </c>
      <c r="M1640" s="50">
        <v>13710</v>
      </c>
      <c r="N1640" s="50">
        <v>7130</v>
      </c>
      <c r="O1640" s="50">
        <v>986290</v>
      </c>
      <c r="P1640" s="71">
        <f t="shared" si="51"/>
        <v>1.371E-2</v>
      </c>
    </row>
    <row r="1641" spans="1:16" ht="14.4" x14ac:dyDescent="0.2">
      <c r="A1641" s="51" t="s">
        <v>727</v>
      </c>
      <c r="B1641" s="51" t="s">
        <v>729</v>
      </c>
      <c r="C1641" s="70" t="str">
        <f t="shared" si="50"/>
        <v>21376000 CONSEJO NAC.POLÍTICA PÚBLICA PERSONA JOV</v>
      </c>
      <c r="D1641" s="51" t="s">
        <v>685</v>
      </c>
      <c r="E1641" s="51" t="s">
        <v>229</v>
      </c>
      <c r="F1641" s="51" t="s">
        <v>230</v>
      </c>
      <c r="G1641" s="50">
        <v>7000000</v>
      </c>
      <c r="H1641" s="50">
        <v>7000000</v>
      </c>
      <c r="I1641" s="50">
        <v>1750000</v>
      </c>
      <c r="J1641" s="50">
        <v>0</v>
      </c>
      <c r="K1641" s="50">
        <v>0</v>
      </c>
      <c r="L1641" s="50">
        <v>0</v>
      </c>
      <c r="M1641" s="50">
        <v>114800</v>
      </c>
      <c r="N1641" s="50">
        <v>84800</v>
      </c>
      <c r="O1641" s="50">
        <v>6885200</v>
      </c>
      <c r="P1641" s="71">
        <f t="shared" si="51"/>
        <v>1.6400000000000001E-2</v>
      </c>
    </row>
    <row r="1642" spans="1:16" ht="14.4" x14ac:dyDescent="0.2">
      <c r="A1642" s="51" t="s">
        <v>727</v>
      </c>
      <c r="B1642" s="51" t="s">
        <v>729</v>
      </c>
      <c r="C1642" s="70" t="str">
        <f t="shared" si="50"/>
        <v>21376000 CONSEJO NAC.POLÍTICA PÚBLICA PERSONA JOV</v>
      </c>
      <c r="D1642" s="51" t="s">
        <v>685</v>
      </c>
      <c r="E1642" s="51" t="s">
        <v>235</v>
      </c>
      <c r="F1642" s="51" t="s">
        <v>236</v>
      </c>
      <c r="G1642" s="50">
        <v>5000000</v>
      </c>
      <c r="H1642" s="50">
        <v>5000000</v>
      </c>
      <c r="I1642" s="50">
        <v>1250000</v>
      </c>
      <c r="J1642" s="50">
        <v>0</v>
      </c>
      <c r="K1642" s="50">
        <v>0</v>
      </c>
      <c r="L1642" s="50">
        <v>0</v>
      </c>
      <c r="M1642" s="50">
        <v>0</v>
      </c>
      <c r="N1642" s="50">
        <v>0</v>
      </c>
      <c r="O1642" s="50">
        <v>5000000</v>
      </c>
      <c r="P1642" s="71">
        <f t="shared" si="51"/>
        <v>0</v>
      </c>
    </row>
    <row r="1643" spans="1:16" ht="14.4" x14ac:dyDescent="0.2">
      <c r="A1643" s="51" t="s">
        <v>727</v>
      </c>
      <c r="B1643" s="51" t="s">
        <v>729</v>
      </c>
      <c r="C1643" s="70" t="str">
        <f t="shared" si="50"/>
        <v>21376000 CONSEJO NAC.POLÍTICA PÚBLICA PERSONA JOV</v>
      </c>
      <c r="D1643" s="51" t="s">
        <v>685</v>
      </c>
      <c r="E1643" s="51" t="s">
        <v>237</v>
      </c>
      <c r="F1643" s="51" t="s">
        <v>238</v>
      </c>
      <c r="G1643" s="50">
        <v>5000000</v>
      </c>
      <c r="H1643" s="50">
        <v>5000000</v>
      </c>
      <c r="I1643" s="50">
        <v>1250000</v>
      </c>
      <c r="J1643" s="50">
        <v>0</v>
      </c>
      <c r="K1643" s="50">
        <v>0</v>
      </c>
      <c r="L1643" s="50">
        <v>0</v>
      </c>
      <c r="M1643" s="50">
        <v>0</v>
      </c>
      <c r="N1643" s="50">
        <v>0</v>
      </c>
      <c r="O1643" s="50">
        <v>5000000</v>
      </c>
      <c r="P1643" s="71">
        <f t="shared" si="51"/>
        <v>0</v>
      </c>
    </row>
    <row r="1644" spans="1:16" ht="14.4" x14ac:dyDescent="0.2">
      <c r="A1644" s="51" t="s">
        <v>727</v>
      </c>
      <c r="B1644" s="51" t="s">
        <v>729</v>
      </c>
      <c r="C1644" s="70" t="str">
        <f t="shared" si="50"/>
        <v>21376000 CONSEJO NAC.POLÍTICA PÚBLICA PERSONA JOV</v>
      </c>
      <c r="D1644" s="51" t="s">
        <v>685</v>
      </c>
      <c r="E1644" s="51" t="s">
        <v>239</v>
      </c>
      <c r="F1644" s="51" t="s">
        <v>240</v>
      </c>
      <c r="G1644" s="50">
        <v>116735660</v>
      </c>
      <c r="H1644" s="50">
        <v>116735660</v>
      </c>
      <c r="I1644" s="50">
        <v>29183915</v>
      </c>
      <c r="J1644" s="50">
        <v>0</v>
      </c>
      <c r="K1644" s="50">
        <v>0</v>
      </c>
      <c r="L1644" s="50">
        <v>0</v>
      </c>
      <c r="M1644" s="50">
        <v>0</v>
      </c>
      <c r="N1644" s="50">
        <v>0</v>
      </c>
      <c r="O1644" s="50">
        <v>116735660</v>
      </c>
      <c r="P1644" s="71">
        <f t="shared" si="51"/>
        <v>0</v>
      </c>
    </row>
    <row r="1645" spans="1:16" ht="14.4" x14ac:dyDescent="0.2">
      <c r="A1645" s="51" t="s">
        <v>727</v>
      </c>
      <c r="B1645" s="51" t="s">
        <v>729</v>
      </c>
      <c r="C1645" s="70" t="str">
        <f t="shared" si="50"/>
        <v>21376000 CONSEJO NAC.POLÍTICA PÚBLICA PERSONA JOV</v>
      </c>
      <c r="D1645" s="51" t="s">
        <v>685</v>
      </c>
      <c r="E1645" s="51" t="s">
        <v>241</v>
      </c>
      <c r="F1645" s="51" t="s">
        <v>242</v>
      </c>
      <c r="G1645" s="50">
        <v>116735660</v>
      </c>
      <c r="H1645" s="50">
        <v>116735660</v>
      </c>
      <c r="I1645" s="50">
        <v>29183915</v>
      </c>
      <c r="J1645" s="50">
        <v>0</v>
      </c>
      <c r="K1645" s="50">
        <v>0</v>
      </c>
      <c r="L1645" s="50">
        <v>0</v>
      </c>
      <c r="M1645" s="50">
        <v>0</v>
      </c>
      <c r="N1645" s="50">
        <v>0</v>
      </c>
      <c r="O1645" s="50">
        <v>116735660</v>
      </c>
      <c r="P1645" s="71">
        <f t="shared" si="51"/>
        <v>0</v>
      </c>
    </row>
    <row r="1646" spans="1:16" ht="14.4" x14ac:dyDescent="0.2">
      <c r="A1646" s="51" t="s">
        <v>727</v>
      </c>
      <c r="B1646" s="51" t="s">
        <v>729</v>
      </c>
      <c r="C1646" s="70" t="str">
        <f t="shared" si="50"/>
        <v>21376000 CONSEJO NAC.POLÍTICA PÚBLICA PERSONA JOV</v>
      </c>
      <c r="D1646" s="51" t="s">
        <v>685</v>
      </c>
      <c r="E1646" s="51" t="s">
        <v>247</v>
      </c>
      <c r="F1646" s="51" t="s">
        <v>248</v>
      </c>
      <c r="G1646" s="50">
        <v>20060736</v>
      </c>
      <c r="H1646" s="50">
        <v>20060736</v>
      </c>
      <c r="I1646" s="50">
        <v>5015184</v>
      </c>
      <c r="J1646" s="50">
        <v>0</v>
      </c>
      <c r="K1646" s="50">
        <v>0</v>
      </c>
      <c r="L1646" s="50">
        <v>0</v>
      </c>
      <c r="M1646" s="50">
        <v>0</v>
      </c>
      <c r="N1646" s="50">
        <v>0</v>
      </c>
      <c r="O1646" s="50">
        <v>20060736</v>
      </c>
      <c r="P1646" s="71">
        <f t="shared" si="51"/>
        <v>0</v>
      </c>
    </row>
    <row r="1647" spans="1:16" ht="14.4" x14ac:dyDescent="0.2">
      <c r="A1647" s="51" t="s">
        <v>727</v>
      </c>
      <c r="B1647" s="51" t="s">
        <v>729</v>
      </c>
      <c r="C1647" s="70" t="str">
        <f t="shared" si="50"/>
        <v>21376000 CONSEJO NAC.POLÍTICA PÚBLICA PERSONA JOV</v>
      </c>
      <c r="D1647" s="51" t="s">
        <v>685</v>
      </c>
      <c r="E1647" s="51" t="s">
        <v>255</v>
      </c>
      <c r="F1647" s="51" t="s">
        <v>256</v>
      </c>
      <c r="G1647" s="50">
        <v>3000000</v>
      </c>
      <c r="H1647" s="50">
        <v>3000000</v>
      </c>
      <c r="I1647" s="50">
        <v>750000</v>
      </c>
      <c r="J1647" s="50">
        <v>0</v>
      </c>
      <c r="K1647" s="50">
        <v>0</v>
      </c>
      <c r="L1647" s="50">
        <v>0</v>
      </c>
      <c r="M1647" s="50">
        <v>0</v>
      </c>
      <c r="N1647" s="50">
        <v>0</v>
      </c>
      <c r="O1647" s="50">
        <v>3000000</v>
      </c>
      <c r="P1647" s="71">
        <f t="shared" si="51"/>
        <v>0</v>
      </c>
    </row>
    <row r="1648" spans="1:16" ht="14.4" x14ac:dyDescent="0.2">
      <c r="A1648" s="51" t="s">
        <v>727</v>
      </c>
      <c r="B1648" s="51" t="s">
        <v>729</v>
      </c>
      <c r="C1648" s="70" t="str">
        <f t="shared" si="50"/>
        <v>21376000 CONSEJO NAC.POLÍTICA PÚBLICA PERSONA JOV</v>
      </c>
      <c r="D1648" s="51" t="s">
        <v>685</v>
      </c>
      <c r="E1648" s="51" t="s">
        <v>261</v>
      </c>
      <c r="F1648" s="51" t="s">
        <v>262</v>
      </c>
      <c r="G1648" s="50">
        <v>17060736</v>
      </c>
      <c r="H1648" s="50">
        <v>17060736</v>
      </c>
      <c r="I1648" s="50">
        <v>4265184</v>
      </c>
      <c r="J1648" s="50">
        <v>0</v>
      </c>
      <c r="K1648" s="50">
        <v>0</v>
      </c>
      <c r="L1648" s="50">
        <v>0</v>
      </c>
      <c r="M1648" s="50">
        <v>0</v>
      </c>
      <c r="N1648" s="50">
        <v>0</v>
      </c>
      <c r="O1648" s="50">
        <v>17060736</v>
      </c>
      <c r="P1648" s="71">
        <f t="shared" si="51"/>
        <v>0</v>
      </c>
    </row>
    <row r="1649" spans="1:16" ht="14.4" x14ac:dyDescent="0.2">
      <c r="A1649" s="51" t="s">
        <v>727</v>
      </c>
      <c r="B1649" s="51" t="s">
        <v>729</v>
      </c>
      <c r="C1649" s="70" t="str">
        <f t="shared" si="50"/>
        <v>21376000 CONSEJO NAC.POLÍTICA PÚBLICA PERSONA JOV</v>
      </c>
      <c r="D1649" s="51" t="s">
        <v>685</v>
      </c>
      <c r="E1649" s="51" t="s">
        <v>265</v>
      </c>
      <c r="F1649" s="51" t="s">
        <v>266</v>
      </c>
      <c r="G1649" s="50">
        <v>2200000</v>
      </c>
      <c r="H1649" s="50">
        <v>2200000</v>
      </c>
      <c r="I1649" s="50">
        <v>550000</v>
      </c>
      <c r="J1649" s="50">
        <v>0</v>
      </c>
      <c r="K1649" s="50">
        <v>0</v>
      </c>
      <c r="L1649" s="50">
        <v>0</v>
      </c>
      <c r="M1649" s="50">
        <v>0</v>
      </c>
      <c r="N1649" s="50">
        <v>0</v>
      </c>
      <c r="O1649" s="50">
        <v>2200000</v>
      </c>
      <c r="P1649" s="71">
        <f t="shared" si="51"/>
        <v>0</v>
      </c>
    </row>
    <row r="1650" spans="1:16" ht="14.4" x14ac:dyDescent="0.2">
      <c r="A1650" s="51" t="s">
        <v>727</v>
      </c>
      <c r="B1650" s="51" t="s">
        <v>729</v>
      </c>
      <c r="C1650" s="70" t="str">
        <f t="shared" si="50"/>
        <v>21376000 CONSEJO NAC.POLÍTICA PÚBLICA PERSONA JOV</v>
      </c>
      <c r="D1650" s="51" t="s">
        <v>685</v>
      </c>
      <c r="E1650" s="51" t="s">
        <v>267</v>
      </c>
      <c r="F1650" s="51" t="s">
        <v>268</v>
      </c>
      <c r="G1650" s="50">
        <v>1200000</v>
      </c>
      <c r="H1650" s="50">
        <v>1200000</v>
      </c>
      <c r="I1650" s="50">
        <v>300000</v>
      </c>
      <c r="J1650" s="50">
        <v>0</v>
      </c>
      <c r="K1650" s="50">
        <v>0</v>
      </c>
      <c r="L1650" s="50">
        <v>0</v>
      </c>
      <c r="M1650" s="50">
        <v>0</v>
      </c>
      <c r="N1650" s="50">
        <v>0</v>
      </c>
      <c r="O1650" s="50">
        <v>1200000</v>
      </c>
      <c r="P1650" s="71">
        <f t="shared" si="51"/>
        <v>0</v>
      </c>
    </row>
    <row r="1651" spans="1:16" ht="14.4" x14ac:dyDescent="0.2">
      <c r="A1651" s="51" t="s">
        <v>727</v>
      </c>
      <c r="B1651" s="51" t="s">
        <v>729</v>
      </c>
      <c r="C1651" s="70" t="str">
        <f t="shared" si="50"/>
        <v>21376000 CONSEJO NAC.POLÍTICA PÚBLICA PERSONA JOV</v>
      </c>
      <c r="D1651" s="51" t="s">
        <v>685</v>
      </c>
      <c r="E1651" s="51" t="s">
        <v>269</v>
      </c>
      <c r="F1651" s="51" t="s">
        <v>270</v>
      </c>
      <c r="G1651" s="50">
        <v>1000000</v>
      </c>
      <c r="H1651" s="50">
        <v>1000000</v>
      </c>
      <c r="I1651" s="50">
        <v>250000</v>
      </c>
      <c r="J1651" s="50">
        <v>0</v>
      </c>
      <c r="K1651" s="50">
        <v>0</v>
      </c>
      <c r="L1651" s="50">
        <v>0</v>
      </c>
      <c r="M1651" s="50">
        <v>0</v>
      </c>
      <c r="N1651" s="50">
        <v>0</v>
      </c>
      <c r="O1651" s="50">
        <v>1000000</v>
      </c>
      <c r="P1651" s="71">
        <f t="shared" si="51"/>
        <v>0</v>
      </c>
    </row>
    <row r="1652" spans="1:16" ht="14.4" x14ac:dyDescent="0.2">
      <c r="A1652" s="51" t="s">
        <v>727</v>
      </c>
      <c r="B1652" s="51" t="s">
        <v>729</v>
      </c>
      <c r="C1652" s="70" t="str">
        <f t="shared" si="50"/>
        <v>21376000 CONSEJO NAC.POLÍTICA PÚBLICA PERSONA JOV</v>
      </c>
      <c r="D1652" s="51" t="s">
        <v>685</v>
      </c>
      <c r="E1652" s="51" t="s">
        <v>279</v>
      </c>
      <c r="F1652" s="51" t="s">
        <v>280</v>
      </c>
      <c r="G1652" s="50">
        <v>3633731</v>
      </c>
      <c r="H1652" s="50">
        <v>3633731</v>
      </c>
      <c r="I1652" s="50">
        <v>908432.75</v>
      </c>
      <c r="J1652" s="50">
        <v>0</v>
      </c>
      <c r="K1652" s="50">
        <v>0</v>
      </c>
      <c r="L1652" s="50">
        <v>0</v>
      </c>
      <c r="M1652" s="50">
        <v>0</v>
      </c>
      <c r="N1652" s="50">
        <v>0</v>
      </c>
      <c r="O1652" s="50">
        <v>3633731</v>
      </c>
      <c r="P1652" s="71">
        <f t="shared" si="51"/>
        <v>0</v>
      </c>
    </row>
    <row r="1653" spans="1:16" ht="14.4" x14ac:dyDescent="0.2">
      <c r="A1653" s="51" t="s">
        <v>727</v>
      </c>
      <c r="B1653" s="51" t="s">
        <v>729</v>
      </c>
      <c r="C1653" s="70" t="str">
        <f t="shared" si="50"/>
        <v>21376000 CONSEJO NAC.POLÍTICA PÚBLICA PERSONA JOV</v>
      </c>
      <c r="D1653" s="51" t="s">
        <v>685</v>
      </c>
      <c r="E1653" s="51" t="s">
        <v>281</v>
      </c>
      <c r="F1653" s="51" t="s">
        <v>282</v>
      </c>
      <c r="G1653" s="50">
        <v>2500000</v>
      </c>
      <c r="H1653" s="50">
        <v>2500000</v>
      </c>
      <c r="I1653" s="50">
        <v>625000</v>
      </c>
      <c r="J1653" s="50">
        <v>0</v>
      </c>
      <c r="K1653" s="50">
        <v>0</v>
      </c>
      <c r="L1653" s="50">
        <v>0</v>
      </c>
      <c r="M1653" s="50">
        <v>0</v>
      </c>
      <c r="N1653" s="50">
        <v>0</v>
      </c>
      <c r="O1653" s="50">
        <v>2500000</v>
      </c>
      <c r="P1653" s="71">
        <f t="shared" si="51"/>
        <v>0</v>
      </c>
    </row>
    <row r="1654" spans="1:16" ht="14.4" x14ac:dyDescent="0.2">
      <c r="A1654" s="51" t="s">
        <v>727</v>
      </c>
      <c r="B1654" s="51" t="s">
        <v>729</v>
      </c>
      <c r="C1654" s="70" t="str">
        <f t="shared" si="50"/>
        <v>21376000 CONSEJO NAC.POLÍTICA PÚBLICA PERSONA JOV</v>
      </c>
      <c r="D1654" s="51" t="s">
        <v>685</v>
      </c>
      <c r="E1654" s="51" t="s">
        <v>283</v>
      </c>
      <c r="F1654" s="51" t="s">
        <v>284</v>
      </c>
      <c r="G1654" s="50">
        <v>1500000</v>
      </c>
      <c r="H1654" s="50">
        <v>1500000</v>
      </c>
      <c r="I1654" s="50">
        <v>375000</v>
      </c>
      <c r="J1654" s="50">
        <v>0</v>
      </c>
      <c r="K1654" s="50">
        <v>0</v>
      </c>
      <c r="L1654" s="50">
        <v>0</v>
      </c>
      <c r="M1654" s="50">
        <v>0</v>
      </c>
      <c r="N1654" s="50">
        <v>0</v>
      </c>
      <c r="O1654" s="50">
        <v>1500000</v>
      </c>
      <c r="P1654" s="71">
        <f t="shared" si="51"/>
        <v>0</v>
      </c>
    </row>
    <row r="1655" spans="1:16" ht="14.4" x14ac:dyDescent="0.2">
      <c r="A1655" s="51" t="s">
        <v>727</v>
      </c>
      <c r="B1655" s="51" t="s">
        <v>729</v>
      </c>
      <c r="C1655" s="70" t="str">
        <f t="shared" si="50"/>
        <v>21376000 CONSEJO NAC.POLÍTICA PÚBLICA PERSONA JOV</v>
      </c>
      <c r="D1655" s="51" t="s">
        <v>685</v>
      </c>
      <c r="E1655" s="51" t="s">
        <v>287</v>
      </c>
      <c r="F1655" s="51" t="s">
        <v>288</v>
      </c>
      <c r="G1655" s="50">
        <v>1000000</v>
      </c>
      <c r="H1655" s="50">
        <v>1000000</v>
      </c>
      <c r="I1655" s="50">
        <v>250000</v>
      </c>
      <c r="J1655" s="50">
        <v>0</v>
      </c>
      <c r="K1655" s="50">
        <v>0</v>
      </c>
      <c r="L1655" s="50">
        <v>0</v>
      </c>
      <c r="M1655" s="50">
        <v>0</v>
      </c>
      <c r="N1655" s="50">
        <v>0</v>
      </c>
      <c r="O1655" s="50">
        <v>1000000</v>
      </c>
      <c r="P1655" s="71">
        <f t="shared" si="51"/>
        <v>0</v>
      </c>
    </row>
    <row r="1656" spans="1:16" ht="14.4" x14ac:dyDescent="0.2">
      <c r="A1656" s="51" t="s">
        <v>727</v>
      </c>
      <c r="B1656" s="51" t="s">
        <v>729</v>
      </c>
      <c r="C1656" s="70" t="str">
        <f t="shared" si="50"/>
        <v>21376000 CONSEJO NAC.POLÍTICA PÚBLICA PERSONA JOV</v>
      </c>
      <c r="D1656" s="51" t="s">
        <v>685</v>
      </c>
      <c r="E1656" s="51" t="s">
        <v>313</v>
      </c>
      <c r="F1656" s="51" t="s">
        <v>314</v>
      </c>
      <c r="G1656" s="50">
        <v>1133731</v>
      </c>
      <c r="H1656" s="50">
        <v>1133731</v>
      </c>
      <c r="I1656" s="50">
        <v>283432.75</v>
      </c>
      <c r="J1656" s="50">
        <v>0</v>
      </c>
      <c r="K1656" s="50">
        <v>0</v>
      </c>
      <c r="L1656" s="50">
        <v>0</v>
      </c>
      <c r="M1656" s="50">
        <v>0</v>
      </c>
      <c r="N1656" s="50">
        <v>0</v>
      </c>
      <c r="O1656" s="50">
        <v>1133731</v>
      </c>
      <c r="P1656" s="71">
        <f t="shared" si="51"/>
        <v>0</v>
      </c>
    </row>
    <row r="1657" spans="1:16" ht="14.4" x14ac:dyDescent="0.2">
      <c r="A1657" s="51" t="s">
        <v>727</v>
      </c>
      <c r="B1657" s="51" t="s">
        <v>729</v>
      </c>
      <c r="C1657" s="70" t="str">
        <f t="shared" si="50"/>
        <v>21376000 CONSEJO NAC.POLÍTICA PÚBLICA PERSONA JOV</v>
      </c>
      <c r="D1657" s="51" t="s">
        <v>685</v>
      </c>
      <c r="E1657" s="51" t="s">
        <v>317</v>
      </c>
      <c r="F1657" s="51" t="s">
        <v>318</v>
      </c>
      <c r="G1657" s="50">
        <v>1133731</v>
      </c>
      <c r="H1657" s="50">
        <v>1133731</v>
      </c>
      <c r="I1657" s="50">
        <v>283432.75</v>
      </c>
      <c r="J1657" s="50">
        <v>0</v>
      </c>
      <c r="K1657" s="50">
        <v>0</v>
      </c>
      <c r="L1657" s="50">
        <v>0</v>
      </c>
      <c r="M1657" s="50">
        <v>0</v>
      </c>
      <c r="N1657" s="50">
        <v>0</v>
      </c>
      <c r="O1657" s="50">
        <v>1133731</v>
      </c>
      <c r="P1657" s="71">
        <f t="shared" si="51"/>
        <v>0</v>
      </c>
    </row>
    <row r="1658" spans="1:16" ht="14.4" x14ac:dyDescent="0.2">
      <c r="A1658" s="51" t="s">
        <v>727</v>
      </c>
      <c r="B1658" s="51" t="s">
        <v>729</v>
      </c>
      <c r="C1658" s="70" t="str">
        <f t="shared" si="50"/>
        <v>21376000 CONSEJO NAC.POLÍTICA PÚBLICA PERSONA JOV</v>
      </c>
      <c r="D1658" s="51" t="s">
        <v>685</v>
      </c>
      <c r="E1658" s="51" t="s">
        <v>371</v>
      </c>
      <c r="F1658" s="51" t="s">
        <v>372</v>
      </c>
      <c r="G1658" s="50">
        <v>615281694</v>
      </c>
      <c r="H1658" s="50">
        <v>615281694</v>
      </c>
      <c r="I1658" s="50">
        <v>429770624</v>
      </c>
      <c r="J1658" s="50">
        <v>0</v>
      </c>
      <c r="K1658" s="50">
        <v>0</v>
      </c>
      <c r="L1658" s="50">
        <v>0</v>
      </c>
      <c r="M1658" s="50">
        <v>0</v>
      </c>
      <c r="N1658" s="50">
        <v>0</v>
      </c>
      <c r="O1658" s="50">
        <v>615281694</v>
      </c>
      <c r="P1658" s="72">
        <f t="shared" si="51"/>
        <v>0</v>
      </c>
    </row>
    <row r="1659" spans="1:16" ht="14.4" x14ac:dyDescent="0.2">
      <c r="A1659" s="51" t="s">
        <v>727</v>
      </c>
      <c r="B1659" s="51" t="s">
        <v>729</v>
      </c>
      <c r="C1659" s="70" t="str">
        <f t="shared" si="50"/>
        <v>21376000 CONSEJO NAC.POLÍTICA PÚBLICA PERSONA JOV</v>
      </c>
      <c r="D1659" s="51" t="s">
        <v>685</v>
      </c>
      <c r="E1659" s="51" t="s">
        <v>373</v>
      </c>
      <c r="F1659" s="51" t="s">
        <v>374</v>
      </c>
      <c r="G1659" s="50">
        <v>611281694</v>
      </c>
      <c r="H1659" s="50">
        <v>611281694</v>
      </c>
      <c r="I1659" s="50">
        <v>428770624</v>
      </c>
      <c r="J1659" s="50">
        <v>0</v>
      </c>
      <c r="K1659" s="50">
        <v>0</v>
      </c>
      <c r="L1659" s="50">
        <v>0</v>
      </c>
      <c r="M1659" s="50">
        <v>0</v>
      </c>
      <c r="N1659" s="50">
        <v>0</v>
      </c>
      <c r="O1659" s="50">
        <v>611281694</v>
      </c>
      <c r="P1659" s="71">
        <f t="shared" si="51"/>
        <v>0</v>
      </c>
    </row>
    <row r="1660" spans="1:16" ht="14.4" x14ac:dyDescent="0.2">
      <c r="A1660" s="51" t="s">
        <v>727</v>
      </c>
      <c r="B1660" s="51" t="s">
        <v>729</v>
      </c>
      <c r="C1660" s="70" t="str">
        <f t="shared" si="50"/>
        <v>21376000 CONSEJO NAC.POLÍTICA PÚBLICA PERSONA JOV</v>
      </c>
      <c r="D1660" s="51" t="s">
        <v>685</v>
      </c>
      <c r="E1660" s="51" t="s">
        <v>395</v>
      </c>
      <c r="F1660" s="51" t="s">
        <v>376</v>
      </c>
      <c r="G1660" s="50">
        <v>10285020</v>
      </c>
      <c r="H1660" s="50">
        <v>10285020</v>
      </c>
      <c r="I1660" s="50">
        <v>10285020</v>
      </c>
      <c r="J1660" s="50">
        <v>0</v>
      </c>
      <c r="K1660" s="50">
        <v>0</v>
      </c>
      <c r="L1660" s="50">
        <v>0</v>
      </c>
      <c r="M1660" s="50">
        <v>0</v>
      </c>
      <c r="N1660" s="50">
        <v>0</v>
      </c>
      <c r="O1660" s="50">
        <v>10285020</v>
      </c>
      <c r="P1660" s="71">
        <f t="shared" si="51"/>
        <v>0</v>
      </c>
    </row>
    <row r="1661" spans="1:16" ht="14.4" x14ac:dyDescent="0.2">
      <c r="A1661" s="51" t="s">
        <v>727</v>
      </c>
      <c r="B1661" s="51" t="s">
        <v>729</v>
      </c>
      <c r="C1661" s="70" t="str">
        <f t="shared" si="50"/>
        <v>21376000 CONSEJO NAC.POLÍTICA PÚBLICA PERSONA JOV</v>
      </c>
      <c r="D1661" s="51" t="s">
        <v>685</v>
      </c>
      <c r="E1661" s="51" t="s">
        <v>416</v>
      </c>
      <c r="F1661" s="51" t="s">
        <v>397</v>
      </c>
      <c r="G1661" s="50">
        <v>1637742</v>
      </c>
      <c r="H1661" s="50">
        <v>1637742</v>
      </c>
      <c r="I1661" s="50">
        <v>1637742</v>
      </c>
      <c r="J1661" s="50">
        <v>0</v>
      </c>
      <c r="K1661" s="50">
        <v>0</v>
      </c>
      <c r="L1661" s="50">
        <v>0</v>
      </c>
      <c r="M1661" s="50">
        <v>0</v>
      </c>
      <c r="N1661" s="50">
        <v>0</v>
      </c>
      <c r="O1661" s="50">
        <v>1637742</v>
      </c>
      <c r="P1661" s="71">
        <f t="shared" si="51"/>
        <v>0</v>
      </c>
    </row>
    <row r="1662" spans="1:16" ht="14.4" x14ac:dyDescent="0.2">
      <c r="A1662" s="51" t="s">
        <v>727</v>
      </c>
      <c r="B1662" s="51" t="s">
        <v>729</v>
      </c>
      <c r="C1662" s="70" t="str">
        <f t="shared" si="50"/>
        <v>21376000 CONSEJO NAC.POLÍTICA PÚBLICA PERSONA JOV</v>
      </c>
      <c r="D1662" s="51" t="s">
        <v>685</v>
      </c>
      <c r="E1662" s="51" t="s">
        <v>417</v>
      </c>
      <c r="F1662" s="51" t="s">
        <v>418</v>
      </c>
      <c r="G1662" s="50">
        <v>6079119</v>
      </c>
      <c r="H1662" s="50">
        <v>6079119</v>
      </c>
      <c r="I1662" s="50">
        <v>5142084.75</v>
      </c>
      <c r="J1662" s="50">
        <v>0</v>
      </c>
      <c r="K1662" s="50">
        <v>0</v>
      </c>
      <c r="L1662" s="50">
        <v>0</v>
      </c>
      <c r="M1662" s="50">
        <v>0</v>
      </c>
      <c r="N1662" s="50">
        <v>0</v>
      </c>
      <c r="O1662" s="50">
        <v>6079119</v>
      </c>
      <c r="P1662" s="71">
        <f t="shared" si="51"/>
        <v>0</v>
      </c>
    </row>
    <row r="1663" spans="1:16" ht="14.4" x14ac:dyDescent="0.2">
      <c r="A1663" s="51" t="s">
        <v>727</v>
      </c>
      <c r="B1663" s="51" t="s">
        <v>729</v>
      </c>
      <c r="C1663" s="70" t="str">
        <f t="shared" si="50"/>
        <v>21376000 CONSEJO NAC.POLÍTICA PÚBLICA PERSONA JOV</v>
      </c>
      <c r="D1663" s="51" t="s">
        <v>685</v>
      </c>
      <c r="E1663" s="51" t="s">
        <v>419</v>
      </c>
      <c r="F1663" s="51" t="s">
        <v>420</v>
      </c>
      <c r="G1663" s="50">
        <v>8010365</v>
      </c>
      <c r="H1663" s="50">
        <v>8010365</v>
      </c>
      <c r="I1663" s="50">
        <v>4851426.25</v>
      </c>
      <c r="J1663" s="50">
        <v>0</v>
      </c>
      <c r="K1663" s="50">
        <v>0</v>
      </c>
      <c r="L1663" s="50">
        <v>0</v>
      </c>
      <c r="M1663" s="50">
        <v>0</v>
      </c>
      <c r="N1663" s="50">
        <v>0</v>
      </c>
      <c r="O1663" s="50">
        <v>8010365</v>
      </c>
      <c r="P1663" s="71">
        <f t="shared" si="51"/>
        <v>0</v>
      </c>
    </row>
    <row r="1664" spans="1:16" ht="14.4" x14ac:dyDescent="0.2">
      <c r="A1664" s="51" t="s">
        <v>727</v>
      </c>
      <c r="B1664" s="51" t="s">
        <v>729</v>
      </c>
      <c r="C1664" s="70" t="str">
        <f t="shared" si="50"/>
        <v>21376000 CONSEJO NAC.POLÍTICA PÚBLICA PERSONA JOV</v>
      </c>
      <c r="D1664" s="51" t="s">
        <v>685</v>
      </c>
      <c r="E1664" s="51" t="s">
        <v>421</v>
      </c>
      <c r="F1664" s="51" t="s">
        <v>422</v>
      </c>
      <c r="G1664" s="50">
        <v>6907100</v>
      </c>
      <c r="H1664" s="50">
        <v>6907100</v>
      </c>
      <c r="I1664" s="50">
        <v>5682719</v>
      </c>
      <c r="J1664" s="50">
        <v>0</v>
      </c>
      <c r="K1664" s="50">
        <v>0</v>
      </c>
      <c r="L1664" s="50">
        <v>0</v>
      </c>
      <c r="M1664" s="50">
        <v>0</v>
      </c>
      <c r="N1664" s="50">
        <v>0</v>
      </c>
      <c r="O1664" s="50">
        <v>6907100</v>
      </c>
      <c r="P1664" s="71">
        <f t="shared" si="51"/>
        <v>0</v>
      </c>
    </row>
    <row r="1665" spans="1:16" ht="14.4" x14ac:dyDescent="0.2">
      <c r="A1665" s="51" t="s">
        <v>727</v>
      </c>
      <c r="B1665" s="51" t="s">
        <v>729</v>
      </c>
      <c r="C1665" s="70" t="str">
        <f t="shared" si="50"/>
        <v>21376000 CONSEJO NAC.POLÍTICA PÚBLICA PERSONA JOV</v>
      </c>
      <c r="D1665" s="51" t="s">
        <v>685</v>
      </c>
      <c r="E1665" s="51" t="s">
        <v>423</v>
      </c>
      <c r="F1665" s="51" t="s">
        <v>424</v>
      </c>
      <c r="G1665" s="50">
        <v>11343031</v>
      </c>
      <c r="H1665" s="50">
        <v>11343031</v>
      </c>
      <c r="I1665" s="50">
        <v>5958718.75</v>
      </c>
      <c r="J1665" s="50">
        <v>0</v>
      </c>
      <c r="K1665" s="50">
        <v>0</v>
      </c>
      <c r="L1665" s="50">
        <v>0</v>
      </c>
      <c r="M1665" s="50">
        <v>0</v>
      </c>
      <c r="N1665" s="50">
        <v>0</v>
      </c>
      <c r="O1665" s="50">
        <v>11343031</v>
      </c>
      <c r="P1665" s="71">
        <f t="shared" si="51"/>
        <v>0</v>
      </c>
    </row>
    <row r="1666" spans="1:16" ht="14.4" x14ac:dyDescent="0.2">
      <c r="A1666" s="51" t="s">
        <v>727</v>
      </c>
      <c r="B1666" s="51" t="s">
        <v>729</v>
      </c>
      <c r="C1666" s="70" t="str">
        <f t="shared" si="50"/>
        <v>21376000 CONSEJO NAC.POLÍTICA PÚBLICA PERSONA JOV</v>
      </c>
      <c r="D1666" s="51" t="s">
        <v>685</v>
      </c>
      <c r="E1666" s="51" t="s">
        <v>425</v>
      </c>
      <c r="F1666" s="51" t="s">
        <v>426</v>
      </c>
      <c r="G1666" s="50">
        <v>6944737</v>
      </c>
      <c r="H1666" s="50">
        <v>6944737</v>
      </c>
      <c r="I1666" s="50">
        <v>4166801.25</v>
      </c>
      <c r="J1666" s="50">
        <v>0</v>
      </c>
      <c r="K1666" s="50">
        <v>0</v>
      </c>
      <c r="L1666" s="50">
        <v>0</v>
      </c>
      <c r="M1666" s="50">
        <v>0</v>
      </c>
      <c r="N1666" s="50">
        <v>0</v>
      </c>
      <c r="O1666" s="50">
        <v>6944737</v>
      </c>
      <c r="P1666" s="71">
        <f t="shared" si="51"/>
        <v>0</v>
      </c>
    </row>
    <row r="1667" spans="1:16" ht="14.4" x14ac:dyDescent="0.2">
      <c r="A1667" s="51" t="s">
        <v>727</v>
      </c>
      <c r="B1667" s="51" t="s">
        <v>729</v>
      </c>
      <c r="C1667" s="70" t="str">
        <f t="shared" si="50"/>
        <v>21376000 CONSEJO NAC.POLÍTICA PÚBLICA PERSONA JOV</v>
      </c>
      <c r="D1667" s="51" t="s">
        <v>685</v>
      </c>
      <c r="E1667" s="51" t="s">
        <v>427</v>
      </c>
      <c r="F1667" s="51" t="s">
        <v>428</v>
      </c>
      <c r="G1667" s="50">
        <v>8953168</v>
      </c>
      <c r="H1667" s="50">
        <v>8953168</v>
      </c>
      <c r="I1667" s="50">
        <v>5456151</v>
      </c>
      <c r="J1667" s="50">
        <v>0</v>
      </c>
      <c r="K1667" s="50">
        <v>0</v>
      </c>
      <c r="L1667" s="50">
        <v>0</v>
      </c>
      <c r="M1667" s="50">
        <v>0</v>
      </c>
      <c r="N1667" s="50">
        <v>0</v>
      </c>
      <c r="O1667" s="50">
        <v>8953168</v>
      </c>
      <c r="P1667" s="71">
        <f t="shared" si="51"/>
        <v>0</v>
      </c>
    </row>
    <row r="1668" spans="1:16" ht="14.4" x14ac:dyDescent="0.2">
      <c r="A1668" s="51" t="s">
        <v>727</v>
      </c>
      <c r="B1668" s="51" t="s">
        <v>729</v>
      </c>
      <c r="C1668" s="70" t="str">
        <f t="shared" si="50"/>
        <v>21376000 CONSEJO NAC.POLÍTICA PÚBLICA PERSONA JOV</v>
      </c>
      <c r="D1668" s="51" t="s">
        <v>685</v>
      </c>
      <c r="E1668" s="51" t="s">
        <v>429</v>
      </c>
      <c r="F1668" s="51" t="s">
        <v>430</v>
      </c>
      <c r="G1668" s="50">
        <v>6221054</v>
      </c>
      <c r="H1668" s="50">
        <v>6221054</v>
      </c>
      <c r="I1668" s="50">
        <v>5060581.5</v>
      </c>
      <c r="J1668" s="50">
        <v>0</v>
      </c>
      <c r="K1668" s="50">
        <v>0</v>
      </c>
      <c r="L1668" s="50">
        <v>0</v>
      </c>
      <c r="M1668" s="50">
        <v>0</v>
      </c>
      <c r="N1668" s="50">
        <v>0</v>
      </c>
      <c r="O1668" s="50">
        <v>6221054</v>
      </c>
      <c r="P1668" s="71">
        <f t="shared" si="51"/>
        <v>0</v>
      </c>
    </row>
    <row r="1669" spans="1:16" ht="14.4" x14ac:dyDescent="0.2">
      <c r="A1669" s="51" t="s">
        <v>727</v>
      </c>
      <c r="B1669" s="51" t="s">
        <v>729</v>
      </c>
      <c r="C1669" s="70" t="str">
        <f t="shared" si="50"/>
        <v>21376000 CONSEJO NAC.POLÍTICA PÚBLICA PERSONA JOV</v>
      </c>
      <c r="D1669" s="51" t="s">
        <v>685</v>
      </c>
      <c r="E1669" s="51" t="s">
        <v>431</v>
      </c>
      <c r="F1669" s="51" t="s">
        <v>432</v>
      </c>
      <c r="G1669" s="50">
        <v>4578760</v>
      </c>
      <c r="H1669" s="50">
        <v>4578760</v>
      </c>
      <c r="I1669" s="50">
        <v>3503539</v>
      </c>
      <c r="J1669" s="50">
        <v>0</v>
      </c>
      <c r="K1669" s="50">
        <v>0</v>
      </c>
      <c r="L1669" s="50">
        <v>0</v>
      </c>
      <c r="M1669" s="50">
        <v>0</v>
      </c>
      <c r="N1669" s="50">
        <v>0</v>
      </c>
      <c r="O1669" s="50">
        <v>4578760</v>
      </c>
      <c r="P1669" s="71">
        <f t="shared" si="51"/>
        <v>0</v>
      </c>
    </row>
    <row r="1670" spans="1:16" ht="14.4" x14ac:dyDescent="0.2">
      <c r="A1670" s="51" t="s">
        <v>727</v>
      </c>
      <c r="B1670" s="51" t="s">
        <v>729</v>
      </c>
      <c r="C1670" s="70" t="str">
        <f t="shared" si="50"/>
        <v>21376000 CONSEJO NAC.POLÍTICA PÚBLICA PERSONA JOV</v>
      </c>
      <c r="D1670" s="51" t="s">
        <v>685</v>
      </c>
      <c r="E1670" s="51" t="s">
        <v>433</v>
      </c>
      <c r="F1670" s="51" t="s">
        <v>434</v>
      </c>
      <c r="G1670" s="50">
        <v>7556192</v>
      </c>
      <c r="H1670" s="50">
        <v>7556192</v>
      </c>
      <c r="I1670" s="50">
        <v>4702903</v>
      </c>
      <c r="J1670" s="50">
        <v>0</v>
      </c>
      <c r="K1670" s="50">
        <v>0</v>
      </c>
      <c r="L1670" s="50">
        <v>0</v>
      </c>
      <c r="M1670" s="50">
        <v>0</v>
      </c>
      <c r="N1670" s="50">
        <v>0</v>
      </c>
      <c r="O1670" s="50">
        <v>7556192</v>
      </c>
      <c r="P1670" s="71">
        <f t="shared" si="51"/>
        <v>0</v>
      </c>
    </row>
    <row r="1671" spans="1:16" ht="14.4" x14ac:dyDescent="0.2">
      <c r="A1671" s="51" t="s">
        <v>727</v>
      </c>
      <c r="B1671" s="51" t="s">
        <v>729</v>
      </c>
      <c r="C1671" s="70" t="str">
        <f t="shared" ref="C1671:C1734" si="52">+CONCATENATE(A1671," ",B1671)</f>
        <v>21376000 CONSEJO NAC.POLÍTICA PÚBLICA PERSONA JOV</v>
      </c>
      <c r="D1671" s="51" t="s">
        <v>685</v>
      </c>
      <c r="E1671" s="51" t="s">
        <v>435</v>
      </c>
      <c r="F1671" s="51" t="s">
        <v>436</v>
      </c>
      <c r="G1671" s="50">
        <v>7001862</v>
      </c>
      <c r="H1671" s="50">
        <v>7001862</v>
      </c>
      <c r="I1671" s="50">
        <v>5182335.5</v>
      </c>
      <c r="J1671" s="50">
        <v>0</v>
      </c>
      <c r="K1671" s="50">
        <v>0</v>
      </c>
      <c r="L1671" s="50">
        <v>0</v>
      </c>
      <c r="M1671" s="50">
        <v>0</v>
      </c>
      <c r="N1671" s="50">
        <v>0</v>
      </c>
      <c r="O1671" s="50">
        <v>7001862</v>
      </c>
      <c r="P1671" s="71">
        <f t="shared" ref="P1671:P1734" si="53">+IFERROR(M1671/H1671,0)</f>
        <v>0</v>
      </c>
    </row>
    <row r="1672" spans="1:16" ht="14.4" x14ac:dyDescent="0.2">
      <c r="A1672" s="51" t="s">
        <v>727</v>
      </c>
      <c r="B1672" s="51" t="s">
        <v>729</v>
      </c>
      <c r="C1672" s="70" t="str">
        <f t="shared" si="52"/>
        <v>21376000 CONSEJO NAC.POLÍTICA PÚBLICA PERSONA JOV</v>
      </c>
      <c r="D1672" s="51" t="s">
        <v>685</v>
      </c>
      <c r="E1672" s="51" t="s">
        <v>437</v>
      </c>
      <c r="F1672" s="51" t="s">
        <v>438</v>
      </c>
      <c r="G1672" s="50">
        <v>6345480</v>
      </c>
      <c r="H1672" s="50">
        <v>6345480</v>
      </c>
      <c r="I1672" s="50">
        <v>3761383</v>
      </c>
      <c r="J1672" s="50">
        <v>0</v>
      </c>
      <c r="K1672" s="50">
        <v>0</v>
      </c>
      <c r="L1672" s="50">
        <v>0</v>
      </c>
      <c r="M1672" s="50">
        <v>0</v>
      </c>
      <c r="N1672" s="50">
        <v>0</v>
      </c>
      <c r="O1672" s="50">
        <v>6345480</v>
      </c>
      <c r="P1672" s="71">
        <f t="shared" si="53"/>
        <v>0</v>
      </c>
    </row>
    <row r="1673" spans="1:16" ht="14.4" x14ac:dyDescent="0.2">
      <c r="A1673" s="51" t="s">
        <v>727</v>
      </c>
      <c r="B1673" s="51" t="s">
        <v>729</v>
      </c>
      <c r="C1673" s="70" t="str">
        <f t="shared" si="52"/>
        <v>21376000 CONSEJO NAC.POLÍTICA PÚBLICA PERSONA JOV</v>
      </c>
      <c r="D1673" s="51" t="s">
        <v>685</v>
      </c>
      <c r="E1673" s="51" t="s">
        <v>439</v>
      </c>
      <c r="F1673" s="51" t="s">
        <v>440</v>
      </c>
      <c r="G1673" s="50">
        <v>5672706</v>
      </c>
      <c r="H1673" s="50">
        <v>5672706</v>
      </c>
      <c r="I1673" s="50">
        <v>5315643.5</v>
      </c>
      <c r="J1673" s="50">
        <v>0</v>
      </c>
      <c r="K1673" s="50">
        <v>0</v>
      </c>
      <c r="L1673" s="50">
        <v>0</v>
      </c>
      <c r="M1673" s="50">
        <v>0</v>
      </c>
      <c r="N1673" s="50">
        <v>0</v>
      </c>
      <c r="O1673" s="50">
        <v>5672706</v>
      </c>
      <c r="P1673" s="71">
        <f t="shared" si="53"/>
        <v>0</v>
      </c>
    </row>
    <row r="1674" spans="1:16" ht="14.4" x14ac:dyDescent="0.2">
      <c r="A1674" s="51" t="s">
        <v>727</v>
      </c>
      <c r="B1674" s="51" t="s">
        <v>729</v>
      </c>
      <c r="C1674" s="70" t="str">
        <f t="shared" si="52"/>
        <v>21376000 CONSEJO NAC.POLÍTICA PÚBLICA PERSONA JOV</v>
      </c>
      <c r="D1674" s="51" t="s">
        <v>685</v>
      </c>
      <c r="E1674" s="51" t="s">
        <v>441</v>
      </c>
      <c r="F1674" s="51" t="s">
        <v>442</v>
      </c>
      <c r="G1674" s="50">
        <v>5792040</v>
      </c>
      <c r="H1674" s="50">
        <v>5792040</v>
      </c>
      <c r="I1674" s="50">
        <v>4287544</v>
      </c>
      <c r="J1674" s="50">
        <v>0</v>
      </c>
      <c r="K1674" s="50">
        <v>0</v>
      </c>
      <c r="L1674" s="50">
        <v>0</v>
      </c>
      <c r="M1674" s="50">
        <v>0</v>
      </c>
      <c r="N1674" s="50">
        <v>0</v>
      </c>
      <c r="O1674" s="50">
        <v>5792040</v>
      </c>
      <c r="P1674" s="69">
        <f t="shared" si="53"/>
        <v>0</v>
      </c>
    </row>
    <row r="1675" spans="1:16" ht="14.4" x14ac:dyDescent="0.2">
      <c r="A1675" s="51" t="s">
        <v>727</v>
      </c>
      <c r="B1675" s="51" t="s">
        <v>729</v>
      </c>
      <c r="C1675" s="70" t="str">
        <f t="shared" si="52"/>
        <v>21376000 CONSEJO NAC.POLÍTICA PÚBLICA PERSONA JOV</v>
      </c>
      <c r="D1675" s="51" t="s">
        <v>685</v>
      </c>
      <c r="E1675" s="51" t="s">
        <v>443</v>
      </c>
      <c r="F1675" s="51" t="s">
        <v>444</v>
      </c>
      <c r="G1675" s="50">
        <v>8327875</v>
      </c>
      <c r="H1675" s="50">
        <v>8327875</v>
      </c>
      <c r="I1675" s="50">
        <v>5706894.75</v>
      </c>
      <c r="J1675" s="50">
        <v>0</v>
      </c>
      <c r="K1675" s="50">
        <v>0</v>
      </c>
      <c r="L1675" s="50">
        <v>0</v>
      </c>
      <c r="M1675" s="50">
        <v>0</v>
      </c>
      <c r="N1675" s="50">
        <v>0</v>
      </c>
      <c r="O1675" s="50">
        <v>8327875</v>
      </c>
      <c r="P1675" s="71">
        <f t="shared" si="53"/>
        <v>0</v>
      </c>
    </row>
    <row r="1676" spans="1:16" ht="14.4" x14ac:dyDescent="0.2">
      <c r="A1676" s="51" t="s">
        <v>727</v>
      </c>
      <c r="B1676" s="51" t="s">
        <v>729</v>
      </c>
      <c r="C1676" s="70" t="str">
        <f t="shared" si="52"/>
        <v>21376000 CONSEJO NAC.POLÍTICA PÚBLICA PERSONA JOV</v>
      </c>
      <c r="D1676" s="51" t="s">
        <v>685</v>
      </c>
      <c r="E1676" s="51" t="s">
        <v>445</v>
      </c>
      <c r="F1676" s="51" t="s">
        <v>446</v>
      </c>
      <c r="G1676" s="50">
        <v>5796634</v>
      </c>
      <c r="H1676" s="50">
        <v>5796634</v>
      </c>
      <c r="I1676" s="50">
        <v>5026792.5</v>
      </c>
      <c r="J1676" s="50">
        <v>0</v>
      </c>
      <c r="K1676" s="50">
        <v>0</v>
      </c>
      <c r="L1676" s="50">
        <v>0</v>
      </c>
      <c r="M1676" s="50">
        <v>0</v>
      </c>
      <c r="N1676" s="50">
        <v>0</v>
      </c>
      <c r="O1676" s="50">
        <v>5796634</v>
      </c>
      <c r="P1676" s="71">
        <f t="shared" si="53"/>
        <v>0</v>
      </c>
    </row>
    <row r="1677" spans="1:16" ht="14.4" x14ac:dyDescent="0.2">
      <c r="A1677" s="51" t="s">
        <v>727</v>
      </c>
      <c r="B1677" s="51" t="s">
        <v>729</v>
      </c>
      <c r="C1677" s="70" t="str">
        <f t="shared" si="52"/>
        <v>21376000 CONSEJO NAC.POLÍTICA PÚBLICA PERSONA JOV</v>
      </c>
      <c r="D1677" s="51" t="s">
        <v>685</v>
      </c>
      <c r="E1677" s="51" t="s">
        <v>447</v>
      </c>
      <c r="F1677" s="51" t="s">
        <v>448</v>
      </c>
      <c r="G1677" s="50">
        <v>4670804</v>
      </c>
      <c r="H1677" s="50">
        <v>4670804</v>
      </c>
      <c r="I1677" s="50">
        <v>3957579</v>
      </c>
      <c r="J1677" s="50">
        <v>0</v>
      </c>
      <c r="K1677" s="50">
        <v>0</v>
      </c>
      <c r="L1677" s="50">
        <v>0</v>
      </c>
      <c r="M1677" s="50">
        <v>0</v>
      </c>
      <c r="N1677" s="50">
        <v>0</v>
      </c>
      <c r="O1677" s="50">
        <v>4670804</v>
      </c>
      <c r="P1677" s="71">
        <f t="shared" si="53"/>
        <v>0</v>
      </c>
    </row>
    <row r="1678" spans="1:16" ht="14.4" x14ac:dyDescent="0.2">
      <c r="A1678" s="51" t="s">
        <v>727</v>
      </c>
      <c r="B1678" s="51" t="s">
        <v>729</v>
      </c>
      <c r="C1678" s="70" t="str">
        <f t="shared" si="52"/>
        <v>21376000 CONSEJO NAC.POLÍTICA PÚBLICA PERSONA JOV</v>
      </c>
      <c r="D1678" s="51" t="s">
        <v>685</v>
      </c>
      <c r="E1678" s="51" t="s">
        <v>449</v>
      </c>
      <c r="F1678" s="51" t="s">
        <v>450</v>
      </c>
      <c r="G1678" s="50">
        <v>7460767</v>
      </c>
      <c r="H1678" s="50">
        <v>7460767</v>
      </c>
      <c r="I1678" s="50">
        <v>6189260.75</v>
      </c>
      <c r="J1678" s="50">
        <v>0</v>
      </c>
      <c r="K1678" s="50">
        <v>0</v>
      </c>
      <c r="L1678" s="50">
        <v>0</v>
      </c>
      <c r="M1678" s="50">
        <v>0</v>
      </c>
      <c r="N1678" s="50">
        <v>0</v>
      </c>
      <c r="O1678" s="50">
        <v>7460767</v>
      </c>
      <c r="P1678" s="71">
        <f t="shared" si="53"/>
        <v>0</v>
      </c>
    </row>
    <row r="1679" spans="1:16" ht="14.4" x14ac:dyDescent="0.2">
      <c r="A1679" s="51" t="s">
        <v>727</v>
      </c>
      <c r="B1679" s="51" t="s">
        <v>729</v>
      </c>
      <c r="C1679" s="70" t="str">
        <f t="shared" si="52"/>
        <v>21376000 CONSEJO NAC.POLÍTICA PÚBLICA PERSONA JOV</v>
      </c>
      <c r="D1679" s="51" t="s">
        <v>685</v>
      </c>
      <c r="E1679" s="51" t="s">
        <v>451</v>
      </c>
      <c r="F1679" s="51" t="s">
        <v>452</v>
      </c>
      <c r="G1679" s="50">
        <v>11030723</v>
      </c>
      <c r="H1679" s="50">
        <v>11030723</v>
      </c>
      <c r="I1679" s="50">
        <v>5961137.75</v>
      </c>
      <c r="J1679" s="50">
        <v>0</v>
      </c>
      <c r="K1679" s="50">
        <v>0</v>
      </c>
      <c r="L1679" s="50">
        <v>0</v>
      </c>
      <c r="M1679" s="50">
        <v>0</v>
      </c>
      <c r="N1679" s="50">
        <v>0</v>
      </c>
      <c r="O1679" s="50">
        <v>11030723</v>
      </c>
      <c r="P1679" s="69">
        <f t="shared" si="53"/>
        <v>0</v>
      </c>
    </row>
    <row r="1680" spans="1:16" ht="14.4" x14ac:dyDescent="0.2">
      <c r="A1680" s="51" t="s">
        <v>727</v>
      </c>
      <c r="B1680" s="51" t="s">
        <v>729</v>
      </c>
      <c r="C1680" s="70" t="str">
        <f t="shared" si="52"/>
        <v>21376000 CONSEJO NAC.POLÍTICA PÚBLICA PERSONA JOV</v>
      </c>
      <c r="D1680" s="51" t="s">
        <v>685</v>
      </c>
      <c r="E1680" s="51" t="s">
        <v>453</v>
      </c>
      <c r="F1680" s="51" t="s">
        <v>454</v>
      </c>
      <c r="G1680" s="50">
        <v>6111680</v>
      </c>
      <c r="H1680" s="50">
        <v>6111680</v>
      </c>
      <c r="I1680" s="50">
        <v>4430839</v>
      </c>
      <c r="J1680" s="50">
        <v>0</v>
      </c>
      <c r="K1680" s="50">
        <v>0</v>
      </c>
      <c r="L1680" s="50">
        <v>0</v>
      </c>
      <c r="M1680" s="50">
        <v>0</v>
      </c>
      <c r="N1680" s="50">
        <v>0</v>
      </c>
      <c r="O1680" s="50">
        <v>6111680</v>
      </c>
      <c r="P1680" s="71">
        <f t="shared" si="53"/>
        <v>0</v>
      </c>
    </row>
    <row r="1681" spans="1:16" ht="14.4" x14ac:dyDescent="0.2">
      <c r="A1681" s="51" t="s">
        <v>727</v>
      </c>
      <c r="B1681" s="51" t="s">
        <v>729</v>
      </c>
      <c r="C1681" s="70" t="str">
        <f t="shared" si="52"/>
        <v>21376000 CONSEJO NAC.POLÍTICA PÚBLICA PERSONA JOV</v>
      </c>
      <c r="D1681" s="51" t="s">
        <v>685</v>
      </c>
      <c r="E1681" s="51" t="s">
        <v>455</v>
      </c>
      <c r="F1681" s="51" t="s">
        <v>456</v>
      </c>
      <c r="G1681" s="50">
        <v>4618251</v>
      </c>
      <c r="H1681" s="50">
        <v>4618251</v>
      </c>
      <c r="I1681" s="50">
        <v>3572778.75</v>
      </c>
      <c r="J1681" s="50">
        <v>0</v>
      </c>
      <c r="K1681" s="50">
        <v>0</v>
      </c>
      <c r="L1681" s="50">
        <v>0</v>
      </c>
      <c r="M1681" s="50">
        <v>0</v>
      </c>
      <c r="N1681" s="50">
        <v>0</v>
      </c>
      <c r="O1681" s="50">
        <v>4618251</v>
      </c>
      <c r="P1681" s="71">
        <f t="shared" si="53"/>
        <v>0</v>
      </c>
    </row>
    <row r="1682" spans="1:16" ht="14.4" x14ac:dyDescent="0.2">
      <c r="A1682" s="51" t="s">
        <v>727</v>
      </c>
      <c r="B1682" s="51" t="s">
        <v>729</v>
      </c>
      <c r="C1682" s="70" t="str">
        <f t="shared" si="52"/>
        <v>21376000 CONSEJO NAC.POLÍTICA PÚBLICA PERSONA JOV</v>
      </c>
      <c r="D1682" s="51" t="s">
        <v>685</v>
      </c>
      <c r="E1682" s="51" t="s">
        <v>457</v>
      </c>
      <c r="F1682" s="51" t="s">
        <v>458</v>
      </c>
      <c r="G1682" s="50">
        <v>4315183</v>
      </c>
      <c r="H1682" s="50">
        <v>4315183</v>
      </c>
      <c r="I1682" s="50">
        <v>3762166.75</v>
      </c>
      <c r="J1682" s="50">
        <v>0</v>
      </c>
      <c r="K1682" s="50">
        <v>0</v>
      </c>
      <c r="L1682" s="50">
        <v>0</v>
      </c>
      <c r="M1682" s="50">
        <v>0</v>
      </c>
      <c r="N1682" s="50">
        <v>0</v>
      </c>
      <c r="O1682" s="50">
        <v>4315183</v>
      </c>
      <c r="P1682" s="71">
        <f t="shared" si="53"/>
        <v>0</v>
      </c>
    </row>
    <row r="1683" spans="1:16" ht="14.4" x14ac:dyDescent="0.2">
      <c r="A1683" s="51" t="s">
        <v>727</v>
      </c>
      <c r="B1683" s="51" t="s">
        <v>729</v>
      </c>
      <c r="C1683" s="70" t="str">
        <f t="shared" si="52"/>
        <v>21376000 CONSEJO NAC.POLÍTICA PÚBLICA PERSONA JOV</v>
      </c>
      <c r="D1683" s="51" t="s">
        <v>685</v>
      </c>
      <c r="E1683" s="51" t="s">
        <v>459</v>
      </c>
      <c r="F1683" s="51" t="s">
        <v>460</v>
      </c>
      <c r="G1683" s="50">
        <v>5067252</v>
      </c>
      <c r="H1683" s="50">
        <v>5067252</v>
      </c>
      <c r="I1683" s="50">
        <v>4985642</v>
      </c>
      <c r="J1683" s="50">
        <v>0</v>
      </c>
      <c r="K1683" s="50">
        <v>0</v>
      </c>
      <c r="L1683" s="50">
        <v>0</v>
      </c>
      <c r="M1683" s="50">
        <v>0</v>
      </c>
      <c r="N1683" s="50">
        <v>0</v>
      </c>
      <c r="O1683" s="50">
        <v>5067252</v>
      </c>
      <c r="P1683" s="71">
        <f t="shared" si="53"/>
        <v>0</v>
      </c>
    </row>
    <row r="1684" spans="1:16" ht="14.4" x14ac:dyDescent="0.2">
      <c r="A1684" s="51" t="s">
        <v>727</v>
      </c>
      <c r="B1684" s="51" t="s">
        <v>729</v>
      </c>
      <c r="C1684" s="70" t="str">
        <f t="shared" si="52"/>
        <v>21376000 CONSEJO NAC.POLÍTICA PÚBLICA PERSONA JOV</v>
      </c>
      <c r="D1684" s="51" t="s">
        <v>685</v>
      </c>
      <c r="E1684" s="51" t="s">
        <v>461</v>
      </c>
      <c r="F1684" s="51" t="s">
        <v>462</v>
      </c>
      <c r="G1684" s="50">
        <v>10545782</v>
      </c>
      <c r="H1684" s="50">
        <v>10545782</v>
      </c>
      <c r="I1684" s="50">
        <v>6072777.5</v>
      </c>
      <c r="J1684" s="50">
        <v>0</v>
      </c>
      <c r="K1684" s="50">
        <v>0</v>
      </c>
      <c r="L1684" s="50">
        <v>0</v>
      </c>
      <c r="M1684" s="50">
        <v>0</v>
      </c>
      <c r="N1684" s="50">
        <v>0</v>
      </c>
      <c r="O1684" s="50">
        <v>10545782</v>
      </c>
      <c r="P1684" s="71">
        <f t="shared" si="53"/>
        <v>0</v>
      </c>
    </row>
    <row r="1685" spans="1:16" ht="14.4" x14ac:dyDescent="0.2">
      <c r="A1685" s="51" t="s">
        <v>727</v>
      </c>
      <c r="B1685" s="51" t="s">
        <v>729</v>
      </c>
      <c r="C1685" s="70" t="str">
        <f t="shared" si="52"/>
        <v>21376000 CONSEJO NAC.POLÍTICA PÚBLICA PERSONA JOV</v>
      </c>
      <c r="D1685" s="51" t="s">
        <v>685</v>
      </c>
      <c r="E1685" s="51" t="s">
        <v>463</v>
      </c>
      <c r="F1685" s="51" t="s">
        <v>464</v>
      </c>
      <c r="G1685" s="50">
        <v>5427902</v>
      </c>
      <c r="H1685" s="50">
        <v>5427902</v>
      </c>
      <c r="I1685" s="50">
        <v>4044566.5</v>
      </c>
      <c r="J1685" s="50">
        <v>0</v>
      </c>
      <c r="K1685" s="50">
        <v>0</v>
      </c>
      <c r="L1685" s="50">
        <v>0</v>
      </c>
      <c r="M1685" s="50">
        <v>0</v>
      </c>
      <c r="N1685" s="50">
        <v>0</v>
      </c>
      <c r="O1685" s="50">
        <v>5427902</v>
      </c>
      <c r="P1685" s="71">
        <f t="shared" si="53"/>
        <v>0</v>
      </c>
    </row>
    <row r="1686" spans="1:16" ht="14.4" x14ac:dyDescent="0.2">
      <c r="A1686" s="51" t="s">
        <v>727</v>
      </c>
      <c r="B1686" s="51" t="s">
        <v>729</v>
      </c>
      <c r="C1686" s="70" t="str">
        <f t="shared" si="52"/>
        <v>21376000 CONSEJO NAC.POLÍTICA PÚBLICA PERSONA JOV</v>
      </c>
      <c r="D1686" s="51" t="s">
        <v>685</v>
      </c>
      <c r="E1686" s="51" t="s">
        <v>465</v>
      </c>
      <c r="F1686" s="51" t="s">
        <v>466</v>
      </c>
      <c r="G1686" s="50">
        <v>7124199</v>
      </c>
      <c r="H1686" s="50">
        <v>7124199</v>
      </c>
      <c r="I1686" s="50">
        <v>4329593.75</v>
      </c>
      <c r="J1686" s="50">
        <v>0</v>
      </c>
      <c r="K1686" s="50">
        <v>0</v>
      </c>
      <c r="L1686" s="50">
        <v>0</v>
      </c>
      <c r="M1686" s="50">
        <v>0</v>
      </c>
      <c r="N1686" s="50">
        <v>0</v>
      </c>
      <c r="O1686" s="50">
        <v>7124199</v>
      </c>
      <c r="P1686" s="71">
        <f t="shared" si="53"/>
        <v>0</v>
      </c>
    </row>
    <row r="1687" spans="1:16" ht="14.4" x14ac:dyDescent="0.2">
      <c r="A1687" s="51" t="s">
        <v>727</v>
      </c>
      <c r="B1687" s="51" t="s">
        <v>729</v>
      </c>
      <c r="C1687" s="70" t="str">
        <f t="shared" si="52"/>
        <v>21376000 CONSEJO NAC.POLÍTICA PÚBLICA PERSONA JOV</v>
      </c>
      <c r="D1687" s="51" t="s">
        <v>685</v>
      </c>
      <c r="E1687" s="51" t="s">
        <v>467</v>
      </c>
      <c r="F1687" s="51" t="s">
        <v>468</v>
      </c>
      <c r="G1687" s="50">
        <v>7775616</v>
      </c>
      <c r="H1687" s="50">
        <v>7775616</v>
      </c>
      <c r="I1687" s="50">
        <v>4045270</v>
      </c>
      <c r="J1687" s="50">
        <v>0</v>
      </c>
      <c r="K1687" s="50">
        <v>0</v>
      </c>
      <c r="L1687" s="50">
        <v>0</v>
      </c>
      <c r="M1687" s="50">
        <v>0</v>
      </c>
      <c r="N1687" s="50">
        <v>0</v>
      </c>
      <c r="O1687" s="50">
        <v>7775616</v>
      </c>
      <c r="P1687" s="71">
        <f t="shared" si="53"/>
        <v>0</v>
      </c>
    </row>
    <row r="1688" spans="1:16" ht="14.4" x14ac:dyDescent="0.2">
      <c r="A1688" s="51" t="s">
        <v>727</v>
      </c>
      <c r="B1688" s="51" t="s">
        <v>729</v>
      </c>
      <c r="C1688" s="70" t="str">
        <f t="shared" si="52"/>
        <v>21376000 CONSEJO NAC.POLÍTICA PÚBLICA PERSONA JOV</v>
      </c>
      <c r="D1688" s="51" t="s">
        <v>685</v>
      </c>
      <c r="E1688" s="51" t="s">
        <v>469</v>
      </c>
      <c r="F1688" s="51" t="s">
        <v>470</v>
      </c>
      <c r="G1688" s="50">
        <v>5552658</v>
      </c>
      <c r="H1688" s="50">
        <v>5552658</v>
      </c>
      <c r="I1688" s="50">
        <v>4332559.5</v>
      </c>
      <c r="J1688" s="50">
        <v>0</v>
      </c>
      <c r="K1688" s="50">
        <v>0</v>
      </c>
      <c r="L1688" s="50">
        <v>0</v>
      </c>
      <c r="M1688" s="50">
        <v>0</v>
      </c>
      <c r="N1688" s="50">
        <v>0</v>
      </c>
      <c r="O1688" s="50">
        <v>5552658</v>
      </c>
      <c r="P1688" s="71">
        <f t="shared" si="53"/>
        <v>0</v>
      </c>
    </row>
    <row r="1689" spans="1:16" ht="14.4" x14ac:dyDescent="0.2">
      <c r="A1689" s="51" t="s">
        <v>727</v>
      </c>
      <c r="B1689" s="51" t="s">
        <v>729</v>
      </c>
      <c r="C1689" s="70" t="str">
        <f t="shared" si="52"/>
        <v>21376000 CONSEJO NAC.POLÍTICA PÚBLICA PERSONA JOV</v>
      </c>
      <c r="D1689" s="51" t="s">
        <v>685</v>
      </c>
      <c r="E1689" s="51" t="s">
        <v>471</v>
      </c>
      <c r="F1689" s="51" t="s">
        <v>472</v>
      </c>
      <c r="G1689" s="50">
        <v>5550958</v>
      </c>
      <c r="H1689" s="50">
        <v>5550958</v>
      </c>
      <c r="I1689" s="50">
        <v>3976744.5</v>
      </c>
      <c r="J1689" s="50">
        <v>0</v>
      </c>
      <c r="K1689" s="50">
        <v>0</v>
      </c>
      <c r="L1689" s="50">
        <v>0</v>
      </c>
      <c r="M1689" s="50">
        <v>0</v>
      </c>
      <c r="N1689" s="50">
        <v>0</v>
      </c>
      <c r="O1689" s="50">
        <v>5550958</v>
      </c>
      <c r="P1689" s="71">
        <f t="shared" si="53"/>
        <v>0</v>
      </c>
    </row>
    <row r="1690" spans="1:16" ht="14.4" x14ac:dyDescent="0.2">
      <c r="A1690" s="51" t="s">
        <v>727</v>
      </c>
      <c r="B1690" s="51" t="s">
        <v>729</v>
      </c>
      <c r="C1690" s="70" t="str">
        <f t="shared" si="52"/>
        <v>21376000 CONSEJO NAC.POLÍTICA PÚBLICA PERSONA JOV</v>
      </c>
      <c r="D1690" s="51" t="s">
        <v>685</v>
      </c>
      <c r="E1690" s="51" t="s">
        <v>473</v>
      </c>
      <c r="F1690" s="51" t="s">
        <v>474</v>
      </c>
      <c r="G1690" s="50">
        <v>4765028</v>
      </c>
      <c r="H1690" s="50">
        <v>4765028</v>
      </c>
      <c r="I1690" s="50">
        <v>3594909</v>
      </c>
      <c r="J1690" s="50">
        <v>0</v>
      </c>
      <c r="K1690" s="50">
        <v>0</v>
      </c>
      <c r="L1690" s="50">
        <v>0</v>
      </c>
      <c r="M1690" s="50">
        <v>0</v>
      </c>
      <c r="N1690" s="50">
        <v>0</v>
      </c>
      <c r="O1690" s="50">
        <v>4765028</v>
      </c>
      <c r="P1690" s="71">
        <f t="shared" si="53"/>
        <v>0</v>
      </c>
    </row>
    <row r="1691" spans="1:16" ht="14.4" x14ac:dyDescent="0.2">
      <c r="A1691" s="51" t="s">
        <v>727</v>
      </c>
      <c r="B1691" s="51" t="s">
        <v>729</v>
      </c>
      <c r="C1691" s="70" t="str">
        <f t="shared" si="52"/>
        <v>21376000 CONSEJO NAC.POLÍTICA PÚBLICA PERSONA JOV</v>
      </c>
      <c r="D1691" s="51" t="s">
        <v>685</v>
      </c>
      <c r="E1691" s="51" t="s">
        <v>475</v>
      </c>
      <c r="F1691" s="51" t="s">
        <v>476</v>
      </c>
      <c r="G1691" s="50">
        <v>5417232</v>
      </c>
      <c r="H1691" s="50">
        <v>5417232</v>
      </c>
      <c r="I1691" s="50">
        <v>4624964</v>
      </c>
      <c r="J1691" s="50">
        <v>0</v>
      </c>
      <c r="K1691" s="50">
        <v>0</v>
      </c>
      <c r="L1691" s="50">
        <v>0</v>
      </c>
      <c r="M1691" s="50">
        <v>0</v>
      </c>
      <c r="N1691" s="50">
        <v>0</v>
      </c>
      <c r="O1691" s="50">
        <v>5417232</v>
      </c>
      <c r="P1691" s="71">
        <f t="shared" si="53"/>
        <v>0</v>
      </c>
    </row>
    <row r="1692" spans="1:16" ht="14.4" x14ac:dyDescent="0.2">
      <c r="A1692" s="51" t="s">
        <v>727</v>
      </c>
      <c r="B1692" s="51" t="s">
        <v>729</v>
      </c>
      <c r="C1692" s="70" t="str">
        <f t="shared" si="52"/>
        <v>21376000 CONSEJO NAC.POLÍTICA PÚBLICA PERSONA JOV</v>
      </c>
      <c r="D1692" s="51" t="s">
        <v>685</v>
      </c>
      <c r="E1692" s="51" t="s">
        <v>477</v>
      </c>
      <c r="F1692" s="51" t="s">
        <v>478</v>
      </c>
      <c r="G1692" s="50">
        <v>9603463</v>
      </c>
      <c r="H1692" s="50">
        <v>9603463</v>
      </c>
      <c r="I1692" s="50">
        <v>5862367.75</v>
      </c>
      <c r="J1692" s="50">
        <v>0</v>
      </c>
      <c r="K1692" s="50">
        <v>0</v>
      </c>
      <c r="L1692" s="50">
        <v>0</v>
      </c>
      <c r="M1692" s="50">
        <v>0</v>
      </c>
      <c r="N1692" s="50">
        <v>0</v>
      </c>
      <c r="O1692" s="50">
        <v>9603463</v>
      </c>
      <c r="P1692" s="71">
        <f t="shared" si="53"/>
        <v>0</v>
      </c>
    </row>
    <row r="1693" spans="1:16" ht="14.4" x14ac:dyDescent="0.2">
      <c r="A1693" s="51" t="s">
        <v>727</v>
      </c>
      <c r="B1693" s="51" t="s">
        <v>729</v>
      </c>
      <c r="C1693" s="70" t="str">
        <f t="shared" si="52"/>
        <v>21376000 CONSEJO NAC.POLÍTICA PÚBLICA PERSONA JOV</v>
      </c>
      <c r="D1693" s="51" t="s">
        <v>685</v>
      </c>
      <c r="E1693" s="51" t="s">
        <v>479</v>
      </c>
      <c r="F1693" s="51" t="s">
        <v>480</v>
      </c>
      <c r="G1693" s="50">
        <v>4421191</v>
      </c>
      <c r="H1693" s="50">
        <v>4421191</v>
      </c>
      <c r="I1693" s="50">
        <v>3105297.75</v>
      </c>
      <c r="J1693" s="50">
        <v>0</v>
      </c>
      <c r="K1693" s="50">
        <v>0</v>
      </c>
      <c r="L1693" s="50">
        <v>0</v>
      </c>
      <c r="M1693" s="50">
        <v>0</v>
      </c>
      <c r="N1693" s="50">
        <v>0</v>
      </c>
      <c r="O1693" s="50">
        <v>4421191</v>
      </c>
      <c r="P1693" s="71">
        <f t="shared" si="53"/>
        <v>0</v>
      </c>
    </row>
    <row r="1694" spans="1:16" ht="14.4" x14ac:dyDescent="0.2">
      <c r="A1694" s="51" t="s">
        <v>727</v>
      </c>
      <c r="B1694" s="51" t="s">
        <v>729</v>
      </c>
      <c r="C1694" s="70" t="str">
        <f t="shared" si="52"/>
        <v>21376000 CONSEJO NAC.POLÍTICA PÚBLICA PERSONA JOV</v>
      </c>
      <c r="D1694" s="51" t="s">
        <v>685</v>
      </c>
      <c r="E1694" s="51" t="s">
        <v>481</v>
      </c>
      <c r="F1694" s="51" t="s">
        <v>482</v>
      </c>
      <c r="G1694" s="50">
        <v>6188064</v>
      </c>
      <c r="H1694" s="50">
        <v>6188064</v>
      </c>
      <c r="I1694" s="50">
        <v>4408478</v>
      </c>
      <c r="J1694" s="50">
        <v>0</v>
      </c>
      <c r="K1694" s="50">
        <v>0</v>
      </c>
      <c r="L1694" s="50">
        <v>0</v>
      </c>
      <c r="M1694" s="50">
        <v>0</v>
      </c>
      <c r="N1694" s="50">
        <v>0</v>
      </c>
      <c r="O1694" s="50">
        <v>6188064</v>
      </c>
      <c r="P1694" s="71">
        <f t="shared" si="53"/>
        <v>0</v>
      </c>
    </row>
    <row r="1695" spans="1:16" ht="14.4" x14ac:dyDescent="0.2">
      <c r="A1695" s="51" t="s">
        <v>727</v>
      </c>
      <c r="B1695" s="51" t="s">
        <v>729</v>
      </c>
      <c r="C1695" s="70" t="str">
        <f t="shared" si="52"/>
        <v>21376000 CONSEJO NAC.POLÍTICA PÚBLICA PERSONA JOV</v>
      </c>
      <c r="D1695" s="51" t="s">
        <v>685</v>
      </c>
      <c r="E1695" s="51" t="s">
        <v>483</v>
      </c>
      <c r="F1695" s="51" t="s">
        <v>484</v>
      </c>
      <c r="G1695" s="50">
        <v>7770931</v>
      </c>
      <c r="H1695" s="50">
        <v>7770931</v>
      </c>
      <c r="I1695" s="50">
        <v>4471687.75</v>
      </c>
      <c r="J1695" s="50">
        <v>0</v>
      </c>
      <c r="K1695" s="50">
        <v>0</v>
      </c>
      <c r="L1695" s="50">
        <v>0</v>
      </c>
      <c r="M1695" s="50">
        <v>0</v>
      </c>
      <c r="N1695" s="50">
        <v>0</v>
      </c>
      <c r="O1695" s="50">
        <v>7770931</v>
      </c>
      <c r="P1695" s="71">
        <f t="shared" si="53"/>
        <v>0</v>
      </c>
    </row>
    <row r="1696" spans="1:16" ht="14.4" x14ac:dyDescent="0.2">
      <c r="A1696" s="51" t="s">
        <v>727</v>
      </c>
      <c r="B1696" s="51" t="s">
        <v>729</v>
      </c>
      <c r="C1696" s="70" t="str">
        <f t="shared" si="52"/>
        <v>21376000 CONSEJO NAC.POLÍTICA PÚBLICA PERSONA JOV</v>
      </c>
      <c r="D1696" s="51" t="s">
        <v>685</v>
      </c>
      <c r="E1696" s="51" t="s">
        <v>485</v>
      </c>
      <c r="F1696" s="51" t="s">
        <v>486</v>
      </c>
      <c r="G1696" s="50">
        <v>4864265</v>
      </c>
      <c r="H1696" s="50">
        <v>4864265</v>
      </c>
      <c r="I1696" s="50">
        <v>3744031.25</v>
      </c>
      <c r="J1696" s="50">
        <v>0</v>
      </c>
      <c r="K1696" s="50">
        <v>0</v>
      </c>
      <c r="L1696" s="50">
        <v>0</v>
      </c>
      <c r="M1696" s="50">
        <v>0</v>
      </c>
      <c r="N1696" s="50">
        <v>0</v>
      </c>
      <c r="O1696" s="50">
        <v>4864265</v>
      </c>
      <c r="P1696" s="71">
        <f t="shared" si="53"/>
        <v>0</v>
      </c>
    </row>
    <row r="1697" spans="1:16" ht="14.4" x14ac:dyDescent="0.2">
      <c r="A1697" s="51" t="s">
        <v>727</v>
      </c>
      <c r="B1697" s="51" t="s">
        <v>729</v>
      </c>
      <c r="C1697" s="70" t="str">
        <f t="shared" si="52"/>
        <v>21376000 CONSEJO NAC.POLÍTICA PÚBLICA PERSONA JOV</v>
      </c>
      <c r="D1697" s="51" t="s">
        <v>685</v>
      </c>
      <c r="E1697" s="51" t="s">
        <v>487</v>
      </c>
      <c r="F1697" s="51" t="s">
        <v>488</v>
      </c>
      <c r="G1697" s="50">
        <v>6281656</v>
      </c>
      <c r="H1697" s="50">
        <v>6281656</v>
      </c>
      <c r="I1697" s="50">
        <v>4377043</v>
      </c>
      <c r="J1697" s="50">
        <v>0</v>
      </c>
      <c r="K1697" s="50">
        <v>0</v>
      </c>
      <c r="L1697" s="50">
        <v>0</v>
      </c>
      <c r="M1697" s="50">
        <v>0</v>
      </c>
      <c r="N1697" s="50">
        <v>0</v>
      </c>
      <c r="O1697" s="50">
        <v>6281656</v>
      </c>
      <c r="P1697" s="71">
        <f t="shared" si="53"/>
        <v>0</v>
      </c>
    </row>
    <row r="1698" spans="1:16" ht="14.4" x14ac:dyDescent="0.2">
      <c r="A1698" s="51" t="s">
        <v>727</v>
      </c>
      <c r="B1698" s="51" t="s">
        <v>729</v>
      </c>
      <c r="C1698" s="70" t="str">
        <f t="shared" si="52"/>
        <v>21376000 CONSEJO NAC.POLÍTICA PÚBLICA PERSONA JOV</v>
      </c>
      <c r="D1698" s="51" t="s">
        <v>685</v>
      </c>
      <c r="E1698" s="51" t="s">
        <v>489</v>
      </c>
      <c r="F1698" s="51" t="s">
        <v>490</v>
      </c>
      <c r="G1698" s="50">
        <v>8428232</v>
      </c>
      <c r="H1698" s="50">
        <v>8428232</v>
      </c>
      <c r="I1698" s="50">
        <v>4907548</v>
      </c>
      <c r="J1698" s="50">
        <v>0</v>
      </c>
      <c r="K1698" s="50">
        <v>0</v>
      </c>
      <c r="L1698" s="50">
        <v>0</v>
      </c>
      <c r="M1698" s="50">
        <v>0</v>
      </c>
      <c r="N1698" s="50">
        <v>0</v>
      </c>
      <c r="O1698" s="50">
        <v>8428232</v>
      </c>
      <c r="P1698" s="71">
        <f t="shared" si="53"/>
        <v>0</v>
      </c>
    </row>
    <row r="1699" spans="1:16" ht="14.4" x14ac:dyDescent="0.2">
      <c r="A1699" s="51" t="s">
        <v>727</v>
      </c>
      <c r="B1699" s="51" t="s">
        <v>729</v>
      </c>
      <c r="C1699" s="70" t="str">
        <f t="shared" si="52"/>
        <v>21376000 CONSEJO NAC.POLÍTICA PÚBLICA PERSONA JOV</v>
      </c>
      <c r="D1699" s="51" t="s">
        <v>685</v>
      </c>
      <c r="E1699" s="51" t="s">
        <v>491</v>
      </c>
      <c r="F1699" s="51" t="s">
        <v>492</v>
      </c>
      <c r="G1699" s="50">
        <v>8644453</v>
      </c>
      <c r="H1699" s="50">
        <v>8644453</v>
      </c>
      <c r="I1699" s="50">
        <v>5905840.25</v>
      </c>
      <c r="J1699" s="50">
        <v>0</v>
      </c>
      <c r="K1699" s="50">
        <v>0</v>
      </c>
      <c r="L1699" s="50">
        <v>0</v>
      </c>
      <c r="M1699" s="50">
        <v>0</v>
      </c>
      <c r="N1699" s="50">
        <v>0</v>
      </c>
      <c r="O1699" s="50">
        <v>8644453</v>
      </c>
      <c r="P1699" s="71">
        <f t="shared" si="53"/>
        <v>0</v>
      </c>
    </row>
    <row r="1700" spans="1:16" ht="14.4" x14ac:dyDescent="0.2">
      <c r="A1700" s="51" t="s">
        <v>727</v>
      </c>
      <c r="B1700" s="51" t="s">
        <v>729</v>
      </c>
      <c r="C1700" s="70" t="str">
        <f t="shared" si="52"/>
        <v>21376000 CONSEJO NAC.POLÍTICA PÚBLICA PERSONA JOV</v>
      </c>
      <c r="D1700" s="51" t="s">
        <v>685</v>
      </c>
      <c r="E1700" s="51" t="s">
        <v>493</v>
      </c>
      <c r="F1700" s="51" t="s">
        <v>494</v>
      </c>
      <c r="G1700" s="50">
        <v>7660703</v>
      </c>
      <c r="H1700" s="50">
        <v>7660703</v>
      </c>
      <c r="I1700" s="50">
        <v>5128043.75</v>
      </c>
      <c r="J1700" s="50">
        <v>0</v>
      </c>
      <c r="K1700" s="50">
        <v>0</v>
      </c>
      <c r="L1700" s="50">
        <v>0</v>
      </c>
      <c r="M1700" s="50">
        <v>0</v>
      </c>
      <c r="N1700" s="50">
        <v>0</v>
      </c>
      <c r="O1700" s="50">
        <v>7660703</v>
      </c>
      <c r="P1700" s="71">
        <f t="shared" si="53"/>
        <v>0</v>
      </c>
    </row>
    <row r="1701" spans="1:16" ht="14.4" x14ac:dyDescent="0.2">
      <c r="A1701" s="51" t="s">
        <v>727</v>
      </c>
      <c r="B1701" s="51" t="s">
        <v>729</v>
      </c>
      <c r="C1701" s="70" t="str">
        <f t="shared" si="52"/>
        <v>21376000 CONSEJO NAC.POLÍTICA PÚBLICA PERSONA JOV</v>
      </c>
      <c r="D1701" s="51" t="s">
        <v>685</v>
      </c>
      <c r="E1701" s="51" t="s">
        <v>495</v>
      </c>
      <c r="F1701" s="51" t="s">
        <v>496</v>
      </c>
      <c r="G1701" s="50">
        <v>5921004</v>
      </c>
      <c r="H1701" s="50">
        <v>5921004</v>
      </c>
      <c r="I1701" s="50">
        <v>4321224</v>
      </c>
      <c r="J1701" s="50">
        <v>0</v>
      </c>
      <c r="K1701" s="50">
        <v>0</v>
      </c>
      <c r="L1701" s="50">
        <v>0</v>
      </c>
      <c r="M1701" s="50">
        <v>0</v>
      </c>
      <c r="N1701" s="50">
        <v>0</v>
      </c>
      <c r="O1701" s="50">
        <v>5921004</v>
      </c>
      <c r="P1701" s="71">
        <f t="shared" si="53"/>
        <v>0</v>
      </c>
    </row>
    <row r="1702" spans="1:16" ht="14.4" x14ac:dyDescent="0.2">
      <c r="A1702" s="51" t="s">
        <v>727</v>
      </c>
      <c r="B1702" s="51" t="s">
        <v>729</v>
      </c>
      <c r="C1702" s="70" t="str">
        <f t="shared" si="52"/>
        <v>21376000 CONSEJO NAC.POLÍTICA PÚBLICA PERSONA JOV</v>
      </c>
      <c r="D1702" s="51" t="s">
        <v>685</v>
      </c>
      <c r="E1702" s="51" t="s">
        <v>497</v>
      </c>
      <c r="F1702" s="51" t="s">
        <v>498</v>
      </c>
      <c r="G1702" s="50">
        <v>5101018</v>
      </c>
      <c r="H1702" s="50">
        <v>5101018</v>
      </c>
      <c r="I1702" s="50">
        <v>4021221.5</v>
      </c>
      <c r="J1702" s="50">
        <v>0</v>
      </c>
      <c r="K1702" s="50">
        <v>0</v>
      </c>
      <c r="L1702" s="50">
        <v>0</v>
      </c>
      <c r="M1702" s="50">
        <v>0</v>
      </c>
      <c r="N1702" s="50">
        <v>0</v>
      </c>
      <c r="O1702" s="50">
        <v>5101018</v>
      </c>
      <c r="P1702" s="71">
        <f t="shared" si="53"/>
        <v>0</v>
      </c>
    </row>
    <row r="1703" spans="1:16" ht="14.4" x14ac:dyDescent="0.2">
      <c r="A1703" s="51" t="s">
        <v>727</v>
      </c>
      <c r="B1703" s="51" t="s">
        <v>729</v>
      </c>
      <c r="C1703" s="70" t="str">
        <f t="shared" si="52"/>
        <v>21376000 CONSEJO NAC.POLÍTICA PÚBLICA PERSONA JOV</v>
      </c>
      <c r="D1703" s="51" t="s">
        <v>685</v>
      </c>
      <c r="E1703" s="51" t="s">
        <v>499</v>
      </c>
      <c r="F1703" s="51" t="s">
        <v>500</v>
      </c>
      <c r="G1703" s="50">
        <v>7577230</v>
      </c>
      <c r="H1703" s="50">
        <v>7577230</v>
      </c>
      <c r="I1703" s="50">
        <v>5203033.5</v>
      </c>
      <c r="J1703" s="50">
        <v>0</v>
      </c>
      <c r="K1703" s="50">
        <v>0</v>
      </c>
      <c r="L1703" s="50">
        <v>0</v>
      </c>
      <c r="M1703" s="50">
        <v>0</v>
      </c>
      <c r="N1703" s="50">
        <v>0</v>
      </c>
      <c r="O1703" s="50">
        <v>7577230</v>
      </c>
      <c r="P1703" s="71">
        <f t="shared" si="53"/>
        <v>0</v>
      </c>
    </row>
    <row r="1704" spans="1:16" ht="14.4" x14ac:dyDescent="0.2">
      <c r="A1704" s="51" t="s">
        <v>727</v>
      </c>
      <c r="B1704" s="51" t="s">
        <v>729</v>
      </c>
      <c r="C1704" s="70" t="str">
        <f t="shared" si="52"/>
        <v>21376000 CONSEJO NAC.POLÍTICA PÚBLICA PERSONA JOV</v>
      </c>
      <c r="D1704" s="51" t="s">
        <v>685</v>
      </c>
      <c r="E1704" s="51" t="s">
        <v>501</v>
      </c>
      <c r="F1704" s="51" t="s">
        <v>502</v>
      </c>
      <c r="G1704" s="50">
        <v>6640770</v>
      </c>
      <c r="H1704" s="50">
        <v>6640770</v>
      </c>
      <c r="I1704" s="50">
        <v>4507998.5</v>
      </c>
      <c r="J1704" s="50">
        <v>0</v>
      </c>
      <c r="K1704" s="50">
        <v>0</v>
      </c>
      <c r="L1704" s="50">
        <v>0</v>
      </c>
      <c r="M1704" s="50">
        <v>0</v>
      </c>
      <c r="N1704" s="50">
        <v>0</v>
      </c>
      <c r="O1704" s="50">
        <v>6640770</v>
      </c>
      <c r="P1704" s="71">
        <f t="shared" si="53"/>
        <v>0</v>
      </c>
    </row>
    <row r="1705" spans="1:16" ht="14.4" x14ac:dyDescent="0.2">
      <c r="A1705" s="51" t="s">
        <v>727</v>
      </c>
      <c r="B1705" s="51" t="s">
        <v>729</v>
      </c>
      <c r="C1705" s="70" t="str">
        <f t="shared" si="52"/>
        <v>21376000 CONSEJO NAC.POLÍTICA PÚBLICA PERSONA JOV</v>
      </c>
      <c r="D1705" s="51" t="s">
        <v>685</v>
      </c>
      <c r="E1705" s="51" t="s">
        <v>503</v>
      </c>
      <c r="F1705" s="51" t="s">
        <v>504</v>
      </c>
      <c r="G1705" s="50">
        <v>7881578</v>
      </c>
      <c r="H1705" s="50">
        <v>7881578</v>
      </c>
      <c r="I1705" s="50">
        <v>5306667.5</v>
      </c>
      <c r="J1705" s="50">
        <v>0</v>
      </c>
      <c r="K1705" s="50">
        <v>0</v>
      </c>
      <c r="L1705" s="50">
        <v>0</v>
      </c>
      <c r="M1705" s="50">
        <v>0</v>
      </c>
      <c r="N1705" s="50">
        <v>0</v>
      </c>
      <c r="O1705" s="50">
        <v>7881578</v>
      </c>
      <c r="P1705" s="71">
        <f t="shared" si="53"/>
        <v>0</v>
      </c>
    </row>
    <row r="1706" spans="1:16" ht="14.4" x14ac:dyDescent="0.2">
      <c r="A1706" s="51" t="s">
        <v>727</v>
      </c>
      <c r="B1706" s="51" t="s">
        <v>729</v>
      </c>
      <c r="C1706" s="70" t="str">
        <f t="shared" si="52"/>
        <v>21376000 CONSEJO NAC.POLÍTICA PÚBLICA PERSONA JOV</v>
      </c>
      <c r="D1706" s="51" t="s">
        <v>685</v>
      </c>
      <c r="E1706" s="51" t="s">
        <v>505</v>
      </c>
      <c r="F1706" s="51" t="s">
        <v>506</v>
      </c>
      <c r="G1706" s="50">
        <v>5339766</v>
      </c>
      <c r="H1706" s="50">
        <v>5339766</v>
      </c>
      <c r="I1706" s="50">
        <v>4083544.5</v>
      </c>
      <c r="J1706" s="50">
        <v>0</v>
      </c>
      <c r="K1706" s="50">
        <v>0</v>
      </c>
      <c r="L1706" s="50">
        <v>0</v>
      </c>
      <c r="M1706" s="50">
        <v>0</v>
      </c>
      <c r="N1706" s="50">
        <v>0</v>
      </c>
      <c r="O1706" s="50">
        <v>5339766</v>
      </c>
      <c r="P1706" s="71">
        <f t="shared" si="53"/>
        <v>0</v>
      </c>
    </row>
    <row r="1707" spans="1:16" ht="14.4" x14ac:dyDescent="0.2">
      <c r="A1707" s="51" t="s">
        <v>727</v>
      </c>
      <c r="B1707" s="51" t="s">
        <v>729</v>
      </c>
      <c r="C1707" s="70" t="str">
        <f t="shared" si="52"/>
        <v>21376000 CONSEJO NAC.POLÍTICA PÚBLICA PERSONA JOV</v>
      </c>
      <c r="D1707" s="51" t="s">
        <v>685</v>
      </c>
      <c r="E1707" s="51" t="s">
        <v>507</v>
      </c>
      <c r="F1707" s="51" t="s">
        <v>508</v>
      </c>
      <c r="G1707" s="50">
        <v>8050434</v>
      </c>
      <c r="H1707" s="50">
        <v>8050434</v>
      </c>
      <c r="I1707" s="50">
        <v>5287612.5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8050434</v>
      </c>
      <c r="P1707" s="71">
        <f t="shared" si="53"/>
        <v>0</v>
      </c>
    </row>
    <row r="1708" spans="1:16" ht="14.4" x14ac:dyDescent="0.2">
      <c r="A1708" s="51" t="s">
        <v>727</v>
      </c>
      <c r="B1708" s="51" t="s">
        <v>729</v>
      </c>
      <c r="C1708" s="70" t="str">
        <f t="shared" si="52"/>
        <v>21376000 CONSEJO NAC.POLÍTICA PÚBLICA PERSONA JOV</v>
      </c>
      <c r="D1708" s="51" t="s">
        <v>685</v>
      </c>
      <c r="E1708" s="51" t="s">
        <v>509</v>
      </c>
      <c r="F1708" s="51" t="s">
        <v>510</v>
      </c>
      <c r="G1708" s="50">
        <v>6004259</v>
      </c>
      <c r="H1708" s="50">
        <v>6004259</v>
      </c>
      <c r="I1708" s="50">
        <v>3735591.75</v>
      </c>
      <c r="J1708" s="50">
        <v>0</v>
      </c>
      <c r="K1708" s="50">
        <v>0</v>
      </c>
      <c r="L1708" s="50">
        <v>0</v>
      </c>
      <c r="M1708" s="50">
        <v>0</v>
      </c>
      <c r="N1708" s="50">
        <v>0</v>
      </c>
      <c r="O1708" s="50">
        <v>6004259</v>
      </c>
      <c r="P1708" s="71">
        <f t="shared" si="53"/>
        <v>0</v>
      </c>
    </row>
    <row r="1709" spans="1:16" ht="14.4" x14ac:dyDescent="0.2">
      <c r="A1709" s="51" t="s">
        <v>727</v>
      </c>
      <c r="B1709" s="51" t="s">
        <v>729</v>
      </c>
      <c r="C1709" s="70" t="str">
        <f t="shared" si="52"/>
        <v>21376000 CONSEJO NAC.POLÍTICA PÚBLICA PERSONA JOV</v>
      </c>
      <c r="D1709" s="51" t="s">
        <v>685</v>
      </c>
      <c r="E1709" s="51" t="s">
        <v>511</v>
      </c>
      <c r="F1709" s="51" t="s">
        <v>512</v>
      </c>
      <c r="G1709" s="50">
        <v>5786486</v>
      </c>
      <c r="H1709" s="50">
        <v>5786486</v>
      </c>
      <c r="I1709" s="50">
        <v>3978006.5</v>
      </c>
      <c r="J1709" s="50">
        <v>0</v>
      </c>
      <c r="K1709" s="50">
        <v>0</v>
      </c>
      <c r="L1709" s="50">
        <v>0</v>
      </c>
      <c r="M1709" s="50">
        <v>0</v>
      </c>
      <c r="N1709" s="50">
        <v>0</v>
      </c>
      <c r="O1709" s="50">
        <v>5786486</v>
      </c>
      <c r="P1709" s="71">
        <f t="shared" si="53"/>
        <v>0</v>
      </c>
    </row>
    <row r="1710" spans="1:16" ht="14.4" x14ac:dyDescent="0.2">
      <c r="A1710" s="51" t="s">
        <v>727</v>
      </c>
      <c r="B1710" s="51" t="s">
        <v>729</v>
      </c>
      <c r="C1710" s="70" t="str">
        <f t="shared" si="52"/>
        <v>21376000 CONSEJO NAC.POLÍTICA PÚBLICA PERSONA JOV</v>
      </c>
      <c r="D1710" s="51" t="s">
        <v>685</v>
      </c>
      <c r="E1710" s="51" t="s">
        <v>513</v>
      </c>
      <c r="F1710" s="51" t="s">
        <v>514</v>
      </c>
      <c r="G1710" s="50">
        <v>5024210</v>
      </c>
      <c r="H1710" s="50">
        <v>5024210</v>
      </c>
      <c r="I1710" s="50">
        <v>3633607.5</v>
      </c>
      <c r="J1710" s="50">
        <v>0</v>
      </c>
      <c r="K1710" s="50">
        <v>0</v>
      </c>
      <c r="L1710" s="50">
        <v>0</v>
      </c>
      <c r="M1710" s="50">
        <v>0</v>
      </c>
      <c r="N1710" s="50">
        <v>0</v>
      </c>
      <c r="O1710" s="50">
        <v>5024210</v>
      </c>
      <c r="P1710" s="71">
        <f t="shared" si="53"/>
        <v>0</v>
      </c>
    </row>
    <row r="1711" spans="1:16" ht="14.4" x14ac:dyDescent="0.2">
      <c r="A1711" s="51" t="s">
        <v>727</v>
      </c>
      <c r="B1711" s="51" t="s">
        <v>729</v>
      </c>
      <c r="C1711" s="70" t="str">
        <f t="shared" si="52"/>
        <v>21376000 CONSEJO NAC.POLÍTICA PÚBLICA PERSONA JOV</v>
      </c>
      <c r="D1711" s="51" t="s">
        <v>685</v>
      </c>
      <c r="E1711" s="51" t="s">
        <v>515</v>
      </c>
      <c r="F1711" s="51" t="s">
        <v>516</v>
      </c>
      <c r="G1711" s="50">
        <v>4809583</v>
      </c>
      <c r="H1711" s="50">
        <v>4809583</v>
      </c>
      <c r="I1711" s="50">
        <v>3775901.75</v>
      </c>
      <c r="J1711" s="50">
        <v>0</v>
      </c>
      <c r="K1711" s="50">
        <v>0</v>
      </c>
      <c r="L1711" s="50">
        <v>0</v>
      </c>
      <c r="M1711" s="50">
        <v>0</v>
      </c>
      <c r="N1711" s="50">
        <v>0</v>
      </c>
      <c r="O1711" s="50">
        <v>4809583</v>
      </c>
      <c r="P1711" s="71">
        <f t="shared" si="53"/>
        <v>0</v>
      </c>
    </row>
    <row r="1712" spans="1:16" ht="14.4" x14ac:dyDescent="0.2">
      <c r="A1712" s="51" t="s">
        <v>727</v>
      </c>
      <c r="B1712" s="51" t="s">
        <v>729</v>
      </c>
      <c r="C1712" s="70" t="str">
        <f t="shared" si="52"/>
        <v>21376000 CONSEJO NAC.POLÍTICA PÚBLICA PERSONA JOV</v>
      </c>
      <c r="D1712" s="51" t="s">
        <v>685</v>
      </c>
      <c r="E1712" s="51" t="s">
        <v>517</v>
      </c>
      <c r="F1712" s="51" t="s">
        <v>518</v>
      </c>
      <c r="G1712" s="50">
        <v>7076015</v>
      </c>
      <c r="H1712" s="50">
        <v>7076015</v>
      </c>
      <c r="I1712" s="50">
        <v>4190539.75</v>
      </c>
      <c r="J1712" s="50">
        <v>0</v>
      </c>
      <c r="K1712" s="50">
        <v>0</v>
      </c>
      <c r="L1712" s="50">
        <v>0</v>
      </c>
      <c r="M1712" s="50">
        <v>0</v>
      </c>
      <c r="N1712" s="50">
        <v>0</v>
      </c>
      <c r="O1712" s="50">
        <v>7076015</v>
      </c>
      <c r="P1712" s="71">
        <f t="shared" si="53"/>
        <v>0</v>
      </c>
    </row>
    <row r="1713" spans="1:16" ht="14.4" x14ac:dyDescent="0.2">
      <c r="A1713" s="51" t="s">
        <v>727</v>
      </c>
      <c r="B1713" s="51" t="s">
        <v>729</v>
      </c>
      <c r="C1713" s="70" t="str">
        <f t="shared" si="52"/>
        <v>21376000 CONSEJO NAC.POLÍTICA PÚBLICA PERSONA JOV</v>
      </c>
      <c r="D1713" s="51" t="s">
        <v>685</v>
      </c>
      <c r="E1713" s="51" t="s">
        <v>519</v>
      </c>
      <c r="F1713" s="51" t="s">
        <v>520</v>
      </c>
      <c r="G1713" s="50">
        <v>7216063</v>
      </c>
      <c r="H1713" s="50">
        <v>7216063</v>
      </c>
      <c r="I1713" s="50">
        <v>5862133.75</v>
      </c>
      <c r="J1713" s="50">
        <v>0</v>
      </c>
      <c r="K1713" s="50">
        <v>0</v>
      </c>
      <c r="L1713" s="50">
        <v>0</v>
      </c>
      <c r="M1713" s="50">
        <v>0</v>
      </c>
      <c r="N1713" s="50">
        <v>0</v>
      </c>
      <c r="O1713" s="50">
        <v>7216063</v>
      </c>
      <c r="P1713" s="71">
        <f t="shared" si="53"/>
        <v>0</v>
      </c>
    </row>
    <row r="1714" spans="1:16" ht="14.4" x14ac:dyDescent="0.2">
      <c r="A1714" s="51" t="s">
        <v>727</v>
      </c>
      <c r="B1714" s="51" t="s">
        <v>729</v>
      </c>
      <c r="C1714" s="70" t="str">
        <f t="shared" si="52"/>
        <v>21376000 CONSEJO NAC.POLÍTICA PÚBLICA PERSONA JOV</v>
      </c>
      <c r="D1714" s="51" t="s">
        <v>685</v>
      </c>
      <c r="E1714" s="51" t="s">
        <v>521</v>
      </c>
      <c r="F1714" s="51" t="s">
        <v>522</v>
      </c>
      <c r="G1714" s="50">
        <v>6016076</v>
      </c>
      <c r="H1714" s="50">
        <v>6016076</v>
      </c>
      <c r="I1714" s="50">
        <v>4492402</v>
      </c>
      <c r="J1714" s="50">
        <v>0</v>
      </c>
      <c r="K1714" s="50">
        <v>0</v>
      </c>
      <c r="L1714" s="50">
        <v>0</v>
      </c>
      <c r="M1714" s="50">
        <v>0</v>
      </c>
      <c r="N1714" s="50">
        <v>0</v>
      </c>
      <c r="O1714" s="50">
        <v>6016076</v>
      </c>
      <c r="P1714" s="71">
        <f t="shared" si="53"/>
        <v>0</v>
      </c>
    </row>
    <row r="1715" spans="1:16" ht="14.4" x14ac:dyDescent="0.2">
      <c r="A1715" s="51" t="s">
        <v>727</v>
      </c>
      <c r="B1715" s="51" t="s">
        <v>729</v>
      </c>
      <c r="C1715" s="70" t="str">
        <f t="shared" si="52"/>
        <v>21376000 CONSEJO NAC.POLÍTICA PÚBLICA PERSONA JOV</v>
      </c>
      <c r="D1715" s="51" t="s">
        <v>685</v>
      </c>
      <c r="E1715" s="51" t="s">
        <v>523</v>
      </c>
      <c r="F1715" s="51" t="s">
        <v>524</v>
      </c>
      <c r="G1715" s="50">
        <v>6841595</v>
      </c>
      <c r="H1715" s="50">
        <v>6841595</v>
      </c>
      <c r="I1715" s="50">
        <v>5046497.75</v>
      </c>
      <c r="J1715" s="50">
        <v>0</v>
      </c>
      <c r="K1715" s="50">
        <v>0</v>
      </c>
      <c r="L1715" s="50">
        <v>0</v>
      </c>
      <c r="M1715" s="50">
        <v>0</v>
      </c>
      <c r="N1715" s="50">
        <v>0</v>
      </c>
      <c r="O1715" s="50">
        <v>6841595</v>
      </c>
      <c r="P1715" s="71">
        <f t="shared" si="53"/>
        <v>0</v>
      </c>
    </row>
    <row r="1716" spans="1:16" ht="14.4" x14ac:dyDescent="0.2">
      <c r="A1716" s="51" t="s">
        <v>727</v>
      </c>
      <c r="B1716" s="51" t="s">
        <v>729</v>
      </c>
      <c r="C1716" s="70" t="str">
        <f t="shared" si="52"/>
        <v>21376000 CONSEJO NAC.POLÍTICA PÚBLICA PERSONA JOV</v>
      </c>
      <c r="D1716" s="51" t="s">
        <v>685</v>
      </c>
      <c r="E1716" s="51" t="s">
        <v>525</v>
      </c>
      <c r="F1716" s="51" t="s">
        <v>526</v>
      </c>
      <c r="G1716" s="50">
        <v>5872672</v>
      </c>
      <c r="H1716" s="50">
        <v>5872672</v>
      </c>
      <c r="I1716" s="50">
        <v>4160141</v>
      </c>
      <c r="J1716" s="50">
        <v>0</v>
      </c>
      <c r="K1716" s="50">
        <v>0</v>
      </c>
      <c r="L1716" s="50">
        <v>0</v>
      </c>
      <c r="M1716" s="50">
        <v>0</v>
      </c>
      <c r="N1716" s="50">
        <v>0</v>
      </c>
      <c r="O1716" s="50">
        <v>5872672</v>
      </c>
      <c r="P1716" s="71">
        <f t="shared" si="53"/>
        <v>0</v>
      </c>
    </row>
    <row r="1717" spans="1:16" ht="14.4" x14ac:dyDescent="0.2">
      <c r="A1717" s="51" t="s">
        <v>727</v>
      </c>
      <c r="B1717" s="51" t="s">
        <v>729</v>
      </c>
      <c r="C1717" s="70" t="str">
        <f t="shared" si="52"/>
        <v>21376000 CONSEJO NAC.POLÍTICA PÚBLICA PERSONA JOV</v>
      </c>
      <c r="D1717" s="51" t="s">
        <v>685</v>
      </c>
      <c r="E1717" s="51" t="s">
        <v>527</v>
      </c>
      <c r="F1717" s="51" t="s">
        <v>528</v>
      </c>
      <c r="G1717" s="50">
        <v>5464097</v>
      </c>
      <c r="H1717" s="50">
        <v>5464097</v>
      </c>
      <c r="I1717" s="50">
        <v>4067032.25</v>
      </c>
      <c r="J1717" s="50">
        <v>0</v>
      </c>
      <c r="K1717" s="50">
        <v>0</v>
      </c>
      <c r="L1717" s="50">
        <v>0</v>
      </c>
      <c r="M1717" s="50">
        <v>0</v>
      </c>
      <c r="N1717" s="50">
        <v>0</v>
      </c>
      <c r="O1717" s="50">
        <v>5464097</v>
      </c>
      <c r="P1717" s="71">
        <f t="shared" si="53"/>
        <v>0</v>
      </c>
    </row>
    <row r="1718" spans="1:16" ht="14.4" x14ac:dyDescent="0.2">
      <c r="A1718" s="51" t="s">
        <v>727</v>
      </c>
      <c r="B1718" s="51" t="s">
        <v>729</v>
      </c>
      <c r="C1718" s="70" t="str">
        <f t="shared" si="52"/>
        <v>21376000 CONSEJO NAC.POLÍTICA PÚBLICA PERSONA JOV</v>
      </c>
      <c r="D1718" s="51" t="s">
        <v>685</v>
      </c>
      <c r="E1718" s="51" t="s">
        <v>529</v>
      </c>
      <c r="F1718" s="51" t="s">
        <v>530</v>
      </c>
      <c r="G1718" s="50">
        <v>7898015</v>
      </c>
      <c r="H1718" s="50">
        <v>7898015</v>
      </c>
      <c r="I1718" s="50">
        <v>6408620.75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7898015</v>
      </c>
      <c r="P1718" s="71">
        <f t="shared" si="53"/>
        <v>0</v>
      </c>
    </row>
    <row r="1719" spans="1:16" ht="14.4" x14ac:dyDescent="0.2">
      <c r="A1719" s="51" t="s">
        <v>727</v>
      </c>
      <c r="B1719" s="51" t="s">
        <v>729</v>
      </c>
      <c r="C1719" s="70" t="str">
        <f t="shared" si="52"/>
        <v>21376000 CONSEJO NAC.POLÍTICA PÚBLICA PERSONA JOV</v>
      </c>
      <c r="D1719" s="51" t="s">
        <v>685</v>
      </c>
      <c r="E1719" s="51" t="s">
        <v>531</v>
      </c>
      <c r="F1719" s="51" t="s">
        <v>532</v>
      </c>
      <c r="G1719" s="50">
        <v>4696599</v>
      </c>
      <c r="H1719" s="50">
        <v>4696599</v>
      </c>
      <c r="I1719" s="50">
        <v>3816179.75</v>
      </c>
      <c r="J1719" s="50">
        <v>0</v>
      </c>
      <c r="K1719" s="50">
        <v>0</v>
      </c>
      <c r="L1719" s="50">
        <v>0</v>
      </c>
      <c r="M1719" s="50">
        <v>0</v>
      </c>
      <c r="N1719" s="50">
        <v>0</v>
      </c>
      <c r="O1719" s="50">
        <v>4696599</v>
      </c>
      <c r="P1719" s="71">
        <f t="shared" si="53"/>
        <v>0</v>
      </c>
    </row>
    <row r="1720" spans="1:16" ht="14.4" x14ac:dyDescent="0.2">
      <c r="A1720" s="51" t="s">
        <v>727</v>
      </c>
      <c r="B1720" s="51" t="s">
        <v>729</v>
      </c>
      <c r="C1720" s="70" t="str">
        <f t="shared" si="52"/>
        <v>21376000 CONSEJO NAC.POLÍTICA PÚBLICA PERSONA JOV</v>
      </c>
      <c r="D1720" s="51" t="s">
        <v>685</v>
      </c>
      <c r="E1720" s="51" t="s">
        <v>533</v>
      </c>
      <c r="F1720" s="51" t="s">
        <v>534</v>
      </c>
      <c r="G1720" s="50">
        <v>6325814</v>
      </c>
      <c r="H1720" s="50">
        <v>6325814</v>
      </c>
      <c r="I1720" s="50">
        <v>4296778.5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6325814</v>
      </c>
      <c r="P1720" s="71">
        <f t="shared" si="53"/>
        <v>0</v>
      </c>
    </row>
    <row r="1721" spans="1:16" ht="14.4" x14ac:dyDescent="0.2">
      <c r="A1721" s="51" t="s">
        <v>727</v>
      </c>
      <c r="B1721" s="51" t="s">
        <v>729</v>
      </c>
      <c r="C1721" s="70" t="str">
        <f t="shared" si="52"/>
        <v>21376000 CONSEJO NAC.POLÍTICA PÚBLICA PERSONA JOV</v>
      </c>
      <c r="D1721" s="51" t="s">
        <v>685</v>
      </c>
      <c r="E1721" s="51" t="s">
        <v>535</v>
      </c>
      <c r="F1721" s="51" t="s">
        <v>536</v>
      </c>
      <c r="G1721" s="50">
        <v>6168131</v>
      </c>
      <c r="H1721" s="50">
        <v>6168131</v>
      </c>
      <c r="I1721" s="50">
        <v>4385988.75</v>
      </c>
      <c r="J1721" s="50">
        <v>0</v>
      </c>
      <c r="K1721" s="50">
        <v>0</v>
      </c>
      <c r="L1721" s="50">
        <v>0</v>
      </c>
      <c r="M1721" s="50">
        <v>0</v>
      </c>
      <c r="N1721" s="50">
        <v>0</v>
      </c>
      <c r="O1721" s="50">
        <v>6168131</v>
      </c>
      <c r="P1721" s="71">
        <f t="shared" si="53"/>
        <v>0</v>
      </c>
    </row>
    <row r="1722" spans="1:16" ht="14.4" x14ac:dyDescent="0.2">
      <c r="A1722" s="51" t="s">
        <v>727</v>
      </c>
      <c r="B1722" s="51" t="s">
        <v>729</v>
      </c>
      <c r="C1722" s="70" t="str">
        <f t="shared" si="52"/>
        <v>21376000 CONSEJO NAC.POLÍTICA PÚBLICA PERSONA JOV</v>
      </c>
      <c r="D1722" s="51" t="s">
        <v>685</v>
      </c>
      <c r="E1722" s="51" t="s">
        <v>537</v>
      </c>
      <c r="F1722" s="51" t="s">
        <v>538</v>
      </c>
      <c r="G1722" s="50">
        <v>9248919</v>
      </c>
      <c r="H1722" s="50">
        <v>9248919</v>
      </c>
      <c r="I1722" s="50">
        <v>5439654.75</v>
      </c>
      <c r="J1722" s="50">
        <v>0</v>
      </c>
      <c r="K1722" s="50">
        <v>0</v>
      </c>
      <c r="L1722" s="50">
        <v>0</v>
      </c>
      <c r="M1722" s="50">
        <v>0</v>
      </c>
      <c r="N1722" s="50">
        <v>0</v>
      </c>
      <c r="O1722" s="50">
        <v>9248919</v>
      </c>
      <c r="P1722" s="71">
        <f t="shared" si="53"/>
        <v>0</v>
      </c>
    </row>
    <row r="1723" spans="1:16" ht="14.4" x14ac:dyDescent="0.2">
      <c r="A1723" s="51" t="s">
        <v>727</v>
      </c>
      <c r="B1723" s="51" t="s">
        <v>729</v>
      </c>
      <c r="C1723" s="70" t="str">
        <f t="shared" si="52"/>
        <v>21376000 CONSEJO NAC.POLÍTICA PÚBLICA PERSONA JOV</v>
      </c>
      <c r="D1723" s="51" t="s">
        <v>685</v>
      </c>
      <c r="E1723" s="51" t="s">
        <v>539</v>
      </c>
      <c r="F1723" s="51" t="s">
        <v>540</v>
      </c>
      <c r="G1723" s="50">
        <v>4609750</v>
      </c>
      <c r="H1723" s="50">
        <v>4609750</v>
      </c>
      <c r="I1723" s="50">
        <v>3309656.5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4609750</v>
      </c>
      <c r="P1723" s="71">
        <f t="shared" si="53"/>
        <v>0</v>
      </c>
    </row>
    <row r="1724" spans="1:16" ht="14.4" x14ac:dyDescent="0.2">
      <c r="A1724" s="51" t="s">
        <v>727</v>
      </c>
      <c r="B1724" s="51" t="s">
        <v>729</v>
      </c>
      <c r="C1724" s="70" t="str">
        <f t="shared" si="52"/>
        <v>21376000 CONSEJO NAC.POLÍTICA PÚBLICA PERSONA JOV</v>
      </c>
      <c r="D1724" s="51" t="s">
        <v>685</v>
      </c>
      <c r="E1724" s="51" t="s">
        <v>541</v>
      </c>
      <c r="F1724" s="51" t="s">
        <v>542</v>
      </c>
      <c r="G1724" s="50">
        <v>8643397</v>
      </c>
      <c r="H1724" s="50">
        <v>8643397</v>
      </c>
      <c r="I1724" s="50">
        <v>4549508.25</v>
      </c>
      <c r="J1724" s="50">
        <v>0</v>
      </c>
      <c r="K1724" s="50">
        <v>0</v>
      </c>
      <c r="L1724" s="50">
        <v>0</v>
      </c>
      <c r="M1724" s="50">
        <v>0</v>
      </c>
      <c r="N1724" s="50">
        <v>0</v>
      </c>
      <c r="O1724" s="50">
        <v>8643397</v>
      </c>
      <c r="P1724" s="71">
        <f t="shared" si="53"/>
        <v>0</v>
      </c>
    </row>
    <row r="1725" spans="1:16" ht="14.4" x14ac:dyDescent="0.2">
      <c r="A1725" s="51" t="s">
        <v>727</v>
      </c>
      <c r="B1725" s="51" t="s">
        <v>729</v>
      </c>
      <c r="C1725" s="70" t="str">
        <f t="shared" si="52"/>
        <v>21376000 CONSEJO NAC.POLÍTICA PÚBLICA PERSONA JOV</v>
      </c>
      <c r="D1725" s="51" t="s">
        <v>685</v>
      </c>
      <c r="E1725" s="51" t="s">
        <v>543</v>
      </c>
      <c r="F1725" s="51" t="s">
        <v>544</v>
      </c>
      <c r="G1725" s="50">
        <v>4873539</v>
      </c>
      <c r="H1725" s="50">
        <v>4873539</v>
      </c>
      <c r="I1725" s="50">
        <v>3874901.75</v>
      </c>
      <c r="J1725" s="50">
        <v>0</v>
      </c>
      <c r="K1725" s="50">
        <v>0</v>
      </c>
      <c r="L1725" s="50">
        <v>0</v>
      </c>
      <c r="M1725" s="50">
        <v>0</v>
      </c>
      <c r="N1725" s="50">
        <v>0</v>
      </c>
      <c r="O1725" s="50">
        <v>4873539</v>
      </c>
      <c r="P1725" s="71">
        <f t="shared" si="53"/>
        <v>0</v>
      </c>
    </row>
    <row r="1726" spans="1:16" ht="14.4" x14ac:dyDescent="0.2">
      <c r="A1726" s="51" t="s">
        <v>727</v>
      </c>
      <c r="B1726" s="51" t="s">
        <v>729</v>
      </c>
      <c r="C1726" s="70" t="str">
        <f t="shared" si="52"/>
        <v>21376000 CONSEJO NAC.POLÍTICA PÚBLICA PERSONA JOV</v>
      </c>
      <c r="D1726" s="51" t="s">
        <v>685</v>
      </c>
      <c r="E1726" s="51" t="s">
        <v>545</v>
      </c>
      <c r="F1726" s="51" t="s">
        <v>546</v>
      </c>
      <c r="G1726" s="50">
        <v>4744061</v>
      </c>
      <c r="H1726" s="50">
        <v>4744061</v>
      </c>
      <c r="I1726" s="50">
        <v>3363923.25</v>
      </c>
      <c r="J1726" s="50">
        <v>0</v>
      </c>
      <c r="K1726" s="50">
        <v>0</v>
      </c>
      <c r="L1726" s="50">
        <v>0</v>
      </c>
      <c r="M1726" s="50">
        <v>0</v>
      </c>
      <c r="N1726" s="50">
        <v>0</v>
      </c>
      <c r="O1726" s="50">
        <v>4744061</v>
      </c>
      <c r="P1726" s="71">
        <f t="shared" si="53"/>
        <v>0</v>
      </c>
    </row>
    <row r="1727" spans="1:16" ht="14.4" x14ac:dyDescent="0.2">
      <c r="A1727" s="51" t="s">
        <v>727</v>
      </c>
      <c r="B1727" s="51" t="s">
        <v>729</v>
      </c>
      <c r="C1727" s="70" t="str">
        <f t="shared" si="52"/>
        <v>21376000 CONSEJO NAC.POLÍTICA PÚBLICA PERSONA JOV</v>
      </c>
      <c r="D1727" s="51" t="s">
        <v>685</v>
      </c>
      <c r="E1727" s="51" t="s">
        <v>547</v>
      </c>
      <c r="F1727" s="51" t="s">
        <v>548</v>
      </c>
      <c r="G1727" s="50">
        <v>5710300</v>
      </c>
      <c r="H1727" s="50">
        <v>5710300</v>
      </c>
      <c r="I1727" s="50">
        <v>4435106</v>
      </c>
      <c r="J1727" s="50">
        <v>0</v>
      </c>
      <c r="K1727" s="50">
        <v>0</v>
      </c>
      <c r="L1727" s="50">
        <v>0</v>
      </c>
      <c r="M1727" s="50">
        <v>0</v>
      </c>
      <c r="N1727" s="50">
        <v>0</v>
      </c>
      <c r="O1727" s="50">
        <v>5710300</v>
      </c>
      <c r="P1727" s="71">
        <f t="shared" si="53"/>
        <v>0</v>
      </c>
    </row>
    <row r="1728" spans="1:16" ht="14.4" x14ac:dyDescent="0.2">
      <c r="A1728" s="51" t="s">
        <v>727</v>
      </c>
      <c r="B1728" s="51" t="s">
        <v>729</v>
      </c>
      <c r="C1728" s="70" t="str">
        <f t="shared" si="52"/>
        <v>21376000 CONSEJO NAC.POLÍTICA PÚBLICA PERSONA JOV</v>
      </c>
      <c r="D1728" s="51" t="s">
        <v>685</v>
      </c>
      <c r="E1728" s="51" t="s">
        <v>549</v>
      </c>
      <c r="F1728" s="51" t="s">
        <v>550</v>
      </c>
      <c r="G1728" s="50">
        <v>10228119</v>
      </c>
      <c r="H1728" s="50">
        <v>10228119</v>
      </c>
      <c r="I1728" s="50">
        <v>6962242.75</v>
      </c>
      <c r="J1728" s="50">
        <v>0</v>
      </c>
      <c r="K1728" s="50">
        <v>0</v>
      </c>
      <c r="L1728" s="50">
        <v>0</v>
      </c>
      <c r="M1728" s="50">
        <v>0</v>
      </c>
      <c r="N1728" s="50">
        <v>0</v>
      </c>
      <c r="O1728" s="50">
        <v>10228119</v>
      </c>
      <c r="P1728" s="71">
        <f t="shared" si="53"/>
        <v>0</v>
      </c>
    </row>
    <row r="1729" spans="1:16" ht="14.4" x14ac:dyDescent="0.2">
      <c r="A1729" s="51" t="s">
        <v>727</v>
      </c>
      <c r="B1729" s="51" t="s">
        <v>729</v>
      </c>
      <c r="C1729" s="70" t="str">
        <f t="shared" si="52"/>
        <v>21376000 CONSEJO NAC.POLÍTICA PÚBLICA PERSONA JOV</v>
      </c>
      <c r="D1729" s="51" t="s">
        <v>685</v>
      </c>
      <c r="E1729" s="51" t="s">
        <v>551</v>
      </c>
      <c r="F1729" s="51" t="s">
        <v>552</v>
      </c>
      <c r="G1729" s="50">
        <v>4822867</v>
      </c>
      <c r="H1729" s="50">
        <v>4822867</v>
      </c>
      <c r="I1729" s="50">
        <v>3939283.75</v>
      </c>
      <c r="J1729" s="50">
        <v>0</v>
      </c>
      <c r="K1729" s="50">
        <v>0</v>
      </c>
      <c r="L1729" s="50">
        <v>0</v>
      </c>
      <c r="M1729" s="50">
        <v>0</v>
      </c>
      <c r="N1729" s="50">
        <v>0</v>
      </c>
      <c r="O1729" s="50">
        <v>4822867</v>
      </c>
      <c r="P1729" s="71">
        <f t="shared" si="53"/>
        <v>0</v>
      </c>
    </row>
    <row r="1730" spans="1:16" ht="14.4" x14ac:dyDescent="0.2">
      <c r="A1730" s="51" t="s">
        <v>727</v>
      </c>
      <c r="B1730" s="51" t="s">
        <v>729</v>
      </c>
      <c r="C1730" s="70" t="str">
        <f t="shared" si="52"/>
        <v>21376000 CONSEJO NAC.POLÍTICA PÚBLICA PERSONA JOV</v>
      </c>
      <c r="D1730" s="51" t="s">
        <v>685</v>
      </c>
      <c r="E1730" s="51" t="s">
        <v>553</v>
      </c>
      <c r="F1730" s="51" t="s">
        <v>554</v>
      </c>
      <c r="G1730" s="50">
        <v>7014903</v>
      </c>
      <c r="H1730" s="50">
        <v>7014903</v>
      </c>
      <c r="I1730" s="50">
        <v>5163539.75</v>
      </c>
      <c r="J1730" s="50">
        <v>0</v>
      </c>
      <c r="K1730" s="50">
        <v>0</v>
      </c>
      <c r="L1730" s="50">
        <v>0</v>
      </c>
      <c r="M1730" s="50">
        <v>0</v>
      </c>
      <c r="N1730" s="50">
        <v>0</v>
      </c>
      <c r="O1730" s="50">
        <v>7014903</v>
      </c>
      <c r="P1730" s="71">
        <f t="shared" si="53"/>
        <v>0</v>
      </c>
    </row>
    <row r="1731" spans="1:16" ht="14.4" x14ac:dyDescent="0.2">
      <c r="A1731" s="51" t="s">
        <v>727</v>
      </c>
      <c r="B1731" s="51" t="s">
        <v>729</v>
      </c>
      <c r="C1731" s="70" t="str">
        <f t="shared" si="52"/>
        <v>21376000 CONSEJO NAC.POLÍTICA PÚBLICA PERSONA JOV</v>
      </c>
      <c r="D1731" s="51" t="s">
        <v>685</v>
      </c>
      <c r="E1731" s="51" t="s">
        <v>555</v>
      </c>
      <c r="F1731" s="51" t="s">
        <v>556</v>
      </c>
      <c r="G1731" s="50">
        <v>6240193</v>
      </c>
      <c r="H1731" s="50">
        <v>6240193</v>
      </c>
      <c r="I1731" s="50">
        <v>5518396.25</v>
      </c>
      <c r="J1731" s="50">
        <v>0</v>
      </c>
      <c r="K1731" s="50">
        <v>0</v>
      </c>
      <c r="L1731" s="50">
        <v>0</v>
      </c>
      <c r="M1731" s="50">
        <v>0</v>
      </c>
      <c r="N1731" s="50">
        <v>0</v>
      </c>
      <c r="O1731" s="50">
        <v>6240193</v>
      </c>
      <c r="P1731" s="71">
        <f t="shared" si="53"/>
        <v>0</v>
      </c>
    </row>
    <row r="1732" spans="1:16" ht="14.4" x14ac:dyDescent="0.2">
      <c r="A1732" s="51" t="s">
        <v>727</v>
      </c>
      <c r="B1732" s="51" t="s">
        <v>729</v>
      </c>
      <c r="C1732" s="70" t="str">
        <f t="shared" si="52"/>
        <v>21376000 CONSEJO NAC.POLÍTICA PÚBLICA PERSONA JOV</v>
      </c>
      <c r="D1732" s="51" t="s">
        <v>685</v>
      </c>
      <c r="E1732" s="51" t="s">
        <v>557</v>
      </c>
      <c r="F1732" s="51" t="s">
        <v>558</v>
      </c>
      <c r="G1732" s="50">
        <v>5365038</v>
      </c>
      <c r="H1732" s="50">
        <v>5365038</v>
      </c>
      <c r="I1732" s="50">
        <v>4114834.5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5365038</v>
      </c>
      <c r="P1732" s="71">
        <f t="shared" si="53"/>
        <v>0</v>
      </c>
    </row>
    <row r="1733" spans="1:16" ht="14.4" x14ac:dyDescent="0.2">
      <c r="A1733" s="51" t="s">
        <v>727</v>
      </c>
      <c r="B1733" s="51" t="s">
        <v>729</v>
      </c>
      <c r="C1733" s="70" t="str">
        <f t="shared" si="52"/>
        <v>21376000 CONSEJO NAC.POLÍTICA PÚBLICA PERSONA JOV</v>
      </c>
      <c r="D1733" s="51" t="s">
        <v>685</v>
      </c>
      <c r="E1733" s="51" t="s">
        <v>559</v>
      </c>
      <c r="F1733" s="51" t="s">
        <v>560</v>
      </c>
      <c r="G1733" s="50">
        <v>6641376</v>
      </c>
      <c r="H1733" s="50">
        <v>6641376</v>
      </c>
      <c r="I1733" s="50">
        <v>4688107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6641376</v>
      </c>
      <c r="P1733" s="71">
        <f t="shared" si="53"/>
        <v>0</v>
      </c>
    </row>
    <row r="1734" spans="1:16" ht="14.4" x14ac:dyDescent="0.2">
      <c r="A1734" s="51" t="s">
        <v>727</v>
      </c>
      <c r="B1734" s="51" t="s">
        <v>729</v>
      </c>
      <c r="C1734" s="70" t="str">
        <f t="shared" si="52"/>
        <v>21376000 CONSEJO NAC.POLÍTICA PÚBLICA PERSONA JOV</v>
      </c>
      <c r="D1734" s="51" t="s">
        <v>685</v>
      </c>
      <c r="E1734" s="51" t="s">
        <v>561</v>
      </c>
      <c r="F1734" s="51" t="s">
        <v>562</v>
      </c>
      <c r="G1734" s="50">
        <v>6080033</v>
      </c>
      <c r="H1734" s="50">
        <v>6080033</v>
      </c>
      <c r="I1734" s="50">
        <v>5798445.25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6080033</v>
      </c>
      <c r="P1734" s="71">
        <f t="shared" si="53"/>
        <v>0</v>
      </c>
    </row>
    <row r="1735" spans="1:16" ht="14.4" x14ac:dyDescent="0.2">
      <c r="A1735" s="51" t="s">
        <v>727</v>
      </c>
      <c r="B1735" s="51" t="s">
        <v>729</v>
      </c>
      <c r="C1735" s="70" t="str">
        <f t="shared" ref="C1735:C1776" si="54">+CONCATENATE(A1735," ",B1735)</f>
        <v>21376000 CONSEJO NAC.POLÍTICA PÚBLICA PERSONA JOV</v>
      </c>
      <c r="D1735" s="51" t="s">
        <v>685</v>
      </c>
      <c r="E1735" s="51" t="s">
        <v>563</v>
      </c>
      <c r="F1735" s="51" t="s">
        <v>564</v>
      </c>
      <c r="G1735" s="50">
        <v>6078361</v>
      </c>
      <c r="H1735" s="50">
        <v>6078361</v>
      </c>
      <c r="I1735" s="50">
        <v>5271802.25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6078361</v>
      </c>
      <c r="P1735" s="71">
        <f t="shared" ref="P1735:P1776" si="55">+IFERROR(M1735/H1735,0)</f>
        <v>0</v>
      </c>
    </row>
    <row r="1736" spans="1:16" ht="14.4" x14ac:dyDescent="0.2">
      <c r="A1736" s="51" t="s">
        <v>727</v>
      </c>
      <c r="B1736" s="51" t="s">
        <v>729</v>
      </c>
      <c r="C1736" s="70" t="str">
        <f t="shared" si="54"/>
        <v>21376000 CONSEJO NAC.POLÍTICA PÚBLICA PERSONA JOV</v>
      </c>
      <c r="D1736" s="51" t="s">
        <v>685</v>
      </c>
      <c r="E1736" s="51" t="s">
        <v>565</v>
      </c>
      <c r="F1736" s="51" t="s">
        <v>566</v>
      </c>
      <c r="G1736" s="50">
        <v>7640299</v>
      </c>
      <c r="H1736" s="50">
        <v>7640299</v>
      </c>
      <c r="I1736" s="50">
        <v>4821070.75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7640299</v>
      </c>
      <c r="P1736" s="71">
        <f t="shared" si="55"/>
        <v>0</v>
      </c>
    </row>
    <row r="1737" spans="1:16" ht="14.4" x14ac:dyDescent="0.2">
      <c r="A1737" s="51" t="s">
        <v>727</v>
      </c>
      <c r="B1737" s="51" t="s">
        <v>729</v>
      </c>
      <c r="C1737" s="70" t="str">
        <f t="shared" si="54"/>
        <v>21376000 CONSEJO NAC.POLÍTICA PÚBLICA PERSONA JOV</v>
      </c>
      <c r="D1737" s="51" t="s">
        <v>685</v>
      </c>
      <c r="E1737" s="51" t="s">
        <v>567</v>
      </c>
      <c r="F1737" s="51" t="s">
        <v>568</v>
      </c>
      <c r="G1737" s="50">
        <v>8738601</v>
      </c>
      <c r="H1737" s="50">
        <v>8738601</v>
      </c>
      <c r="I1737" s="50">
        <v>5525283.25</v>
      </c>
      <c r="J1737" s="50">
        <v>0</v>
      </c>
      <c r="K1737" s="50">
        <v>0</v>
      </c>
      <c r="L1737" s="50">
        <v>0</v>
      </c>
      <c r="M1737" s="50">
        <v>0</v>
      </c>
      <c r="N1737" s="50">
        <v>0</v>
      </c>
      <c r="O1737" s="50">
        <v>8738601</v>
      </c>
      <c r="P1737" s="71">
        <f t="shared" si="55"/>
        <v>0</v>
      </c>
    </row>
    <row r="1738" spans="1:16" ht="14.4" x14ac:dyDescent="0.2">
      <c r="A1738" s="51" t="s">
        <v>727</v>
      </c>
      <c r="B1738" s="51" t="s">
        <v>729</v>
      </c>
      <c r="C1738" s="70" t="str">
        <f t="shared" si="54"/>
        <v>21376000 CONSEJO NAC.POLÍTICA PÚBLICA PERSONA JOV</v>
      </c>
      <c r="D1738" s="51" t="s">
        <v>685</v>
      </c>
      <c r="E1738" s="51" t="s">
        <v>569</v>
      </c>
      <c r="F1738" s="51" t="s">
        <v>570</v>
      </c>
      <c r="G1738" s="50">
        <v>7450743</v>
      </c>
      <c r="H1738" s="50">
        <v>7450743</v>
      </c>
      <c r="I1738" s="50">
        <v>4878671.75</v>
      </c>
      <c r="J1738" s="50">
        <v>0</v>
      </c>
      <c r="K1738" s="50">
        <v>0</v>
      </c>
      <c r="L1738" s="50">
        <v>0</v>
      </c>
      <c r="M1738" s="50">
        <v>0</v>
      </c>
      <c r="N1738" s="50">
        <v>0</v>
      </c>
      <c r="O1738" s="50">
        <v>7450743</v>
      </c>
      <c r="P1738" s="71">
        <f t="shared" si="55"/>
        <v>0</v>
      </c>
    </row>
    <row r="1739" spans="1:16" ht="14.4" x14ac:dyDescent="0.2">
      <c r="A1739" s="51" t="s">
        <v>727</v>
      </c>
      <c r="B1739" s="51" t="s">
        <v>729</v>
      </c>
      <c r="C1739" s="70" t="str">
        <f t="shared" si="54"/>
        <v>21376000 CONSEJO NAC.POLÍTICA PÚBLICA PERSONA JOV</v>
      </c>
      <c r="D1739" s="51" t="s">
        <v>685</v>
      </c>
      <c r="E1739" s="51" t="s">
        <v>571</v>
      </c>
      <c r="F1739" s="51" t="s">
        <v>572</v>
      </c>
      <c r="G1739" s="50">
        <v>7672515</v>
      </c>
      <c r="H1739" s="50">
        <v>7672515</v>
      </c>
      <c r="I1739" s="50">
        <v>4615190.75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7672515</v>
      </c>
      <c r="P1739" s="71">
        <f t="shared" si="55"/>
        <v>0</v>
      </c>
    </row>
    <row r="1740" spans="1:16" ht="14.4" x14ac:dyDescent="0.2">
      <c r="A1740" s="51" t="s">
        <v>727</v>
      </c>
      <c r="B1740" s="51" t="s">
        <v>729</v>
      </c>
      <c r="C1740" s="70" t="str">
        <f t="shared" si="54"/>
        <v>21376000 CONSEJO NAC.POLÍTICA PÚBLICA PERSONA JOV</v>
      </c>
      <c r="D1740" s="51" t="s">
        <v>685</v>
      </c>
      <c r="E1740" s="51" t="s">
        <v>573</v>
      </c>
      <c r="F1740" s="51" t="s">
        <v>574</v>
      </c>
      <c r="G1740" s="50">
        <v>9143081</v>
      </c>
      <c r="H1740" s="50">
        <v>9143081</v>
      </c>
      <c r="I1740" s="50">
        <v>6086906.25</v>
      </c>
      <c r="J1740" s="50">
        <v>0</v>
      </c>
      <c r="K1740" s="50">
        <v>0</v>
      </c>
      <c r="L1740" s="50">
        <v>0</v>
      </c>
      <c r="M1740" s="50">
        <v>0</v>
      </c>
      <c r="N1740" s="50">
        <v>0</v>
      </c>
      <c r="O1740" s="50">
        <v>9143081</v>
      </c>
      <c r="P1740" s="71">
        <f t="shared" si="55"/>
        <v>0</v>
      </c>
    </row>
    <row r="1741" spans="1:16" ht="14.4" x14ac:dyDescent="0.2">
      <c r="A1741" s="51" t="s">
        <v>727</v>
      </c>
      <c r="B1741" s="51" t="s">
        <v>729</v>
      </c>
      <c r="C1741" s="70" t="str">
        <f t="shared" si="54"/>
        <v>21376000 CONSEJO NAC.POLÍTICA PÚBLICA PERSONA JOV</v>
      </c>
      <c r="D1741" s="51" t="s">
        <v>685</v>
      </c>
      <c r="E1741" s="51" t="s">
        <v>575</v>
      </c>
      <c r="F1741" s="51" t="s">
        <v>576</v>
      </c>
      <c r="G1741" s="50">
        <v>8038669</v>
      </c>
      <c r="H1741" s="50">
        <v>8038669</v>
      </c>
      <c r="I1741" s="50">
        <v>5698474.25</v>
      </c>
      <c r="J1741" s="50">
        <v>0</v>
      </c>
      <c r="K1741" s="50">
        <v>0</v>
      </c>
      <c r="L1741" s="50">
        <v>0</v>
      </c>
      <c r="M1741" s="50">
        <v>0</v>
      </c>
      <c r="N1741" s="50">
        <v>0</v>
      </c>
      <c r="O1741" s="50">
        <v>8038669</v>
      </c>
      <c r="P1741" s="71">
        <f t="shared" si="55"/>
        <v>0</v>
      </c>
    </row>
    <row r="1742" spans="1:16" ht="14.4" x14ac:dyDescent="0.2">
      <c r="A1742" s="51" t="s">
        <v>727</v>
      </c>
      <c r="B1742" s="51" t="s">
        <v>729</v>
      </c>
      <c r="C1742" s="70" t="str">
        <f t="shared" si="54"/>
        <v>21376000 CONSEJO NAC.POLÍTICA PÚBLICA PERSONA JOV</v>
      </c>
      <c r="D1742" s="51" t="s">
        <v>685</v>
      </c>
      <c r="E1742" s="51" t="s">
        <v>577</v>
      </c>
      <c r="F1742" s="51" t="s">
        <v>578</v>
      </c>
      <c r="G1742" s="50">
        <v>9416009</v>
      </c>
      <c r="H1742" s="50">
        <v>9416009</v>
      </c>
      <c r="I1742" s="50">
        <v>5429738.25</v>
      </c>
      <c r="J1742" s="50">
        <v>0</v>
      </c>
      <c r="K1742" s="50">
        <v>0</v>
      </c>
      <c r="L1742" s="50">
        <v>0</v>
      </c>
      <c r="M1742" s="50">
        <v>0</v>
      </c>
      <c r="N1742" s="50">
        <v>0</v>
      </c>
      <c r="O1742" s="50">
        <v>9416009</v>
      </c>
      <c r="P1742" s="71">
        <f t="shared" si="55"/>
        <v>0</v>
      </c>
    </row>
    <row r="1743" spans="1:16" ht="14.4" x14ac:dyDescent="0.2">
      <c r="A1743" s="51" t="s">
        <v>727</v>
      </c>
      <c r="B1743" s="51" t="s">
        <v>729</v>
      </c>
      <c r="C1743" s="70" t="str">
        <f t="shared" si="54"/>
        <v>21376000 CONSEJO NAC.POLÍTICA PÚBLICA PERSONA JOV</v>
      </c>
      <c r="D1743" s="51" t="s">
        <v>685</v>
      </c>
      <c r="E1743" s="51" t="s">
        <v>579</v>
      </c>
      <c r="F1743" s="51" t="s">
        <v>580</v>
      </c>
      <c r="G1743" s="50">
        <v>7351233</v>
      </c>
      <c r="H1743" s="50">
        <v>7351233</v>
      </c>
      <c r="I1743" s="50">
        <v>5418658.25</v>
      </c>
      <c r="J1743" s="50">
        <v>0</v>
      </c>
      <c r="K1743" s="50">
        <v>0</v>
      </c>
      <c r="L1743" s="50">
        <v>0</v>
      </c>
      <c r="M1743" s="50">
        <v>0</v>
      </c>
      <c r="N1743" s="50">
        <v>0</v>
      </c>
      <c r="O1743" s="50">
        <v>7351233</v>
      </c>
      <c r="P1743" s="71">
        <f t="shared" si="55"/>
        <v>0</v>
      </c>
    </row>
    <row r="1744" spans="1:16" ht="14.4" x14ac:dyDescent="0.2">
      <c r="A1744" s="51" t="s">
        <v>727</v>
      </c>
      <c r="B1744" s="51" t="s">
        <v>729</v>
      </c>
      <c r="C1744" s="70" t="str">
        <f t="shared" si="54"/>
        <v>21376000 CONSEJO NAC.POLÍTICA PÚBLICA PERSONA JOV</v>
      </c>
      <c r="D1744" s="51" t="s">
        <v>685</v>
      </c>
      <c r="E1744" s="51" t="s">
        <v>581</v>
      </c>
      <c r="F1744" s="51" t="s">
        <v>582</v>
      </c>
      <c r="G1744" s="50">
        <v>4271632</v>
      </c>
      <c r="H1744" s="50">
        <v>4271632</v>
      </c>
      <c r="I1744" s="50">
        <v>3067908</v>
      </c>
      <c r="J1744" s="50">
        <v>0</v>
      </c>
      <c r="K1744" s="50">
        <v>0</v>
      </c>
      <c r="L1744" s="50">
        <v>0</v>
      </c>
      <c r="M1744" s="50">
        <v>0</v>
      </c>
      <c r="N1744" s="50">
        <v>0</v>
      </c>
      <c r="O1744" s="50">
        <v>4271632</v>
      </c>
      <c r="P1744" s="71">
        <f t="shared" si="55"/>
        <v>0</v>
      </c>
    </row>
    <row r="1745" spans="1:16" ht="14.4" x14ac:dyDescent="0.2">
      <c r="A1745" s="51" t="s">
        <v>727</v>
      </c>
      <c r="B1745" s="51" t="s">
        <v>729</v>
      </c>
      <c r="C1745" s="70" t="str">
        <f t="shared" si="54"/>
        <v>21376000 CONSEJO NAC.POLÍTICA PÚBLICA PERSONA JOV</v>
      </c>
      <c r="D1745" s="51" t="s">
        <v>685</v>
      </c>
      <c r="E1745" s="51" t="s">
        <v>583</v>
      </c>
      <c r="F1745" s="51" t="s">
        <v>584</v>
      </c>
      <c r="G1745" s="50">
        <v>7107463</v>
      </c>
      <c r="H1745" s="50">
        <v>7107463</v>
      </c>
      <c r="I1745" s="50">
        <v>3776865.75</v>
      </c>
      <c r="J1745" s="50">
        <v>0</v>
      </c>
      <c r="K1745" s="50">
        <v>0</v>
      </c>
      <c r="L1745" s="50">
        <v>0</v>
      </c>
      <c r="M1745" s="50">
        <v>0</v>
      </c>
      <c r="N1745" s="50">
        <v>0</v>
      </c>
      <c r="O1745" s="50">
        <v>7107463</v>
      </c>
      <c r="P1745" s="71">
        <f t="shared" si="55"/>
        <v>0</v>
      </c>
    </row>
    <row r="1746" spans="1:16" ht="14.4" x14ac:dyDescent="0.2">
      <c r="A1746" s="51" t="s">
        <v>727</v>
      </c>
      <c r="B1746" s="51" t="s">
        <v>729</v>
      </c>
      <c r="C1746" s="70" t="str">
        <f t="shared" si="54"/>
        <v>21376000 CONSEJO NAC.POLÍTICA PÚBLICA PERSONA JOV</v>
      </c>
      <c r="D1746" s="51" t="s">
        <v>685</v>
      </c>
      <c r="E1746" s="51" t="s">
        <v>585</v>
      </c>
      <c r="F1746" s="51" t="s">
        <v>586</v>
      </c>
      <c r="G1746" s="50">
        <v>4755365</v>
      </c>
      <c r="H1746" s="50">
        <v>4755365</v>
      </c>
      <c r="I1746" s="50">
        <v>3188841.25</v>
      </c>
      <c r="J1746" s="50">
        <v>0</v>
      </c>
      <c r="K1746" s="50">
        <v>0</v>
      </c>
      <c r="L1746" s="50">
        <v>0</v>
      </c>
      <c r="M1746" s="50">
        <v>0</v>
      </c>
      <c r="N1746" s="50">
        <v>0</v>
      </c>
      <c r="O1746" s="50">
        <v>4755365</v>
      </c>
      <c r="P1746" s="71">
        <f t="shared" si="55"/>
        <v>0</v>
      </c>
    </row>
    <row r="1747" spans="1:16" ht="14.4" x14ac:dyDescent="0.2">
      <c r="A1747" s="51" t="s">
        <v>727</v>
      </c>
      <c r="B1747" s="51" t="s">
        <v>729</v>
      </c>
      <c r="C1747" s="70" t="str">
        <f t="shared" si="54"/>
        <v>21376000 CONSEJO NAC.POLÍTICA PÚBLICA PERSONA JOV</v>
      </c>
      <c r="D1747" s="51" t="s">
        <v>685</v>
      </c>
      <c r="E1747" s="51" t="s">
        <v>587</v>
      </c>
      <c r="F1747" s="51" t="s">
        <v>588</v>
      </c>
      <c r="G1747" s="50">
        <v>5598578</v>
      </c>
      <c r="H1747" s="50">
        <v>5598578</v>
      </c>
      <c r="I1747" s="50">
        <v>3399644.5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5598578</v>
      </c>
      <c r="P1747" s="71">
        <f t="shared" si="55"/>
        <v>0</v>
      </c>
    </row>
    <row r="1748" spans="1:16" ht="14.4" x14ac:dyDescent="0.2">
      <c r="A1748" s="51" t="s">
        <v>727</v>
      </c>
      <c r="B1748" s="51" t="s">
        <v>729</v>
      </c>
      <c r="C1748" s="70" t="str">
        <f t="shared" si="54"/>
        <v>21376000 CONSEJO NAC.POLÍTICA PÚBLICA PERSONA JOV</v>
      </c>
      <c r="D1748" s="51" t="s">
        <v>685</v>
      </c>
      <c r="E1748" s="51" t="s">
        <v>589</v>
      </c>
      <c r="F1748" s="51" t="s">
        <v>590</v>
      </c>
      <c r="G1748" s="50">
        <v>6175189</v>
      </c>
      <c r="H1748" s="50">
        <v>6175189</v>
      </c>
      <c r="I1748" s="50">
        <v>3543797.25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6175189</v>
      </c>
      <c r="P1748" s="71">
        <f t="shared" si="55"/>
        <v>0</v>
      </c>
    </row>
    <row r="1749" spans="1:16" ht="14.4" x14ac:dyDescent="0.2">
      <c r="A1749" s="51" t="s">
        <v>727</v>
      </c>
      <c r="B1749" s="51" t="s">
        <v>729</v>
      </c>
      <c r="C1749" s="70" t="str">
        <f t="shared" si="54"/>
        <v>21376000 CONSEJO NAC.POLÍTICA PÚBLICA PERSONA JOV</v>
      </c>
      <c r="D1749" s="51" t="s">
        <v>685</v>
      </c>
      <c r="E1749" s="51" t="s">
        <v>591</v>
      </c>
      <c r="F1749" s="51" t="s">
        <v>592</v>
      </c>
      <c r="G1749" s="50">
        <v>4797950</v>
      </c>
      <c r="H1749" s="50">
        <v>4797950</v>
      </c>
      <c r="I1749" s="50">
        <v>3199487.5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4797950</v>
      </c>
      <c r="P1749" s="71">
        <f t="shared" si="55"/>
        <v>0</v>
      </c>
    </row>
    <row r="1750" spans="1:16" ht="14.4" x14ac:dyDescent="0.2">
      <c r="A1750" s="51" t="s">
        <v>727</v>
      </c>
      <c r="B1750" s="51" t="s">
        <v>729</v>
      </c>
      <c r="C1750" s="70" t="str">
        <f t="shared" si="54"/>
        <v>21376000 CONSEJO NAC.POLÍTICA PÚBLICA PERSONA JOV</v>
      </c>
      <c r="D1750" s="51" t="s">
        <v>685</v>
      </c>
      <c r="E1750" s="51" t="s">
        <v>593</v>
      </c>
      <c r="F1750" s="51" t="s">
        <v>594</v>
      </c>
      <c r="G1750" s="50">
        <v>4868635</v>
      </c>
      <c r="H1750" s="50">
        <v>4868635</v>
      </c>
      <c r="I1750" s="50">
        <v>3217158.75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4868635</v>
      </c>
      <c r="P1750" s="71">
        <f t="shared" si="55"/>
        <v>0</v>
      </c>
    </row>
    <row r="1751" spans="1:16" ht="14.4" x14ac:dyDescent="0.2">
      <c r="A1751" s="51" t="s">
        <v>727</v>
      </c>
      <c r="B1751" s="51" t="s">
        <v>729</v>
      </c>
      <c r="C1751" s="70" t="str">
        <f t="shared" si="54"/>
        <v>21376000 CONSEJO NAC.POLÍTICA PÚBLICA PERSONA JOV</v>
      </c>
      <c r="D1751" s="51" t="s">
        <v>685</v>
      </c>
      <c r="E1751" s="51" t="s">
        <v>595</v>
      </c>
      <c r="F1751" s="51" t="s">
        <v>596</v>
      </c>
      <c r="G1751" s="50">
        <v>4848637</v>
      </c>
      <c r="H1751" s="50">
        <v>4848637</v>
      </c>
      <c r="I1751" s="50">
        <v>3212159.25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4848637</v>
      </c>
      <c r="P1751" s="71">
        <f t="shared" si="55"/>
        <v>0</v>
      </c>
    </row>
    <row r="1752" spans="1:16" ht="14.4" x14ac:dyDescent="0.2">
      <c r="A1752" s="51" t="s">
        <v>727</v>
      </c>
      <c r="B1752" s="51" t="s">
        <v>729</v>
      </c>
      <c r="C1752" s="70" t="str">
        <f t="shared" si="54"/>
        <v>21376000 CONSEJO NAC.POLÍTICA PÚBLICA PERSONA JOV</v>
      </c>
      <c r="D1752" s="51" t="s">
        <v>685</v>
      </c>
      <c r="E1752" s="51" t="s">
        <v>597</v>
      </c>
      <c r="F1752" s="51" t="s">
        <v>598</v>
      </c>
      <c r="G1752" s="50">
        <v>4644946</v>
      </c>
      <c r="H1752" s="50">
        <v>4644946</v>
      </c>
      <c r="I1752" s="50">
        <v>3161236.5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4644946</v>
      </c>
      <c r="P1752" s="71">
        <f t="shared" si="55"/>
        <v>0</v>
      </c>
    </row>
    <row r="1753" spans="1:16" ht="14.4" x14ac:dyDescent="0.2">
      <c r="A1753" s="51" t="s">
        <v>727</v>
      </c>
      <c r="B1753" s="51" t="s">
        <v>729</v>
      </c>
      <c r="C1753" s="70" t="str">
        <f t="shared" si="54"/>
        <v>21376000 CONSEJO NAC.POLÍTICA PÚBLICA PERSONA JOV</v>
      </c>
      <c r="D1753" s="51" t="s">
        <v>685</v>
      </c>
      <c r="E1753" s="51" t="s">
        <v>607</v>
      </c>
      <c r="F1753" s="51" t="s">
        <v>608</v>
      </c>
      <c r="G1753" s="50">
        <v>4000000</v>
      </c>
      <c r="H1753" s="50">
        <v>4000000</v>
      </c>
      <c r="I1753" s="50">
        <v>1000000</v>
      </c>
      <c r="J1753" s="50">
        <v>0</v>
      </c>
      <c r="K1753" s="50">
        <v>0</v>
      </c>
      <c r="L1753" s="50">
        <v>0</v>
      </c>
      <c r="M1753" s="50">
        <v>0</v>
      </c>
      <c r="N1753" s="50">
        <v>0</v>
      </c>
      <c r="O1753" s="50">
        <v>4000000</v>
      </c>
      <c r="P1753" s="71">
        <f t="shared" si="55"/>
        <v>0</v>
      </c>
    </row>
    <row r="1754" spans="1:16" ht="14.4" x14ac:dyDescent="0.2">
      <c r="A1754" s="51" t="s">
        <v>727</v>
      </c>
      <c r="B1754" s="51" t="s">
        <v>729</v>
      </c>
      <c r="C1754" s="70" t="str">
        <f t="shared" si="54"/>
        <v>21376000 CONSEJO NAC.POLÍTICA PÚBLICA PERSONA JOV</v>
      </c>
      <c r="D1754" s="51" t="s">
        <v>685</v>
      </c>
      <c r="E1754" s="51" t="s">
        <v>611</v>
      </c>
      <c r="F1754" s="51" t="s">
        <v>612</v>
      </c>
      <c r="G1754" s="50">
        <v>4000000</v>
      </c>
      <c r="H1754" s="50">
        <v>4000000</v>
      </c>
      <c r="I1754" s="50">
        <v>1000000</v>
      </c>
      <c r="J1754" s="50">
        <v>0</v>
      </c>
      <c r="K1754" s="50">
        <v>0</v>
      </c>
      <c r="L1754" s="50">
        <v>0</v>
      </c>
      <c r="M1754" s="50">
        <v>0</v>
      </c>
      <c r="N1754" s="50">
        <v>0</v>
      </c>
      <c r="O1754" s="50">
        <v>4000000</v>
      </c>
      <c r="P1754" s="71">
        <f t="shared" si="55"/>
        <v>0</v>
      </c>
    </row>
    <row r="1755" spans="1:16" ht="14.4" x14ac:dyDescent="0.2">
      <c r="A1755" s="51" t="s">
        <v>727</v>
      </c>
      <c r="B1755" s="51" t="s">
        <v>729</v>
      </c>
      <c r="C1755" s="70" t="str">
        <f t="shared" si="54"/>
        <v>21376000 CONSEJO NAC.POLÍTICA PÚBLICA PERSONA JOV</v>
      </c>
      <c r="D1755" s="51" t="s">
        <v>689</v>
      </c>
      <c r="E1755" s="51" t="s">
        <v>337</v>
      </c>
      <c r="F1755" s="51" t="s">
        <v>338</v>
      </c>
      <c r="G1755" s="50">
        <v>1500000</v>
      </c>
      <c r="H1755" s="50">
        <v>1500000</v>
      </c>
      <c r="I1755" s="50">
        <v>1500000</v>
      </c>
      <c r="J1755" s="50">
        <v>0</v>
      </c>
      <c r="K1755" s="50">
        <v>0</v>
      </c>
      <c r="L1755" s="50">
        <v>0</v>
      </c>
      <c r="M1755" s="50">
        <v>0</v>
      </c>
      <c r="N1755" s="50">
        <v>0</v>
      </c>
      <c r="O1755" s="50">
        <v>1500000</v>
      </c>
      <c r="P1755" s="71">
        <f t="shared" si="55"/>
        <v>0</v>
      </c>
    </row>
    <row r="1756" spans="1:16" ht="14.4" x14ac:dyDescent="0.2">
      <c r="A1756" s="51" t="s">
        <v>727</v>
      </c>
      <c r="B1756" s="51" t="s">
        <v>729</v>
      </c>
      <c r="C1756" s="70" t="str">
        <f t="shared" si="54"/>
        <v>21376000 CONSEJO NAC.POLÍTICA PÚBLICA PERSONA JOV</v>
      </c>
      <c r="D1756" s="51" t="s">
        <v>689</v>
      </c>
      <c r="E1756" s="51" t="s">
        <v>365</v>
      </c>
      <c r="F1756" s="51" t="s">
        <v>366</v>
      </c>
      <c r="G1756" s="50">
        <v>1500000</v>
      </c>
      <c r="H1756" s="50">
        <v>1500000</v>
      </c>
      <c r="I1756" s="50">
        <v>1500000</v>
      </c>
      <c r="J1756" s="50">
        <v>0</v>
      </c>
      <c r="K1756" s="50">
        <v>0</v>
      </c>
      <c r="L1756" s="50">
        <v>0</v>
      </c>
      <c r="M1756" s="50">
        <v>0</v>
      </c>
      <c r="N1756" s="50">
        <v>0</v>
      </c>
      <c r="O1756" s="50">
        <v>1500000</v>
      </c>
      <c r="P1756" s="72">
        <f t="shared" si="55"/>
        <v>0</v>
      </c>
    </row>
    <row r="1757" spans="1:16" ht="14.4" x14ac:dyDescent="0.2">
      <c r="A1757" s="51" t="s">
        <v>727</v>
      </c>
      <c r="B1757" s="51" t="s">
        <v>729</v>
      </c>
      <c r="C1757" s="70" t="str">
        <f t="shared" si="54"/>
        <v>21376000 CONSEJO NAC.POLÍTICA PÚBLICA PERSONA JOV</v>
      </c>
      <c r="D1757" s="51" t="s">
        <v>689</v>
      </c>
      <c r="E1757" s="51" t="s">
        <v>369</v>
      </c>
      <c r="F1757" s="51" t="s">
        <v>370</v>
      </c>
      <c r="G1757" s="50">
        <v>1500000</v>
      </c>
      <c r="H1757" s="50">
        <v>1500000</v>
      </c>
      <c r="I1757" s="50">
        <v>1500000</v>
      </c>
      <c r="J1757" s="50">
        <v>0</v>
      </c>
      <c r="K1757" s="50">
        <v>0</v>
      </c>
      <c r="L1757" s="50">
        <v>0</v>
      </c>
      <c r="M1757" s="50">
        <v>0</v>
      </c>
      <c r="N1757" s="50">
        <v>0</v>
      </c>
      <c r="O1757" s="50">
        <v>1500000</v>
      </c>
      <c r="P1757" s="71">
        <f t="shared" si="55"/>
        <v>0</v>
      </c>
    </row>
    <row r="1758" spans="1:16" ht="14.4" x14ac:dyDescent="0.2">
      <c r="A1758" s="51" t="s">
        <v>724</v>
      </c>
      <c r="B1758" s="51" t="s">
        <v>726</v>
      </c>
      <c r="C1758" s="70" t="str">
        <f t="shared" si="54"/>
        <v>21375900 DIRECCIÓN GENERAL DE ARCHIVO NACIONAL</v>
      </c>
      <c r="D1758" s="51" t="s">
        <v>685</v>
      </c>
      <c r="E1758" s="51" t="s">
        <v>331</v>
      </c>
      <c r="F1758" s="51" t="s">
        <v>332</v>
      </c>
      <c r="G1758" s="50">
        <v>325000</v>
      </c>
      <c r="H1758" s="50">
        <v>325000</v>
      </c>
      <c r="I1758" s="50">
        <v>325000</v>
      </c>
      <c r="J1758" s="50">
        <v>0</v>
      </c>
      <c r="K1758" s="50">
        <v>0</v>
      </c>
      <c r="L1758" s="50">
        <v>0</v>
      </c>
      <c r="M1758" s="50">
        <v>319513.03000000003</v>
      </c>
      <c r="N1758" s="50">
        <v>319513.03000000003</v>
      </c>
      <c r="O1758" s="50">
        <v>5486.97</v>
      </c>
      <c r="P1758" s="71">
        <f t="shared" si="55"/>
        <v>0.98311701538461549</v>
      </c>
    </row>
    <row r="1759" spans="1:16" ht="14.4" x14ac:dyDescent="0.2">
      <c r="A1759" s="51" t="s">
        <v>724</v>
      </c>
      <c r="B1759" s="51" t="s">
        <v>726</v>
      </c>
      <c r="C1759" s="70" t="str">
        <f t="shared" si="54"/>
        <v>21375900 DIRECCIÓN GENERAL DE ARCHIVO NACIONAL</v>
      </c>
      <c r="D1759" s="51" t="s">
        <v>685</v>
      </c>
      <c r="E1759" s="51" t="s">
        <v>335</v>
      </c>
      <c r="F1759" s="51" t="s">
        <v>336</v>
      </c>
      <c r="G1759" s="50">
        <v>450000</v>
      </c>
      <c r="H1759" s="50">
        <v>450000</v>
      </c>
      <c r="I1759" s="50">
        <v>450000</v>
      </c>
      <c r="J1759" s="50">
        <v>0</v>
      </c>
      <c r="K1759" s="50">
        <v>0</v>
      </c>
      <c r="L1759" s="50">
        <v>0</v>
      </c>
      <c r="M1759" s="50">
        <v>444803.22</v>
      </c>
      <c r="N1759" s="50">
        <v>444803.22</v>
      </c>
      <c r="O1759" s="50">
        <v>5196.78</v>
      </c>
      <c r="P1759" s="71">
        <f t="shared" si="55"/>
        <v>0.98845159999999999</v>
      </c>
    </row>
    <row r="1760" spans="1:16" ht="14.4" x14ac:dyDescent="0.2">
      <c r="A1760" s="51" t="s">
        <v>724</v>
      </c>
      <c r="B1760" s="51" t="s">
        <v>726</v>
      </c>
      <c r="C1760" s="70" t="str">
        <f t="shared" si="54"/>
        <v>21375900 DIRECCIÓN GENERAL DE ARCHIVO NACIONAL</v>
      </c>
      <c r="D1760" s="51" t="s">
        <v>685</v>
      </c>
      <c r="E1760" s="51" t="s">
        <v>371</v>
      </c>
      <c r="F1760" s="51" t="s">
        <v>372</v>
      </c>
      <c r="G1760" s="50">
        <v>90308356</v>
      </c>
      <c r="H1760" s="50">
        <v>102917983</v>
      </c>
      <c r="I1760" s="50">
        <v>102917983</v>
      </c>
      <c r="J1760" s="50">
        <v>0</v>
      </c>
      <c r="K1760" s="50">
        <v>0</v>
      </c>
      <c r="L1760" s="50">
        <v>0</v>
      </c>
      <c r="M1760" s="50">
        <v>100375763.86</v>
      </c>
      <c r="N1760" s="50">
        <v>100375763.86</v>
      </c>
      <c r="O1760" s="50">
        <v>2542219.14</v>
      </c>
      <c r="P1760" s="71">
        <f t="shared" si="55"/>
        <v>0.97529859150076814</v>
      </c>
    </row>
    <row r="1761" spans="1:16" ht="14.4" x14ac:dyDescent="0.2">
      <c r="A1761" s="51" t="s">
        <v>724</v>
      </c>
      <c r="B1761" s="51" t="s">
        <v>726</v>
      </c>
      <c r="C1761" s="70" t="str">
        <f t="shared" si="54"/>
        <v>21375900 DIRECCIÓN GENERAL DE ARCHIVO NACIONAL</v>
      </c>
      <c r="D1761" s="51" t="s">
        <v>685</v>
      </c>
      <c r="E1761" s="51" t="s">
        <v>373</v>
      </c>
      <c r="F1761" s="51" t="s">
        <v>374</v>
      </c>
      <c r="G1761" s="50">
        <v>28516386</v>
      </c>
      <c r="H1761" s="50">
        <v>27926013</v>
      </c>
      <c r="I1761" s="50">
        <v>27926013</v>
      </c>
      <c r="J1761" s="50">
        <v>0</v>
      </c>
      <c r="K1761" s="50">
        <v>0</v>
      </c>
      <c r="L1761" s="50">
        <v>0</v>
      </c>
      <c r="M1761" s="50">
        <v>25637421.48</v>
      </c>
      <c r="N1761" s="50">
        <v>25637421.48</v>
      </c>
      <c r="O1761" s="50">
        <v>2288591.52</v>
      </c>
      <c r="P1761" s="71">
        <f t="shared" si="55"/>
        <v>0.91804803929583501</v>
      </c>
    </row>
    <row r="1762" spans="1:16" ht="14.4" x14ac:dyDescent="0.2">
      <c r="A1762" s="51" t="s">
        <v>724</v>
      </c>
      <c r="B1762" s="51" t="s">
        <v>726</v>
      </c>
      <c r="C1762" s="70" t="str">
        <f t="shared" si="54"/>
        <v>21375900 DIRECCIÓN GENERAL DE ARCHIVO NACIONAL</v>
      </c>
      <c r="D1762" s="51" t="s">
        <v>685</v>
      </c>
      <c r="E1762" s="51" t="s">
        <v>394</v>
      </c>
      <c r="F1762" s="51" t="s">
        <v>376</v>
      </c>
      <c r="G1762" s="50">
        <v>24599300</v>
      </c>
      <c r="H1762" s="50">
        <v>24090022</v>
      </c>
      <c r="I1762" s="50">
        <v>24090022</v>
      </c>
      <c r="J1762" s="50">
        <v>0</v>
      </c>
      <c r="K1762" s="50">
        <v>0</v>
      </c>
      <c r="L1762" s="50">
        <v>0</v>
      </c>
      <c r="M1762" s="50">
        <v>22115797.649999999</v>
      </c>
      <c r="N1762" s="50">
        <v>22115797.649999999</v>
      </c>
      <c r="O1762" s="50">
        <v>1974224.35</v>
      </c>
      <c r="P1762" s="71">
        <f t="shared" si="55"/>
        <v>0.91804804702959586</v>
      </c>
    </row>
    <row r="1763" spans="1:16" ht="14.4" x14ac:dyDescent="0.2">
      <c r="A1763" s="51" t="s">
        <v>724</v>
      </c>
      <c r="B1763" s="51" t="s">
        <v>726</v>
      </c>
      <c r="C1763" s="70" t="str">
        <f t="shared" si="54"/>
        <v>21375900 DIRECCIÓN GENERAL DE ARCHIVO NACIONAL</v>
      </c>
      <c r="D1763" s="51" t="s">
        <v>685</v>
      </c>
      <c r="E1763" s="51" t="s">
        <v>415</v>
      </c>
      <c r="F1763" s="51" t="s">
        <v>397</v>
      </c>
      <c r="G1763" s="50">
        <v>3917086</v>
      </c>
      <c r="H1763" s="50">
        <v>3835991</v>
      </c>
      <c r="I1763" s="50">
        <v>3835991</v>
      </c>
      <c r="J1763" s="50">
        <v>0</v>
      </c>
      <c r="K1763" s="50">
        <v>0</v>
      </c>
      <c r="L1763" s="50">
        <v>0</v>
      </c>
      <c r="M1763" s="50">
        <v>3521623.83</v>
      </c>
      <c r="N1763" s="50">
        <v>3521623.83</v>
      </c>
      <c r="O1763" s="50">
        <v>314367.17</v>
      </c>
      <c r="P1763" s="71">
        <f t="shared" si="55"/>
        <v>0.91804799072781973</v>
      </c>
    </row>
    <row r="1764" spans="1:16" ht="14.4" x14ac:dyDescent="0.2">
      <c r="A1764" s="51" t="s">
        <v>724</v>
      </c>
      <c r="B1764" s="51" t="s">
        <v>726</v>
      </c>
      <c r="C1764" s="70" t="str">
        <f t="shared" si="54"/>
        <v>21375900 DIRECCIÓN GENERAL DE ARCHIVO NACIONAL</v>
      </c>
      <c r="D1764" s="51" t="s">
        <v>685</v>
      </c>
      <c r="E1764" s="51" t="s">
        <v>607</v>
      </c>
      <c r="F1764" s="51" t="s">
        <v>608</v>
      </c>
      <c r="G1764" s="50">
        <v>61500000</v>
      </c>
      <c r="H1764" s="50">
        <v>68087500</v>
      </c>
      <c r="I1764" s="50">
        <v>68087500</v>
      </c>
      <c r="J1764" s="50">
        <v>0</v>
      </c>
      <c r="K1764" s="50">
        <v>0</v>
      </c>
      <c r="L1764" s="50">
        <v>0</v>
      </c>
      <c r="M1764" s="50">
        <v>67942997.260000005</v>
      </c>
      <c r="N1764" s="50">
        <v>67942997.260000005</v>
      </c>
      <c r="O1764" s="50">
        <v>144502.74</v>
      </c>
      <c r="P1764" s="71">
        <f t="shared" si="55"/>
        <v>0.99787769061868925</v>
      </c>
    </row>
    <row r="1765" spans="1:16" ht="14.4" x14ac:dyDescent="0.2">
      <c r="A1765" s="51" t="s">
        <v>724</v>
      </c>
      <c r="B1765" s="51" t="s">
        <v>726</v>
      </c>
      <c r="C1765" s="70" t="str">
        <f t="shared" si="54"/>
        <v>21375900 DIRECCIÓN GENERAL DE ARCHIVO NACIONAL</v>
      </c>
      <c r="D1765" s="51" t="s">
        <v>685</v>
      </c>
      <c r="E1765" s="51" t="s">
        <v>609</v>
      </c>
      <c r="F1765" s="51" t="s">
        <v>610</v>
      </c>
      <c r="G1765" s="50">
        <v>54000000</v>
      </c>
      <c r="H1765" s="50">
        <v>60587500</v>
      </c>
      <c r="I1765" s="50">
        <v>60587500</v>
      </c>
      <c r="J1765" s="50">
        <v>0</v>
      </c>
      <c r="K1765" s="50">
        <v>0</v>
      </c>
      <c r="L1765" s="50">
        <v>0</v>
      </c>
      <c r="M1765" s="50">
        <v>60447205.270000003</v>
      </c>
      <c r="N1765" s="50">
        <v>60447205.270000003</v>
      </c>
      <c r="O1765" s="50">
        <v>140294.73000000001</v>
      </c>
      <c r="P1765" s="71">
        <f t="shared" si="55"/>
        <v>0.99768442781101718</v>
      </c>
    </row>
    <row r="1766" spans="1:16" ht="14.4" x14ac:dyDescent="0.2">
      <c r="A1766" s="51" t="s">
        <v>724</v>
      </c>
      <c r="B1766" s="51" t="s">
        <v>726</v>
      </c>
      <c r="C1766" s="70" t="str">
        <f t="shared" si="54"/>
        <v>21375900 DIRECCIÓN GENERAL DE ARCHIVO NACIONAL</v>
      </c>
      <c r="D1766" s="51" t="s">
        <v>685</v>
      </c>
      <c r="E1766" s="51" t="s">
        <v>611</v>
      </c>
      <c r="F1766" s="51" t="s">
        <v>612</v>
      </c>
      <c r="G1766" s="50">
        <v>7500000</v>
      </c>
      <c r="H1766" s="50">
        <v>7500000</v>
      </c>
      <c r="I1766" s="50">
        <v>7500000</v>
      </c>
      <c r="J1766" s="50">
        <v>0</v>
      </c>
      <c r="K1766" s="50">
        <v>0</v>
      </c>
      <c r="L1766" s="50">
        <v>0</v>
      </c>
      <c r="M1766" s="50">
        <v>7495791.9900000002</v>
      </c>
      <c r="N1766" s="50">
        <v>7495791.9900000002</v>
      </c>
      <c r="O1766" s="50">
        <v>4208.01</v>
      </c>
      <c r="P1766" s="71">
        <f t="shared" si="55"/>
        <v>0.999438932</v>
      </c>
    </row>
    <row r="1767" spans="1:16" ht="14.4" x14ac:dyDescent="0.2">
      <c r="A1767" s="51" t="s">
        <v>724</v>
      </c>
      <c r="B1767" s="51" t="s">
        <v>726</v>
      </c>
      <c r="C1767" s="70" t="str">
        <f t="shared" si="54"/>
        <v>21375900 DIRECCIÓN GENERAL DE ARCHIVO NACIONAL</v>
      </c>
      <c r="D1767" s="51" t="s">
        <v>685</v>
      </c>
      <c r="E1767" s="51" t="s">
        <v>635</v>
      </c>
      <c r="F1767" s="51" t="s">
        <v>636</v>
      </c>
      <c r="G1767" s="50">
        <v>291970</v>
      </c>
      <c r="H1767" s="50">
        <v>6904470</v>
      </c>
      <c r="I1767" s="50">
        <v>6904470</v>
      </c>
      <c r="J1767" s="50">
        <v>0</v>
      </c>
      <c r="K1767" s="50">
        <v>0</v>
      </c>
      <c r="L1767" s="50">
        <v>0</v>
      </c>
      <c r="M1767" s="50">
        <v>6795345.1200000001</v>
      </c>
      <c r="N1767" s="50">
        <v>6795345.1200000001</v>
      </c>
      <c r="O1767" s="50">
        <v>109124.88</v>
      </c>
      <c r="P1767" s="71">
        <f t="shared" si="55"/>
        <v>0.98419503886612592</v>
      </c>
    </row>
    <row r="1768" spans="1:16" ht="14.4" x14ac:dyDescent="0.2">
      <c r="A1768" s="51" t="s">
        <v>724</v>
      </c>
      <c r="B1768" s="51" t="s">
        <v>726</v>
      </c>
      <c r="C1768" s="70" t="str">
        <f t="shared" si="54"/>
        <v>21375900 DIRECCIÓN GENERAL DE ARCHIVO NACIONAL</v>
      </c>
      <c r="D1768" s="51" t="s">
        <v>685</v>
      </c>
      <c r="E1768" s="51" t="s">
        <v>730</v>
      </c>
      <c r="F1768" s="51" t="s">
        <v>731</v>
      </c>
      <c r="G1768" s="50">
        <v>291970</v>
      </c>
      <c r="H1768" s="50">
        <v>291970</v>
      </c>
      <c r="I1768" s="50">
        <v>291970</v>
      </c>
      <c r="J1768" s="50">
        <v>0</v>
      </c>
      <c r="K1768" s="50">
        <v>0</v>
      </c>
      <c r="L1768" s="50">
        <v>0</v>
      </c>
      <c r="M1768" s="50">
        <v>289802.88</v>
      </c>
      <c r="N1768" s="50">
        <v>289802.88</v>
      </c>
      <c r="O1768" s="50">
        <v>2167.12</v>
      </c>
      <c r="P1768" s="71">
        <f t="shared" si="55"/>
        <v>0.99257759358838238</v>
      </c>
    </row>
    <row r="1769" spans="1:16" ht="14.4" x14ac:dyDescent="0.2">
      <c r="A1769" s="51" t="s">
        <v>724</v>
      </c>
      <c r="B1769" s="51" t="s">
        <v>726</v>
      </c>
      <c r="C1769" s="70" t="str">
        <f t="shared" si="54"/>
        <v>21375900 DIRECCIÓN GENERAL DE ARCHIVO NACIONAL</v>
      </c>
      <c r="D1769" s="51" t="s">
        <v>685</v>
      </c>
      <c r="E1769" s="51" t="s">
        <v>732</v>
      </c>
      <c r="F1769" s="51" t="s">
        <v>733</v>
      </c>
      <c r="G1769" s="50">
        <v>0</v>
      </c>
      <c r="H1769" s="50">
        <v>6612500</v>
      </c>
      <c r="I1769" s="50">
        <v>6612500</v>
      </c>
      <c r="J1769" s="50">
        <v>0</v>
      </c>
      <c r="K1769" s="50">
        <v>0</v>
      </c>
      <c r="L1769" s="50">
        <v>0</v>
      </c>
      <c r="M1769" s="50">
        <v>6505542.2400000002</v>
      </c>
      <c r="N1769" s="50">
        <v>6505542.2400000002</v>
      </c>
      <c r="O1769" s="50">
        <v>106957.75999999999</v>
      </c>
      <c r="P1769" s="71">
        <f t="shared" si="55"/>
        <v>0.9838249134215501</v>
      </c>
    </row>
    <row r="1770" spans="1:16" ht="14.4" x14ac:dyDescent="0.2">
      <c r="A1770" s="51" t="s">
        <v>724</v>
      </c>
      <c r="B1770" s="51" t="s">
        <v>726</v>
      </c>
      <c r="C1770" s="70" t="str">
        <f t="shared" si="54"/>
        <v>21375900 DIRECCIÓN GENERAL DE ARCHIVO NACIONAL</v>
      </c>
      <c r="D1770" s="51" t="s">
        <v>689</v>
      </c>
      <c r="E1770" s="51" t="s">
        <v>337</v>
      </c>
      <c r="F1770" s="51" t="s">
        <v>338</v>
      </c>
      <c r="G1770" s="50">
        <v>82594300</v>
      </c>
      <c r="H1770" s="50">
        <v>82594300</v>
      </c>
      <c r="I1770" s="50">
        <v>82594300</v>
      </c>
      <c r="J1770" s="50">
        <v>0</v>
      </c>
      <c r="K1770" s="50">
        <v>0</v>
      </c>
      <c r="L1770" s="50">
        <v>0</v>
      </c>
      <c r="M1770" s="50">
        <v>82175564.290000007</v>
      </c>
      <c r="N1770" s="50">
        <v>16262907.449999999</v>
      </c>
      <c r="O1770" s="50">
        <v>418735.71</v>
      </c>
      <c r="P1770" s="71">
        <f t="shared" si="55"/>
        <v>0.9949302105593244</v>
      </c>
    </row>
    <row r="1771" spans="1:16" ht="14.4" x14ac:dyDescent="0.2">
      <c r="A1771" s="51" t="s">
        <v>724</v>
      </c>
      <c r="B1771" s="51" t="s">
        <v>726</v>
      </c>
      <c r="C1771" s="70" t="str">
        <f t="shared" si="54"/>
        <v>21375900 DIRECCIÓN GENERAL DE ARCHIVO NACIONAL</v>
      </c>
      <c r="D1771" s="51" t="s">
        <v>689</v>
      </c>
      <c r="E1771" s="51" t="s">
        <v>339</v>
      </c>
      <c r="F1771" s="51" t="s">
        <v>340</v>
      </c>
      <c r="G1771" s="50">
        <v>10000000</v>
      </c>
      <c r="H1771" s="50">
        <v>14094300</v>
      </c>
      <c r="I1771" s="50">
        <v>14094300</v>
      </c>
      <c r="J1771" s="50">
        <v>0</v>
      </c>
      <c r="K1771" s="50">
        <v>0</v>
      </c>
      <c r="L1771" s="50">
        <v>0</v>
      </c>
      <c r="M1771" s="50">
        <v>13772095.73</v>
      </c>
      <c r="N1771" s="50">
        <v>8863008.4900000002</v>
      </c>
      <c r="O1771" s="50">
        <v>322204.27</v>
      </c>
      <c r="P1771" s="71">
        <f t="shared" si="55"/>
        <v>0.97713939181087395</v>
      </c>
    </row>
    <row r="1772" spans="1:16" ht="14.4" x14ac:dyDescent="0.2">
      <c r="A1772" s="51" t="s">
        <v>724</v>
      </c>
      <c r="B1772" s="51" t="s">
        <v>726</v>
      </c>
      <c r="C1772" s="70" t="str">
        <f t="shared" si="54"/>
        <v>21375900 DIRECCIÓN GENERAL DE ARCHIVO NACIONAL</v>
      </c>
      <c r="D1772" s="51" t="s">
        <v>689</v>
      </c>
      <c r="E1772" s="51" t="s">
        <v>349</v>
      </c>
      <c r="F1772" s="51" t="s">
        <v>350</v>
      </c>
      <c r="G1772" s="50">
        <v>10000000</v>
      </c>
      <c r="H1772" s="50">
        <v>14094300</v>
      </c>
      <c r="I1772" s="50">
        <v>14094300</v>
      </c>
      <c r="J1772" s="50">
        <v>0</v>
      </c>
      <c r="K1772" s="50">
        <v>0</v>
      </c>
      <c r="L1772" s="50">
        <v>0</v>
      </c>
      <c r="M1772" s="50">
        <v>13772095.73</v>
      </c>
      <c r="N1772" s="50">
        <v>8863008.4900000002</v>
      </c>
      <c r="O1772" s="50">
        <v>322204.27</v>
      </c>
      <c r="P1772" s="69">
        <f t="shared" si="55"/>
        <v>0.97713939181087395</v>
      </c>
    </row>
    <row r="1773" spans="1:16" ht="14.4" x14ac:dyDescent="0.2">
      <c r="A1773" s="51" t="s">
        <v>724</v>
      </c>
      <c r="B1773" s="51" t="s">
        <v>726</v>
      </c>
      <c r="C1773" s="70" t="str">
        <f t="shared" si="54"/>
        <v>21375900 DIRECCIÓN GENERAL DE ARCHIVO NACIONAL</v>
      </c>
      <c r="D1773" s="51" t="s">
        <v>689</v>
      </c>
      <c r="E1773" s="51" t="s">
        <v>357</v>
      </c>
      <c r="F1773" s="51" t="s">
        <v>358</v>
      </c>
      <c r="G1773" s="50">
        <v>60200000</v>
      </c>
      <c r="H1773" s="50">
        <v>60200000</v>
      </c>
      <c r="I1773" s="50">
        <v>60200000</v>
      </c>
      <c r="J1773" s="50">
        <v>0</v>
      </c>
      <c r="K1773" s="50">
        <v>0</v>
      </c>
      <c r="L1773" s="50">
        <v>0</v>
      </c>
      <c r="M1773" s="50">
        <v>60103507.850000001</v>
      </c>
      <c r="N1773" s="50">
        <v>0</v>
      </c>
      <c r="O1773" s="50">
        <v>96492.15</v>
      </c>
      <c r="P1773" s="71">
        <f t="shared" si="55"/>
        <v>0.99839714036544858</v>
      </c>
    </row>
    <row r="1774" spans="1:16" ht="14.4" x14ac:dyDescent="0.2">
      <c r="A1774" s="51" t="s">
        <v>724</v>
      </c>
      <c r="B1774" s="51" t="s">
        <v>726</v>
      </c>
      <c r="C1774" s="70" t="str">
        <f t="shared" si="54"/>
        <v>21375900 DIRECCIÓN GENERAL DE ARCHIVO NACIONAL</v>
      </c>
      <c r="D1774" s="51" t="s">
        <v>689</v>
      </c>
      <c r="E1774" s="51" t="s">
        <v>359</v>
      </c>
      <c r="F1774" s="51" t="s">
        <v>360</v>
      </c>
      <c r="G1774" s="50">
        <v>60200000</v>
      </c>
      <c r="H1774" s="50">
        <v>60200000</v>
      </c>
      <c r="I1774" s="50">
        <v>60200000</v>
      </c>
      <c r="J1774" s="50">
        <v>0</v>
      </c>
      <c r="K1774" s="50">
        <v>0</v>
      </c>
      <c r="L1774" s="50">
        <v>0</v>
      </c>
      <c r="M1774" s="50">
        <v>60103507.850000001</v>
      </c>
      <c r="N1774" s="50">
        <v>0</v>
      </c>
      <c r="O1774" s="50">
        <v>96492.15</v>
      </c>
      <c r="P1774" s="71">
        <f t="shared" si="55"/>
        <v>0.99839714036544858</v>
      </c>
    </row>
    <row r="1775" spans="1:16" ht="14.4" x14ac:dyDescent="0.2">
      <c r="A1775" s="51" t="s">
        <v>724</v>
      </c>
      <c r="B1775" s="51" t="s">
        <v>726</v>
      </c>
      <c r="C1775" s="70" t="str">
        <f t="shared" si="54"/>
        <v>21375900 DIRECCIÓN GENERAL DE ARCHIVO NACIONAL</v>
      </c>
      <c r="D1775" s="51" t="s">
        <v>689</v>
      </c>
      <c r="E1775" s="51" t="s">
        <v>365</v>
      </c>
      <c r="F1775" s="51" t="s">
        <v>366</v>
      </c>
      <c r="G1775" s="50">
        <v>12394300</v>
      </c>
      <c r="H1775" s="50">
        <v>8300000</v>
      </c>
      <c r="I1775" s="50">
        <v>8300000</v>
      </c>
      <c r="J1775" s="50">
        <v>0</v>
      </c>
      <c r="K1775" s="50">
        <v>0</v>
      </c>
      <c r="L1775" s="50">
        <v>0</v>
      </c>
      <c r="M1775" s="50">
        <v>8299960.71</v>
      </c>
      <c r="N1775" s="50">
        <v>7399898.96</v>
      </c>
      <c r="O1775" s="50">
        <v>39.29</v>
      </c>
      <c r="P1775" s="71">
        <f t="shared" si="55"/>
        <v>0.99999526626506019</v>
      </c>
    </row>
    <row r="1776" spans="1:16" ht="14.4" x14ac:dyDescent="0.2">
      <c r="A1776" s="51" t="s">
        <v>724</v>
      </c>
      <c r="B1776" s="51" t="s">
        <v>726</v>
      </c>
      <c r="C1776" s="70" t="str">
        <f t="shared" si="54"/>
        <v>21375900 DIRECCIÓN GENERAL DE ARCHIVO NACIONAL</v>
      </c>
      <c r="D1776" s="51" t="s">
        <v>689</v>
      </c>
      <c r="E1776" s="51" t="s">
        <v>369</v>
      </c>
      <c r="F1776" s="51" t="s">
        <v>370</v>
      </c>
      <c r="G1776" s="50">
        <v>12394300</v>
      </c>
      <c r="H1776" s="50">
        <v>8300000</v>
      </c>
      <c r="I1776" s="50">
        <v>8300000</v>
      </c>
      <c r="J1776" s="50">
        <v>0</v>
      </c>
      <c r="K1776" s="50">
        <v>0</v>
      </c>
      <c r="L1776" s="50">
        <v>0</v>
      </c>
      <c r="M1776" s="50">
        <v>8299960.71</v>
      </c>
      <c r="N1776" s="50">
        <v>7399898.96</v>
      </c>
      <c r="O1776" s="50">
        <v>39.29</v>
      </c>
      <c r="P1776" s="71">
        <f t="shared" si="55"/>
        <v>0.99999526626506019</v>
      </c>
    </row>
    <row r="1777" spans="1:15" x14ac:dyDescent="0.25">
      <c r="A1777" s="73"/>
      <c r="B1777" s="73"/>
      <c r="D1777" s="74"/>
      <c r="E1777" s="75"/>
      <c r="F1777" s="73"/>
      <c r="G1777" s="76"/>
      <c r="H1777" s="76"/>
      <c r="M1777" s="77">
        <f>+M110+M132</f>
        <v>174697.8</v>
      </c>
      <c r="N1777" s="76"/>
      <c r="O1777" s="76"/>
    </row>
  </sheetData>
  <autoFilter ref="A5:P1777" xr:uid="{00000000-0009-0000-0000-000001000000}"/>
  <mergeCells count="2">
    <mergeCell ref="A2:P2"/>
    <mergeCell ref="A3:P3"/>
  </mergeCells>
  <phoneticPr fontId="18" type="noConversion"/>
  <conditionalFormatting sqref="P2:P4">
    <cfRule type="iconSet" priority="7">
      <iconSet>
        <cfvo type="percent" val="0"/>
        <cfvo type="percent" val="33"/>
        <cfvo type="percent" val="67"/>
      </iconSet>
    </cfRule>
  </conditionalFormatting>
  <conditionalFormatting sqref="P5">
    <cfRule type="iconSet" priority="5">
      <iconSet>
        <cfvo type="percent" val="0"/>
        <cfvo type="percent" val="33"/>
        <cfvo type="percent" val="67"/>
      </iconSet>
    </cfRule>
  </conditionalFormatting>
  <conditionalFormatting sqref="P6:P1776">
    <cfRule type="iconSet" priority="28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ColWidth="11.44140625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675</v>
      </c>
      <c r="B1" t="s">
        <v>676</v>
      </c>
      <c r="C1" t="s">
        <v>677</v>
      </c>
      <c r="D1" t="s">
        <v>678</v>
      </c>
      <c r="E1" t="s">
        <v>2</v>
      </c>
      <c r="F1" t="s">
        <v>3</v>
      </c>
      <c r="G1" t="s">
        <v>4</v>
      </c>
      <c r="H1" t="s">
        <v>5</v>
      </c>
      <c r="I1" t="s">
        <v>679</v>
      </c>
      <c r="J1" t="s">
        <v>680</v>
      </c>
      <c r="K1" t="s">
        <v>681</v>
      </c>
      <c r="L1" t="s">
        <v>682</v>
      </c>
      <c r="M1" t="s">
        <v>6</v>
      </c>
      <c r="N1" t="s">
        <v>7</v>
      </c>
      <c r="O1" t="s">
        <v>8</v>
      </c>
      <c r="P1" t="s">
        <v>734</v>
      </c>
      <c r="Q1" t="s">
        <v>9</v>
      </c>
    </row>
    <row r="2" spans="1:17" x14ac:dyDescent="0.3">
      <c r="A2" t="s">
        <v>727</v>
      </c>
      <c r="B2" t="s">
        <v>729</v>
      </c>
      <c r="C2" t="s">
        <v>735</v>
      </c>
      <c r="D2" t="s">
        <v>685</v>
      </c>
      <c r="E2" t="s">
        <v>686</v>
      </c>
      <c r="F2" t="s">
        <v>686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727</v>
      </c>
      <c r="B3" t="s">
        <v>729</v>
      </c>
      <c r="C3" t="s">
        <v>735</v>
      </c>
      <c r="D3" t="s">
        <v>685</v>
      </c>
      <c r="E3" t="s">
        <v>686</v>
      </c>
      <c r="F3" t="s">
        <v>686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abSelected="1" zoomScale="90" zoomScaleNormal="90" workbookViewId="0">
      <selection activeCell="L18" sqref="L18"/>
    </sheetView>
  </sheetViews>
  <sheetFormatPr baseColWidth="10" defaultColWidth="11.44140625" defaultRowHeight="14.4" x14ac:dyDescent="0.3"/>
  <cols>
    <col min="1" max="1" width="3.88671875" customWidth="1"/>
    <col min="2" max="2" width="54.33203125" bestFit="1" customWidth="1"/>
    <col min="3" max="3" width="18.6640625" bestFit="1" customWidth="1"/>
    <col min="4" max="4" width="17.5546875" bestFit="1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14.33203125" customWidth="1"/>
    <col min="10" max="10" width="15.664062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93" t="s">
        <v>736</v>
      </c>
      <c r="C6" s="93"/>
      <c r="D6" s="93"/>
      <c r="E6" s="93"/>
    </row>
    <row r="7" spans="2:14" hidden="1" x14ac:dyDescent="0.3">
      <c r="B7" s="2" t="s">
        <v>2</v>
      </c>
    </row>
    <row r="9" spans="2:14" x14ac:dyDescent="0.3">
      <c r="B9" s="80" t="s">
        <v>677</v>
      </c>
      <c r="C9" s="80" t="s">
        <v>737</v>
      </c>
      <c r="D9" s="80" t="s">
        <v>738</v>
      </c>
      <c r="E9" s="80" t="s">
        <v>739</v>
      </c>
      <c r="F9" s="17" t="s">
        <v>740</v>
      </c>
      <c r="G9" s="17" t="s">
        <v>741</v>
      </c>
      <c r="H9" s="17" t="s">
        <v>742</v>
      </c>
    </row>
    <row r="10" spans="2:14" x14ac:dyDescent="0.3">
      <c r="B10" s="63" t="s">
        <v>743</v>
      </c>
      <c r="C10" s="64">
        <v>49205644842</v>
      </c>
      <c r="D10" s="64">
        <v>3479462185.4099998</v>
      </c>
      <c r="E10" s="65">
        <v>7.0712663081290789E-2</v>
      </c>
      <c r="F10" s="26">
        <v>0.9</v>
      </c>
      <c r="G10" s="28">
        <f>+E10-F10</f>
        <v>-0.82928733691870926</v>
      </c>
      <c r="H10" s="8">
        <f>+G10*C10</f>
        <v>-40805618172.389999</v>
      </c>
      <c r="I10" s="21"/>
      <c r="J10" s="52"/>
    </row>
    <row r="11" spans="2:14" x14ac:dyDescent="0.3">
      <c r="B11" t="s">
        <v>744</v>
      </c>
      <c r="C11" s="8">
        <v>9499120103</v>
      </c>
      <c r="D11" s="8">
        <v>396001850.60000002</v>
      </c>
      <c r="E11" s="79">
        <v>4.1688266524278941E-2</v>
      </c>
      <c r="F11" s="26">
        <v>0.9</v>
      </c>
      <c r="G11" s="28">
        <f>+E11-F11</f>
        <v>-0.85831173347572109</v>
      </c>
      <c r="H11" s="8">
        <f t="shared" ref="H11:H30" si="0">+G11*C11</f>
        <v>-8153206242.1000004</v>
      </c>
      <c r="I11" s="21"/>
      <c r="K11" s="4"/>
      <c r="L11" s="4"/>
      <c r="M11" s="46"/>
    </row>
    <row r="12" spans="2:14" x14ac:dyDescent="0.3">
      <c r="B12" t="s">
        <v>745</v>
      </c>
      <c r="C12" s="8">
        <v>2373760569</v>
      </c>
      <c r="D12" s="8">
        <v>74764798.079999998</v>
      </c>
      <c r="E12" s="79">
        <v>3.1496351846259013E-2</v>
      </c>
      <c r="F12" s="30">
        <v>0.9</v>
      </c>
      <c r="G12" s="31">
        <f t="shared" ref="G12:G30" si="1">+E12-F12</f>
        <v>-0.86850364815374104</v>
      </c>
      <c r="H12" s="29">
        <f t="shared" si="0"/>
        <v>-2061619714.0200002</v>
      </c>
      <c r="I12" s="21"/>
      <c r="K12" s="4"/>
      <c r="L12" s="4"/>
      <c r="M12" s="46"/>
      <c r="N12" s="47"/>
    </row>
    <row r="13" spans="2:14" x14ac:dyDescent="0.3">
      <c r="B13" t="s">
        <v>746</v>
      </c>
      <c r="C13" s="8">
        <v>3524603170</v>
      </c>
      <c r="D13" s="8">
        <v>278521315.81</v>
      </c>
      <c r="E13" s="79">
        <v>7.9022035212548483E-2</v>
      </c>
      <c r="F13" s="26">
        <v>0.9</v>
      </c>
      <c r="G13" s="28">
        <f t="shared" si="1"/>
        <v>-0.82097796478745155</v>
      </c>
      <c r="H13" s="8">
        <f t="shared" si="0"/>
        <v>-2893621537.1900001</v>
      </c>
      <c r="I13" s="21"/>
      <c r="K13" s="4"/>
      <c r="L13" s="4"/>
      <c r="M13" s="46"/>
      <c r="N13" s="47"/>
    </row>
    <row r="14" spans="2:14" x14ac:dyDescent="0.3">
      <c r="B14" t="s">
        <v>747</v>
      </c>
      <c r="C14" s="8">
        <v>1727065063</v>
      </c>
      <c r="D14" s="8">
        <v>97273695.989999995</v>
      </c>
      <c r="E14" s="79">
        <v>5.6323121852184674E-2</v>
      </c>
      <c r="F14" s="26">
        <v>0.9</v>
      </c>
      <c r="G14" s="28">
        <f t="shared" si="1"/>
        <v>-0.84367687814781533</v>
      </c>
      <c r="H14" s="8">
        <f t="shared" si="0"/>
        <v>-1457084860.71</v>
      </c>
      <c r="I14" s="21"/>
      <c r="K14" s="4"/>
      <c r="L14" s="4"/>
      <c r="M14" s="46"/>
      <c r="N14" s="47"/>
    </row>
    <row r="15" spans="2:14" x14ac:dyDescent="0.3">
      <c r="B15" t="s">
        <v>748</v>
      </c>
      <c r="C15" s="8">
        <v>542351058</v>
      </c>
      <c r="D15" s="8">
        <v>56825914.439999998</v>
      </c>
      <c r="E15" s="79">
        <v>0.10477699564107792</v>
      </c>
      <c r="F15" s="26">
        <v>0.9</v>
      </c>
      <c r="G15" s="28">
        <f t="shared" si="1"/>
        <v>-0.79522300435892213</v>
      </c>
      <c r="H15" s="8">
        <f t="shared" si="0"/>
        <v>-431290037.76000005</v>
      </c>
      <c r="I15" s="21"/>
      <c r="K15" s="4"/>
      <c r="L15" s="4"/>
      <c r="M15" s="46"/>
      <c r="N15" s="47"/>
    </row>
    <row r="16" spans="2:14" x14ac:dyDescent="0.3">
      <c r="B16" t="s">
        <v>749</v>
      </c>
      <c r="C16" s="8">
        <v>361883261</v>
      </c>
      <c r="D16" s="8">
        <v>29679598.989999998</v>
      </c>
      <c r="E16" s="79">
        <v>8.2014290763230413E-2</v>
      </c>
      <c r="F16" s="26">
        <v>0.9</v>
      </c>
      <c r="G16" s="28">
        <f t="shared" si="1"/>
        <v>-0.81798570923676961</v>
      </c>
      <c r="H16" s="8">
        <f t="shared" si="0"/>
        <v>-296015335.91000003</v>
      </c>
      <c r="I16" s="21"/>
      <c r="K16" s="4"/>
      <c r="L16" s="4"/>
      <c r="M16" s="46"/>
      <c r="N16" s="47"/>
    </row>
    <row r="17" spans="2:14" x14ac:dyDescent="0.3">
      <c r="B17" t="s">
        <v>750</v>
      </c>
      <c r="C17" s="8">
        <v>401995066</v>
      </c>
      <c r="D17" s="8">
        <v>36464604.539999999</v>
      </c>
      <c r="E17" s="79">
        <v>9.0709084822449035E-2</v>
      </c>
      <c r="F17" s="30">
        <v>0.9</v>
      </c>
      <c r="G17" s="31">
        <f t="shared" si="1"/>
        <v>-0.80929091517755103</v>
      </c>
      <c r="H17" s="29">
        <f t="shared" si="0"/>
        <v>-325330954.86000001</v>
      </c>
      <c r="I17" s="21"/>
      <c r="K17" s="4"/>
      <c r="L17" s="4"/>
      <c r="M17" s="46"/>
      <c r="N17" s="47"/>
    </row>
    <row r="18" spans="2:14" x14ac:dyDescent="0.3">
      <c r="B18" t="s">
        <v>751</v>
      </c>
      <c r="C18" s="8">
        <v>151918193</v>
      </c>
      <c r="D18" s="8">
        <v>20760811.719999999</v>
      </c>
      <c r="E18" s="79">
        <v>0.13665783741911675</v>
      </c>
      <c r="F18" s="26">
        <v>0.9</v>
      </c>
      <c r="G18" s="28">
        <f t="shared" si="1"/>
        <v>-0.76334216258088328</v>
      </c>
      <c r="H18" s="8">
        <f t="shared" si="0"/>
        <v>-115965561.98</v>
      </c>
      <c r="I18" s="21"/>
      <c r="K18" s="4"/>
      <c r="L18" s="4"/>
      <c r="M18" s="46"/>
      <c r="N18" s="47"/>
    </row>
    <row r="19" spans="2:14" x14ac:dyDescent="0.3">
      <c r="B19" t="s">
        <v>752</v>
      </c>
      <c r="C19" s="8">
        <v>154477753</v>
      </c>
      <c r="D19" s="8">
        <v>12650482.869999999</v>
      </c>
      <c r="E19" s="79">
        <v>8.1891939935195709E-2</v>
      </c>
      <c r="F19" s="26">
        <v>0.9</v>
      </c>
      <c r="G19" s="28">
        <f t="shared" si="1"/>
        <v>-0.8181080600648043</v>
      </c>
      <c r="H19" s="8">
        <f t="shared" si="0"/>
        <v>-126379494.83</v>
      </c>
      <c r="I19" s="21"/>
      <c r="K19" s="4"/>
      <c r="L19" s="4"/>
      <c r="M19" s="46"/>
      <c r="N19" s="47"/>
    </row>
    <row r="20" spans="2:14" x14ac:dyDescent="0.3">
      <c r="B20" t="s">
        <v>753</v>
      </c>
      <c r="C20" s="8">
        <v>2469432468</v>
      </c>
      <c r="D20" s="8">
        <v>106271062.73999999</v>
      </c>
      <c r="E20" s="79">
        <v>4.3034609821125912E-2</v>
      </c>
      <c r="F20" s="26">
        <v>0.9</v>
      </c>
      <c r="G20" s="28">
        <f t="shared" si="1"/>
        <v>-0.85696539017887408</v>
      </c>
      <c r="H20" s="8">
        <f t="shared" si="0"/>
        <v>-2116218158.46</v>
      </c>
      <c r="I20" s="21"/>
      <c r="K20" s="4"/>
      <c r="L20" s="4"/>
      <c r="M20" s="46"/>
      <c r="N20" s="47"/>
    </row>
    <row r="21" spans="2:14" x14ac:dyDescent="0.3">
      <c r="B21" t="s">
        <v>754</v>
      </c>
      <c r="C21" s="8">
        <v>3269693980</v>
      </c>
      <c r="D21" s="8">
        <v>321448924.62</v>
      </c>
      <c r="E21" s="79">
        <v>9.8311623835818429E-2</v>
      </c>
      <c r="F21" s="26">
        <v>0.9</v>
      </c>
      <c r="G21" s="28">
        <f t="shared" si="1"/>
        <v>-0.80168837616418154</v>
      </c>
      <c r="H21" s="8">
        <f t="shared" si="0"/>
        <v>-2621275657.3799996</v>
      </c>
      <c r="I21" s="21"/>
      <c r="K21" s="4"/>
      <c r="L21" s="4"/>
      <c r="M21" s="46"/>
    </row>
    <row r="22" spans="2:14" x14ac:dyDescent="0.3">
      <c r="B22" t="s">
        <v>755</v>
      </c>
      <c r="C22" s="8">
        <v>3662694627</v>
      </c>
      <c r="D22" s="8">
        <v>365426047.63999999</v>
      </c>
      <c r="E22" s="79">
        <v>9.976972826132359E-2</v>
      </c>
      <c r="F22" s="26">
        <v>0.9</v>
      </c>
      <c r="G22" s="28">
        <f t="shared" si="1"/>
        <v>-0.80023027173867645</v>
      </c>
      <c r="H22" s="8">
        <f t="shared" si="0"/>
        <v>-2930999116.6600003</v>
      </c>
      <c r="I22" s="21"/>
      <c r="K22" s="4"/>
      <c r="L22" s="4"/>
      <c r="M22" s="46"/>
      <c r="N22" s="47"/>
    </row>
    <row r="23" spans="2:14" x14ac:dyDescent="0.3">
      <c r="B23" t="s">
        <v>756</v>
      </c>
      <c r="C23" s="8">
        <v>2983156575</v>
      </c>
      <c r="D23" s="8">
        <v>288772421.62</v>
      </c>
      <c r="E23" s="79">
        <v>9.6800960445731887E-2</v>
      </c>
      <c r="F23" s="26">
        <v>0.9</v>
      </c>
      <c r="G23" s="28">
        <f t="shared" si="1"/>
        <v>-0.80319903955426808</v>
      </c>
      <c r="H23" s="8">
        <f t="shared" si="0"/>
        <v>-2396068495.8800001</v>
      </c>
      <c r="I23" s="21"/>
      <c r="K23" s="4"/>
      <c r="L23" s="4"/>
      <c r="M23" s="46"/>
      <c r="N23" s="47"/>
    </row>
    <row r="24" spans="2:14" x14ac:dyDescent="0.3">
      <c r="B24" t="s">
        <v>757</v>
      </c>
      <c r="C24" s="8">
        <v>3124628367</v>
      </c>
      <c r="D24" s="8">
        <v>346911772.52999997</v>
      </c>
      <c r="E24" s="79">
        <v>0.11102497058332568</v>
      </c>
      <c r="F24" s="26">
        <v>0.9</v>
      </c>
      <c r="G24" s="28">
        <f t="shared" si="1"/>
        <v>-0.7889750294166743</v>
      </c>
      <c r="H24" s="8">
        <f t="shared" si="0"/>
        <v>-2465253757.77</v>
      </c>
      <c r="I24" s="21"/>
      <c r="K24" s="4"/>
      <c r="L24" s="4"/>
      <c r="M24" s="46"/>
      <c r="N24" s="47"/>
    </row>
    <row r="25" spans="2:14" x14ac:dyDescent="0.3">
      <c r="B25" t="s">
        <v>758</v>
      </c>
      <c r="C25" s="8">
        <v>3637445180</v>
      </c>
      <c r="D25" s="8">
        <v>207041738.41999999</v>
      </c>
      <c r="E25" s="79">
        <v>5.6919548797158777E-2</v>
      </c>
      <c r="F25" s="26">
        <v>0.9</v>
      </c>
      <c r="G25" s="28">
        <f t="shared" si="1"/>
        <v>-0.84308045120284125</v>
      </c>
      <c r="H25" s="8">
        <f t="shared" si="0"/>
        <v>-3066658923.5799999</v>
      </c>
      <c r="I25" s="21"/>
      <c r="K25" s="4"/>
      <c r="L25" s="4"/>
      <c r="M25" s="46"/>
    </row>
    <row r="26" spans="2:14" x14ac:dyDescent="0.3">
      <c r="B26" t="s">
        <v>759</v>
      </c>
      <c r="C26" s="8">
        <v>3290536313</v>
      </c>
      <c r="D26" s="8">
        <v>250767577.96000001</v>
      </c>
      <c r="E26" s="79">
        <v>7.6208725297844782E-2</v>
      </c>
      <c r="F26" s="26">
        <v>0.9</v>
      </c>
      <c r="G26" s="28">
        <f t="shared" si="1"/>
        <v>-0.82379127470215519</v>
      </c>
      <c r="H26" s="8">
        <f t="shared" si="0"/>
        <v>-2710715103.7399998</v>
      </c>
      <c r="I26" s="21"/>
      <c r="K26" s="4"/>
      <c r="L26" s="4"/>
      <c r="M26" s="46"/>
    </row>
    <row r="27" spans="2:14" x14ac:dyDescent="0.3">
      <c r="B27" t="s">
        <v>760</v>
      </c>
      <c r="C27" s="8">
        <v>1264484122</v>
      </c>
      <c r="D27" s="8">
        <v>112695056.59999999</v>
      </c>
      <c r="E27" s="79">
        <v>8.9123346540526976E-2</v>
      </c>
      <c r="F27" s="26">
        <v>0.9</v>
      </c>
      <c r="G27" s="28">
        <f t="shared" si="1"/>
        <v>-0.81087665345947302</v>
      </c>
      <c r="H27" s="8">
        <f t="shared" si="0"/>
        <v>-1025340653.2</v>
      </c>
      <c r="I27" s="21"/>
      <c r="K27" s="4"/>
      <c r="L27" s="4"/>
      <c r="M27" s="46"/>
    </row>
    <row r="28" spans="2:14" x14ac:dyDescent="0.3">
      <c r="B28" t="s">
        <v>761</v>
      </c>
      <c r="C28" s="8">
        <v>1187584010</v>
      </c>
      <c r="D28" s="8">
        <v>30815986.559999999</v>
      </c>
      <c r="E28" s="79">
        <v>2.5948468740329366E-2</v>
      </c>
      <c r="F28" s="30">
        <v>0.9</v>
      </c>
      <c r="G28" s="31">
        <f t="shared" si="1"/>
        <v>-0.87405153125967061</v>
      </c>
      <c r="H28" s="29">
        <f t="shared" si="0"/>
        <v>-1038009622.4399999</v>
      </c>
      <c r="I28" s="21"/>
      <c r="K28" s="4"/>
      <c r="L28" s="4"/>
      <c r="M28" s="46"/>
    </row>
    <row r="29" spans="2:14" x14ac:dyDescent="0.3">
      <c r="B29" t="s">
        <v>762</v>
      </c>
      <c r="C29" s="8">
        <v>3693727679</v>
      </c>
      <c r="D29" s="8">
        <v>346295359.18000001</v>
      </c>
      <c r="E29" s="79">
        <v>9.3752271221508213E-2</v>
      </c>
      <c r="F29" s="26">
        <v>0.9</v>
      </c>
      <c r="G29" s="28">
        <f t="shared" si="1"/>
        <v>-0.80624772877849182</v>
      </c>
      <c r="H29" s="8">
        <f t="shared" si="0"/>
        <v>-2978059551.9200001</v>
      </c>
      <c r="I29" s="21"/>
      <c r="K29" s="4"/>
      <c r="L29" s="4"/>
      <c r="M29" s="46"/>
    </row>
    <row r="30" spans="2:14" x14ac:dyDescent="0.3">
      <c r="B30" t="s">
        <v>763</v>
      </c>
      <c r="C30" s="8">
        <v>1885087285</v>
      </c>
      <c r="D30" s="8">
        <v>100073164.5</v>
      </c>
      <c r="E30" s="79">
        <v>5.3086753752094824E-2</v>
      </c>
      <c r="F30" s="26">
        <v>0.9</v>
      </c>
      <c r="G30" s="28">
        <f t="shared" si="1"/>
        <v>-0.8469132462479052</v>
      </c>
      <c r="H30" s="8">
        <f t="shared" si="0"/>
        <v>-1596505392</v>
      </c>
      <c r="I30" s="21"/>
      <c r="K30" s="4"/>
      <c r="L30" s="4"/>
      <c r="M30" s="46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0:E30">
    <cfRule type="cellIs" dxfId="31" priority="2" operator="lessThan">
      <formula>0.0813</formula>
    </cfRule>
  </conditionalFormatting>
  <conditionalFormatting pivot="1" sqref="E10:E30">
    <cfRule type="cellIs" dxfId="30" priority="1" operator="lessThan">
      <formula>0.075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ColWidth="11.44140625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677</v>
      </c>
      <c r="B1" s="19" t="s">
        <v>737</v>
      </c>
      <c r="C1" s="19" t="s">
        <v>738</v>
      </c>
      <c r="D1" s="20" t="s">
        <v>739</v>
      </c>
      <c r="E1" s="17" t="s">
        <v>764</v>
      </c>
      <c r="F1" s="17" t="s">
        <v>765</v>
      </c>
    </row>
    <row r="2" spans="1:8" x14ac:dyDescent="0.3">
      <c r="A2" s="11" t="s">
        <v>766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767</v>
      </c>
    </row>
    <row r="3" spans="1:8" x14ac:dyDescent="0.3">
      <c r="A3" s="11" t="s">
        <v>768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767</v>
      </c>
    </row>
    <row r="4" spans="1:8" x14ac:dyDescent="0.3">
      <c r="A4" s="11" t="s">
        <v>757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767</v>
      </c>
    </row>
    <row r="5" spans="1:8" x14ac:dyDescent="0.3">
      <c r="A5" s="11" t="s">
        <v>756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767</v>
      </c>
    </row>
    <row r="6" spans="1:8" x14ac:dyDescent="0.3">
      <c r="A6" s="11" t="s">
        <v>749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767</v>
      </c>
    </row>
    <row r="7" spans="1:8" x14ac:dyDescent="0.3">
      <c r="A7" s="11" t="s">
        <v>746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767</v>
      </c>
    </row>
    <row r="8" spans="1:8" x14ac:dyDescent="0.3">
      <c r="A8" s="11" t="s">
        <v>769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767</v>
      </c>
    </row>
    <row r="9" spans="1:8" x14ac:dyDescent="0.3">
      <c r="A9" s="11" t="s">
        <v>770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767</v>
      </c>
    </row>
    <row r="10" spans="1:8" x14ac:dyDescent="0.3">
      <c r="A10" s="11" t="s">
        <v>751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767</v>
      </c>
      <c r="H10" t="s">
        <v>771</v>
      </c>
    </row>
    <row r="11" spans="1:8" hidden="1" x14ac:dyDescent="0.3">
      <c r="A11" s="11" t="s">
        <v>743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772</v>
      </c>
    </row>
    <row r="12" spans="1:8" x14ac:dyDescent="0.3">
      <c r="A12" s="11" t="s">
        <v>773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772</v>
      </c>
    </row>
    <row r="13" spans="1:8" x14ac:dyDescent="0.3">
      <c r="A13" s="11" t="s">
        <v>759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772</v>
      </c>
    </row>
    <row r="14" spans="1:8" x14ac:dyDescent="0.3">
      <c r="A14" s="11" t="s">
        <v>747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772</v>
      </c>
    </row>
    <row r="15" spans="1:8" x14ac:dyDescent="0.3">
      <c r="A15" s="11" t="s">
        <v>748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772</v>
      </c>
    </row>
    <row r="16" spans="1:8" x14ac:dyDescent="0.3">
      <c r="A16" s="11" t="s">
        <v>758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772</v>
      </c>
    </row>
    <row r="17" spans="1:8" x14ac:dyDescent="0.3">
      <c r="A17" s="11" t="s">
        <v>735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772</v>
      </c>
    </row>
    <row r="18" spans="1:8" x14ac:dyDescent="0.3">
      <c r="A18" s="11" t="s">
        <v>745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772</v>
      </c>
    </row>
    <row r="19" spans="1:8" x14ac:dyDescent="0.3">
      <c r="A19" s="11" t="s">
        <v>752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772</v>
      </c>
    </row>
    <row r="20" spans="1:8" x14ac:dyDescent="0.3">
      <c r="A20" s="11" t="s">
        <v>750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772</v>
      </c>
      <c r="H20" t="s">
        <v>771</v>
      </c>
    </row>
    <row r="21" spans="1:8" x14ac:dyDescent="0.3">
      <c r="A21" s="11" t="s">
        <v>760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774</v>
      </c>
    </row>
    <row r="22" spans="1:8" x14ac:dyDescent="0.3">
      <c r="A22" s="14" t="s">
        <v>761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774</v>
      </c>
      <c r="H22" t="s">
        <v>775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2" priority="1" operator="between">
      <formula>0.4</formula>
      <formula>0.3</formula>
    </cfRule>
    <cfRule type="cellIs" dxfId="1" priority="2" operator="lessThan">
      <formula>0.3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Hernández</dc:creator>
  <cp:keywords/>
  <dc:description/>
  <cp:lastModifiedBy>Marilyn Cárdenas Mora</cp:lastModifiedBy>
  <cp:revision/>
  <dcterms:created xsi:type="dcterms:W3CDTF">2023-04-18T01:36:13Z</dcterms:created>
  <dcterms:modified xsi:type="dcterms:W3CDTF">2025-02-13T16:06:31Z</dcterms:modified>
  <cp:category/>
  <cp:contentStatus/>
</cp:coreProperties>
</file>